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3f0d7c6c99bc44c3/Documents/Mujer/Seguimiento/2026/Mayo/"/>
    </mc:Choice>
  </mc:AlternateContent>
  <xr:revisionPtr revIDLastSave="1" documentId="13_ncr:1_{B994BDDB-1F1A-4121-AF60-B024F7C08354}" xr6:coauthVersionLast="47" xr6:coauthVersionMax="47" xr10:uidLastSave="{4774404E-9232-414F-92E5-0B1DB85380D5}"/>
  <bookViews>
    <workbookView xWindow="-120" yWindow="-120" windowWidth="20730" windowHeight="11040" tabRatio="906" firstSheet="3" activeTab="5"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63" r:id="rId6"/>
    <sheet name="ACTIVIDAD_4" sheetId="61" r:id="rId7"/>
    <sheet name="ACTIVIDAD_5" sheetId="60" r:id="rId8"/>
    <sheet name="ACTIVIDAD_6" sheetId="59" r:id="rId9"/>
    <sheet name="ACTIVIDAD_7" sheetId="58" r:id="rId10"/>
    <sheet name="ACTIVIDAD_8" sheetId="57" r:id="rId11"/>
    <sheet name="ACTIVIDAD_9" sheetId="62" r:id="rId12"/>
    <sheet name="ACTIVIDAD_10" sheetId="56" r:id="rId13"/>
    <sheet name="META_1 PDD" sheetId="38" r:id="rId14"/>
    <sheet name="META_2 PDD " sheetId="65" r:id="rId15"/>
    <sheet name="META_3 PDD" sheetId="64" r:id="rId16"/>
    <sheet name="PRODUCTO_MGA" sheetId="47" r:id="rId17"/>
    <sheet name="PMR" sheetId="46" r:id="rId18"/>
    <sheet name="TERRITORIALIZACIÓN" sheetId="41" r:id="rId19"/>
    <sheet name="CONTROL DE CAMBIOS" sheetId="40" r:id="rId20"/>
    <sheet name="Listas" sheetId="43" state="hidden" r:id="rId21"/>
    <sheet name="HV_BaseGeografica" sheetId="7" state="hidden" r:id="rId22"/>
    <sheet name="HV_InstrumentosCaptura" sheetId="8" state="hidden" r:id="rId23"/>
    <sheet name="HV_SistemaInformacion" sheetId="9" state="hidden" r:id="rId24"/>
    <sheet name="HV_Predio360" sheetId="10" state="hidden" r:id="rId25"/>
    <sheet name="HV_PED" sheetId="11" state="hidden" r:id="rId26"/>
    <sheet name="HV_SPI_Producto1" sheetId="12" state="hidden" r:id="rId27"/>
    <sheet name="HV_SPI_Producto2" sheetId="13" state="hidden" r:id="rId28"/>
    <sheet name="HV_SPI_Producto3" sheetId="14" state="hidden" r:id="rId29"/>
    <sheet name="HV_SPI_Producto4" sheetId="15" state="hidden" r:id="rId30"/>
    <sheet name="HV_SPI_Producto5" sheetId="16" state="hidden" r:id="rId31"/>
    <sheet name="HV_SPI_Producto6" sheetId="17" state="hidden" r:id="rId32"/>
    <sheet name="HV_SPI_Gestión" sheetId="18" state="hidden" r:id="rId33"/>
    <sheet name="Hoja3" sheetId="19" state="hidden" r:id="rId34"/>
  </sheets>
  <definedNames>
    <definedName name="_xlnm._FilterDatabase" localSheetId="17" hidden="1">PMR!$A$11:$AX$18</definedName>
    <definedName name="_xlnm.Print_Area" localSheetId="3">ACTIVIDAD_1!$A$1:$P$117</definedName>
    <definedName name="_xlnm.Print_Area" localSheetId="12">ACTIVIDAD_10!$A$1:$P$116</definedName>
    <definedName name="_xlnm.Print_Area" localSheetId="4">ACTIVIDAD_2!$A$1:$P$116</definedName>
    <definedName name="_xlnm.Print_Area" localSheetId="5">ACTIVIDAD_3!$A$1:$P$117</definedName>
    <definedName name="_xlnm.Print_Area" localSheetId="6">ACTIVIDAD_4!$A$1:$P$117</definedName>
    <definedName name="_xlnm.Print_Area" localSheetId="7">ACTIVIDAD_5!$A$1:$P$117</definedName>
    <definedName name="_xlnm.Print_Area" localSheetId="8">ACTIVIDAD_6!$A$1:$P$115</definedName>
    <definedName name="_xlnm.Print_Area" localSheetId="9">ACTIVIDAD_7!$A$1:$P$116</definedName>
    <definedName name="_xlnm.Print_Area" localSheetId="10">ACTIVIDAD_8!$A$1:$P$118</definedName>
    <definedName name="_xlnm.Print_Area" localSheetId="11">ACTIVIDAD_9!$A$1:$P$117</definedName>
    <definedName name="_xlnm.Print_Area" localSheetId="19">'CONTROL DE CAMBIOS'!$A$1:$F$36</definedName>
    <definedName name="_xlnm.Print_Area" localSheetId="13">'META_1 PDD'!$A$1:$K$59</definedName>
    <definedName name="_xlnm.Print_Area" localSheetId="14">'META_2 PDD '!$A$1:$K$61</definedName>
    <definedName name="_xlnm.Print_Area" localSheetId="15">'META_3 PDD'!$A$1:$K$63</definedName>
    <definedName name="_xlnm.Print_Area" localSheetId="17">PMR!$A$1:$AY$20</definedName>
    <definedName name="_xlnm.Print_Area" localSheetId="16">PRODUCTO_MGA!$A$1:$M$70</definedName>
    <definedName name="_xlnm.Print_Area" localSheetId="18">TERRITORIALIZACIÓN!$A$1:$AG$103</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24" i="41" l="1"/>
  <c r="AB44" i="41"/>
  <c r="Z24" i="41" l="1"/>
  <c r="Y44" i="41"/>
  <c r="X44" i="41"/>
  <c r="W44" i="41" l="1"/>
  <c r="V44" i="41"/>
  <c r="U44" i="41"/>
  <c r="N28" i="58" l="1"/>
  <c r="N29" i="58"/>
  <c r="N28" i="59"/>
  <c r="N29" i="59"/>
  <c r="N28" i="61"/>
  <c r="N27" i="61"/>
  <c r="N29" i="61"/>
  <c r="O29" i="61" l="1"/>
  <c r="F96" i="41"/>
  <c r="T44" i="41"/>
  <c r="S44" i="41"/>
  <c r="R44" i="41"/>
  <c r="P44" i="41" l="1"/>
  <c r="N25" i="59" l="1"/>
  <c r="D24" i="20"/>
  <c r="D96" i="41" l="1"/>
  <c r="Q44" i="41"/>
  <c r="O44" i="41"/>
  <c r="N29" i="62" l="1"/>
  <c r="N29" i="60"/>
  <c r="N29" i="63"/>
  <c r="N28" i="63"/>
  <c r="N26" i="63"/>
  <c r="N29" i="55"/>
  <c r="N28" i="55"/>
  <c r="N29" i="20"/>
  <c r="N28" i="20"/>
  <c r="N27" i="56" l="1"/>
  <c r="N26" i="56"/>
  <c r="N25" i="56"/>
  <c r="N26" i="62"/>
  <c r="N25" i="62"/>
  <c r="N28" i="57"/>
  <c r="N27" i="57"/>
  <c r="N26" i="57"/>
  <c r="N25" i="57"/>
  <c r="N26" i="58"/>
  <c r="N25" i="58"/>
  <c r="N26" i="59"/>
  <c r="N26" i="60" l="1"/>
  <c r="N25" i="60"/>
  <c r="N26" i="61"/>
  <c r="N25" i="61"/>
  <c r="N25" i="63"/>
  <c r="N26" i="55"/>
  <c r="N25" i="55"/>
  <c r="N26" i="20"/>
  <c r="N25" i="20"/>
  <c r="Y96" i="41"/>
  <c r="W96" i="41"/>
  <c r="U96" i="41"/>
  <c r="S96" i="41"/>
  <c r="Q96" i="41"/>
  <c r="O96" i="41"/>
  <c r="M96" i="41"/>
  <c r="K96" i="41"/>
  <c r="I96" i="41"/>
  <c r="G96" i="41"/>
  <c r="E96" i="41"/>
  <c r="N24" i="20"/>
  <c r="O25" i="20" l="1"/>
  <c r="AV13" i="46"/>
  <c r="D24" i="41" l="1"/>
  <c r="B34" i="63" l="1"/>
  <c r="N27" i="62" l="1"/>
  <c r="O29" i="62" s="1"/>
  <c r="I116" i="57"/>
  <c r="H116" i="57"/>
  <c r="G116" i="57"/>
  <c r="F116" i="57"/>
  <c r="N27" i="58"/>
  <c r="O29" i="58" s="1"/>
  <c r="N27" i="59"/>
  <c r="O29" i="59" s="1"/>
  <c r="N27" i="60"/>
  <c r="O29" i="60" s="1"/>
  <c r="N27" i="63"/>
  <c r="O29" i="63" s="1"/>
  <c r="N27" i="55"/>
  <c r="O29" i="55" s="1"/>
  <c r="N27" i="20"/>
  <c r="O29" i="20" s="1"/>
  <c r="B116" i="20"/>
  <c r="M69" i="41" l="1"/>
  <c r="K69" i="41"/>
  <c r="I69" i="41"/>
  <c r="G69" i="41"/>
  <c r="E69" i="41"/>
  <c r="C69" i="41"/>
  <c r="M44" i="41"/>
  <c r="K44" i="41"/>
  <c r="I44" i="41"/>
  <c r="G44" i="41"/>
  <c r="E44" i="41"/>
  <c r="C44" i="41"/>
  <c r="F36" i="61" l="1"/>
  <c r="F36" i="63"/>
  <c r="I116" i="63"/>
  <c r="H116" i="63"/>
  <c r="G116" i="63"/>
  <c r="F116" i="63"/>
  <c r="E116" i="63"/>
  <c r="D116" i="63"/>
  <c r="C116" i="63"/>
  <c r="B116" i="63"/>
  <c r="N24" i="63"/>
  <c r="O25" i="63" s="1"/>
  <c r="I116" i="62"/>
  <c r="H116" i="62"/>
  <c r="G116" i="62"/>
  <c r="F116" i="62"/>
  <c r="E116" i="62"/>
  <c r="D116" i="62"/>
  <c r="C116" i="62"/>
  <c r="B116" i="62"/>
  <c r="B34" i="62"/>
  <c r="N24" i="62"/>
  <c r="O25" i="62" s="1"/>
  <c r="I116" i="61"/>
  <c r="H116" i="61"/>
  <c r="G116" i="61"/>
  <c r="F116" i="61"/>
  <c r="E116" i="61"/>
  <c r="D116" i="61"/>
  <c r="C116" i="61"/>
  <c r="B116" i="61"/>
  <c r="B34" i="61"/>
  <c r="N24" i="61"/>
  <c r="O25" i="61" s="1"/>
  <c r="I116" i="60"/>
  <c r="H116" i="60"/>
  <c r="G116" i="60"/>
  <c r="F116" i="60"/>
  <c r="E116" i="60"/>
  <c r="D116" i="60"/>
  <c r="C116" i="60"/>
  <c r="B116" i="60"/>
  <c r="B34" i="60"/>
  <c r="N24" i="60"/>
  <c r="O25" i="60" s="1"/>
  <c r="I114" i="59"/>
  <c r="H114" i="59"/>
  <c r="G114" i="59"/>
  <c r="F114" i="59"/>
  <c r="E114" i="59"/>
  <c r="D114" i="59"/>
  <c r="C114" i="59"/>
  <c r="B114" i="59"/>
  <c r="B33" i="59"/>
  <c r="N24" i="59"/>
  <c r="O25" i="59" s="1"/>
  <c r="I115" i="58"/>
  <c r="H115" i="58"/>
  <c r="G115" i="58"/>
  <c r="F115" i="58"/>
  <c r="E115" i="58"/>
  <c r="D115" i="58"/>
  <c r="C115" i="58"/>
  <c r="B115" i="58"/>
  <c r="B33" i="58"/>
  <c r="N24" i="58"/>
  <c r="O25" i="58" s="1"/>
  <c r="E116" i="57"/>
  <c r="D116" i="57"/>
  <c r="C116" i="57"/>
  <c r="B116" i="57"/>
  <c r="B34" i="57"/>
  <c r="N24" i="57"/>
  <c r="O25" i="57" s="1"/>
  <c r="I115" i="56"/>
  <c r="H115" i="56"/>
  <c r="G115" i="56"/>
  <c r="F115" i="56"/>
  <c r="E115" i="56"/>
  <c r="D115" i="56"/>
  <c r="C115" i="56"/>
  <c r="B115" i="56"/>
  <c r="B33" i="56"/>
  <c r="N24" i="56"/>
  <c r="O25" i="56" s="1"/>
  <c r="I115" i="55"/>
  <c r="H115" i="55"/>
  <c r="G115" i="55"/>
  <c r="F115" i="55"/>
  <c r="E115" i="55"/>
  <c r="D115" i="55"/>
  <c r="C115" i="55"/>
  <c r="B115" i="55"/>
  <c r="B34" i="55"/>
  <c r="N24" i="55"/>
  <c r="O25" i="55" s="1"/>
  <c r="AW13" i="46"/>
  <c r="AW14" i="46"/>
  <c r="AW15" i="46"/>
  <c r="AW16" i="46"/>
  <c r="AW17" i="46"/>
  <c r="AW18" i="46"/>
  <c r="AV14" i="46"/>
  <c r="AV15" i="46"/>
  <c r="AV16" i="46"/>
  <c r="AV17" i="46"/>
  <c r="AV18" i="46"/>
  <c r="B34" i="20" l="1"/>
  <c r="C43" i="38" l="1"/>
  <c r="C116" i="20" l="1"/>
  <c r="D116" i="20"/>
  <c r="E116" i="20"/>
  <c r="F116" i="20"/>
  <c r="G116" i="20"/>
  <c r="H116" i="20"/>
  <c r="I116" i="20"/>
  <c r="H49" i="1" l="1"/>
  <c r="AG28" i="18"/>
  <c r="AF25" i="13"/>
  <c r="AG20" i="11"/>
  <c r="AG23" i="10"/>
  <c r="AF26" i="9"/>
  <c r="O71" i="1"/>
  <c r="O66" i="1"/>
  <c r="O59" i="1"/>
  <c r="O55" i="1"/>
  <c r="O50" i="1"/>
  <c r="O43" i="1"/>
  <c r="O42" i="1"/>
  <c r="O38" i="1"/>
  <c r="O37" i="1"/>
  <c r="O32" i="1"/>
  <c r="O28" i="1"/>
  <c r="O24" i="1"/>
  <c r="O20" i="1"/>
  <c r="O15" i="1"/>
  <c r="N8" i="1"/>
</calcChain>
</file>

<file path=xl/sharedStrings.xml><?xml version="1.0" encoding="utf-8"?>
<sst xmlns="http://schemas.openxmlformats.org/spreadsheetml/2006/main" count="5929" uniqueCount="1070">
  <si>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</si>
  <si>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</si>
  <si>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</si>
  <si>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</si>
  <si>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</si>
  <si>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</si>
  <si>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</si>
  <si>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</si>
  <si>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</si>
  <si>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</si>
  <si>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</si>
  <si>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</si>
  <si>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</si>
  <si>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</si>
  <si>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</si>
  <si>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</si>
  <si>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</si>
  <si>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</si>
  <si>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</si>
  <si>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</si>
  <si>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</si>
  <si>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</si>
  <si>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</si>
  <si>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</si>
  <si>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</si>
  <si>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</si>
  <si>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</si>
  <si>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</si>
  <si>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</si>
  <si>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</si>
  <si>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</si>
  <si>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</si>
  <si>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</si>
  <si>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</si>
  <si>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</si>
  <si>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</si>
  <si>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</si>
  <si>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</si>
  <si>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</si>
  <si>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</si>
  <si>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</si>
  <si>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</si>
  <si>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</si>
  <si>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</si>
  <si>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</si>
  <si>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</si>
  <si>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</si>
  <si>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</si>
  <si>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</si>
  <si>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</si>
  <si>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</si>
  <si>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</si>
  <si>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</si>
  <si>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</si>
  <si>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</si>
  <si>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</si>
  <si>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</si>
  <si>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</si>
  <si>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</si>
  <si>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</si>
  <si>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</si>
  <si>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</si>
  <si>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</si>
  <si>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</si>
  <si>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</si>
  <si>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</si>
  <si>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</si>
  <si>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</si>
  <si>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</si>
  <si>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</si>
  <si>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</si>
  <si>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</si>
  <si>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</si>
  <si>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</si>
  <si>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</si>
  <si>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</si>
  <si>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</si>
  <si>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</si>
  <si>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</si>
  <si>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</si>
  <si>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</si>
  <si>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</si>
  <si>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</si>
  <si>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</si>
  <si>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</si>
  <si>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</si>
  <si>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</si>
  <si>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</si>
  <si>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</si>
  <si>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</si>
  <si>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</si>
  <si>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</si>
  <si>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</si>
  <si>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</si>
  <si>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</si>
  <si>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</si>
  <si>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</si>
  <si>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</si>
  <si>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</si>
  <si>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</si>
  <si>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</si>
  <si>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</si>
  <si>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</si>
  <si>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</si>
  <si>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</si>
  <si>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</si>
  <si>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</si>
  <si>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</si>
  <si>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</si>
  <si>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</si>
  <si>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</si>
  <si>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</si>
  <si>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</si>
  <si>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</si>
  <si>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</si>
  <si>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</si>
  <si>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</si>
  <si>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</si>
  <si>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</si>
  <si>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</si>
  <si>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</si>
  <si>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</si>
  <si>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</si>
  <si>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</si>
  <si>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</si>
  <si>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</si>
  <si>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</si>
  <si>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</si>
  <si>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</si>
  <si>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</si>
  <si>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</si>
  <si>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</si>
  <si>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</si>
  <si>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</si>
  <si>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</si>
  <si>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</si>
  <si>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</si>
  <si>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</si>
  <si>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</si>
  <si>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</si>
  <si>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</si>
  <si>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</si>
  <si>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</si>
  <si>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</si>
  <si>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</si>
  <si>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</si>
  <si>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</si>
  <si>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</si>
  <si>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</si>
  <si>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</si>
  <si>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</si>
  <si>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</si>
  <si>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</si>
  <si>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</si>
  <si>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</si>
  <si>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</si>
  <si>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</si>
  <si>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</si>
  <si>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</si>
  <si>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</si>
  <si>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</si>
  <si>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</si>
  <si>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</si>
  <si>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</si>
  <si>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</si>
  <si>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</si>
  <si>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</si>
  <si>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</si>
  <si>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</si>
  <si>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</si>
  <si>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</si>
  <si>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</si>
  <si>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</si>
  <si>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</si>
  <si>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</si>
  <si>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</si>
  <si>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</si>
  <si>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</si>
  <si>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</si>
  <si>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</si>
  <si>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</si>
  <si>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</si>
  <si>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</si>
  <si>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DIRECCIONAMIENTO ESTRATEGICO </t>
  </si>
  <si>
    <t xml:space="preserve">FORMULACIÓN Y SEGUIMIENTO  PLAN DE ACCIÓN </t>
  </si>
  <si>
    <t>ACTIVIDADES</t>
  </si>
  <si>
    <t>Página</t>
  </si>
  <si>
    <t>PERIODO REPORTADO</t>
  </si>
  <si>
    <t>Enero</t>
  </si>
  <si>
    <t>Febrero</t>
  </si>
  <si>
    <t>Marzo</t>
  </si>
  <si>
    <t>Abril</t>
  </si>
  <si>
    <t>TIPO DE REPORTE</t>
  </si>
  <si>
    <t>FORMULACION</t>
  </si>
  <si>
    <t>X</t>
  </si>
  <si>
    <t>Mayo</t>
  </si>
  <si>
    <t>Junio</t>
  </si>
  <si>
    <t>Julio</t>
  </si>
  <si>
    <t>Agosto</t>
  </si>
  <si>
    <t>ACTUALIZACION</t>
  </si>
  <si>
    <t>Septiembre</t>
  </si>
  <si>
    <t>Octubre</t>
  </si>
  <si>
    <t>Noviembre</t>
  </si>
  <si>
    <t>Diciembre</t>
  </si>
  <si>
    <t>SEGUIMIENTO</t>
  </si>
  <si>
    <t xml:space="preserve">ACTIVIDAD DEL PROYECTO </t>
  </si>
  <si>
    <t>Operar 6 Casas Refugio que incorporen el enfoque diferencial para la atención de mujeres víctimas de violencias de género y sus personas a cargo, incluyendo una casa para mujeres rurales y campesinas y un modelo intermedio</t>
  </si>
  <si>
    <t>PRODUCTO MGA</t>
  </si>
  <si>
    <t>4501006 - Servicio de protección individual en riesgo extraordinario y extremo</t>
  </si>
  <si>
    <t>INDICADOR ACTIVIDAD</t>
  </si>
  <si>
    <t>Número de Casas Refugio con enfoque diferencial incorporado para la atención de mujeres víctimas de violencias de género y sus personas a cargo, incluyendo una casa para mujeres rurales y campesinas y un modelo intermedio operando</t>
  </si>
  <si>
    <t>OBJETIVO ESTRATÉGICO</t>
  </si>
  <si>
    <t>1. Bogotá avanza en su seguridad</t>
  </si>
  <si>
    <t>PROGRAMA</t>
  </si>
  <si>
    <t>1.02. Cero tolerancia a las violencias contra las mujeres y basadas en género</t>
  </si>
  <si>
    <t>META PDD</t>
  </si>
  <si>
    <t>Implementar en 6 casas refugio, los servicios con enfoque diferencial, brindando atención a mujeres víctimas de violencia y sus sistemas familiares dependientes. Entre otras, incluyendo una casa para mujeres de la ruralidad y campesinas y, un modelo intermedio.</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</si>
  <si>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</si>
  <si>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</si>
  <si>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</si>
  <si>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</si>
  <si>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</si>
  <si>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</si>
  <si>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</si>
  <si>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</si>
  <si>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</si>
  <si>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</si>
  <si>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</si>
  <si>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</si>
  <si>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</si>
  <si>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</si>
  <si>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</si>
  <si>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</si>
  <si>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</si>
  <si>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</si>
  <si>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</si>
  <si>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</si>
  <si>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</si>
  <si>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</si>
  <si>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</si>
  <si>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</si>
  <si>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</si>
  <si>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MARZO</t>
  </si>
  <si>
    <t>ABRIL</t>
  </si>
  <si>
    <t>MAYO</t>
  </si>
  <si>
    <t>JUNIO</t>
  </si>
  <si>
    <t>JULIO</t>
  </si>
  <si>
    <t>AGOSTO</t>
  </si>
  <si>
    <t>SEPTIEMBRE</t>
  </si>
  <si>
    <t>OCTUBRE</t>
  </si>
  <si>
    <t xml:space="preserve">NOVIEMBRE </t>
  </si>
  <si>
    <t>DICIEMBRE</t>
  </si>
  <si>
    <t>DESCRIPCIÓN CUALITATIVA  Y PORCENTUAL DEL AVANCE POR TAREA</t>
  </si>
  <si>
    <t>DESCRIPCIÓN DE LA TAREA</t>
  </si>
  <si>
    <t>1.1 Realizar la supervisión administrativa, financiera y contable de las Casas Refugio en operación.</t>
  </si>
  <si>
    <t>1.2  Brindar lineamientos técnicos a los operadores de las Casas Refugio para la implementación de los diferentes modelos de atención.</t>
  </si>
  <si>
    <t>1.3 Brindar lineamientos técnicos a los operadores de las Casas Refugio y gestionar acciones para la implementación del enfoque diferencial.</t>
  </si>
  <si>
    <t xml:space="preserve">PONDERACIÓN DE LA TAREA
</t>
  </si>
  <si>
    <t>LOGROS Y BENEFICIOS Y RETRASOS Y ALTERNATIVAS DE SOLUCIÓN</t>
  </si>
  <si>
    <t>EVIDENCIAS DE EJECUCIÓN</t>
  </si>
  <si>
    <t>ACUMULADO</t>
  </si>
  <si>
    <t>ACTIVIDAD</t>
  </si>
  <si>
    <t>Realizar la atención al 100% de personas (mujeres víctimas de violencias de género y sus personas a cargo) que son acogidas en Casas Refugio.</t>
  </si>
  <si>
    <t>Porcentaje de personas (mujeres víctimas de violencias de género y su sistema familiar a cargo) que cumplieron requisitos de ingreso y son acogidas en Casas Refugio.</t>
  </si>
  <si>
    <t>2.1  Tramitar las solicitudes de cupo recibidas en el correo institucional de la Estrategia de Casas Refugio.</t>
  </si>
  <si>
    <t>2.2 Brindar acogida a las mujeres víctimas de violencias de género y sus personas a cargo que cumplen con los criterios para su ingreso a las Casa Refugio.</t>
  </si>
  <si>
    <t>Realizar 157.500 atenciones efectivas a través de los diferentes canales de atención de la Línea Púrpura Distrital y los casos gestionados y analizados en el marco de la integración con el NUSE 123</t>
  </si>
  <si>
    <t>4501050 - Servicio de orientación a casos de violencia de género</t>
  </si>
  <si>
    <t xml:space="preserve">Número de atenciones efectivas realizadas a través de los diferentes canales de atención de la Línea Púrpura Distrital </t>
  </si>
  <si>
    <t>Garantizar la prestación de servicios socio jurídicos y psicosociales especializados, de manera ágil, clara y oportuna, al 100% de las mujeres víctimas de violencia, remitidas a través de las estrategias línea púrpura, agencia mujer, sistema de alertas tempranas y hospitales, entre otros.</t>
  </si>
  <si>
    <t xml:space="preserve">3.1  Brindar orientación psicosocial y con elementos socio jurídicos, así como información en la ruta de atención a mujeres víctimas de violencias a través de la Línea Púrpura Distrital "Mujeres que escuchan mujeres". </t>
  </si>
  <si>
    <t>3.2  Realizar seguimientos efectivos a mujeres víctimas de violencias con posible riesgo de feminicidio a través de la Línea Púrpura Distrital "Mujeres que Escuchan Mujeres"</t>
  </si>
  <si>
    <t>Tarea 3</t>
  </si>
  <si>
    <t>Tarea 4</t>
  </si>
  <si>
    <t>Brindar 3.150 atenciones psico-jurídicas efectivas en emergencia a través de la MóvilMujer, fortaleciendo la respuesta de gestión, atención y transferencia de voz en urgencia- emergencia de los incidentes asociados a la Agencia Muj</t>
  </si>
  <si>
    <t>Número de atenciones psico-jurídicas efectivas realizadas en emergencia a través de la MóvilMujer</t>
  </si>
  <si>
    <t>4.1 Contestar, analizar o gestionar incidentes por la AgenciaMuj de los códigos de tipificación priorizados</t>
  </si>
  <si>
    <t>4.2 Recepcionar y gestionar incidentes con código de tipificación 204-Tentativa de Feminicidio priorizado para la atención en urgencia/emergencia a través de la móvil mujer de la AgenciaMuj bajo un esquema de duplas psico jurídicas</t>
  </si>
  <si>
    <t xml:space="preserve"> </t>
  </si>
  <si>
    <t>Realizar 10.300 acciones de atención, acceso a la justicia y articulación interinstitucional a casos de mujeres valoradas  para prevenir el riesgo de feminicidio en la ciudad</t>
  </si>
  <si>
    <t>Número de mujeres en posible riesgo de feminicidio con acompañamiento jurídico y psicosocial en el marco del sistema articulado de alertas tempranas (SAAT)</t>
  </si>
  <si>
    <t>5.2 Brindar acompañamiento psicosocial a las víctimas indirectas de feminicidio de las que tenga conocimiento y datos de contacto la Secretaría Distrital de la Mujer, y según su voluntariedad</t>
  </si>
  <si>
    <t>5.3 Articular acciones interinstitucionales que favorezcan la atención, protección y acceso a la justicia de las mujeres en riesgo de feminicidio y de las víctimas indirectas del delito</t>
  </si>
  <si>
    <t>Brindar 7.400 atenciones y seguimientos psicosociales a los casos de mujeres víctimas de violencias en el contexto intrafamiliar y en el marco de relaciones de pareja y expareja remitidos</t>
  </si>
  <si>
    <t>Número de atenciones y seguimientos psicosociales efectivos realizados a los casos de mujeres víctimas de violencias en el contexto intrafamiliar y en el marco de relaciones de pareja y expareja remitidos</t>
  </si>
  <si>
    <t>6.1 Recepcionar, asignar y realizar las atenciones y seguimientos psicosociales efectivos a las mujeres víctimas de violencia en el contexto intrafamiliar, y en el marco de relaciones de pareja y expareja</t>
  </si>
  <si>
    <t>6.2 Desarrollar sesiones de seguimientos efectivos de manera complementaria e integral, a la atención inicial realizada por otras estrategias de la Dirección de Eliminación de Violencias contra las Mujeres y Acceso a la Justicia, como lo son la Línea Púrpura Distrital, la Agencia MUJ y la Estrategia Intersectorial para la Prevención y Atención a Víctimas de Violencia de Género con énfasis en Violencia Sexual y Feminicidio – Estrategia en Hospitales</t>
  </si>
  <si>
    <t>Brindar 4.000 atenciones y seguimientos psico-jurídicos a los casos de mujeres víctimas de violencia en el espacio y el transporte público remitidos</t>
  </si>
  <si>
    <t>Número de atenciones y seguimientos psico-jurídicos efectivos realizados a los casos de mujeres víctimas de violencia en el espacio y el transporte público remitidos</t>
  </si>
  <si>
    <t>7.1 Recepcionar, asignar y realizar las atenciones y seguimientos psico- jurídico efectivos en casos de violencia contra las mujeres en el espacio y el transporte público</t>
  </si>
  <si>
    <t>7.2  Fortalecer las capacidades técnicas del sector transporte -con énfasis en el Sistema Integrado de Transporte Público- para que, en el marco de sus competencias, promuevan la prevención de las violencias basadas en género y adecuada atención a las mujeres víctimas de violencias.</t>
  </si>
  <si>
    <t>Número de atenciones (asesorías y orientaciones) y seguimientos brindados a través de la Estrategia intersectorial para la prevención y atención a víctimas de violencia de género con énfasis en violencia sexual y feminicidio</t>
  </si>
  <si>
    <t>8.1 Brindar atención socio-jurídica a las mujeres víctimas de violencias que ingresan a las instituciones prestadoras de salud públicas -IPS- y que son reportadas a la Estrategia en Hospitales, priorizando los casos de violencia sexual y riesgo de feminicidio</t>
  </si>
  <si>
    <t>8.2  Fortalecer las capacidades técnicas del sector salud para que, en el marco de sus competencias, garanticen la atención integral a las mujeres víctimas de violencias y activen las rutas de acceso a la justicia y protección</t>
  </si>
  <si>
    <t>Fortalecer y transversalizar los 4 componentes del Sistema SOFIA con la implementación y coordinación de acciones en el ámbito distrital</t>
  </si>
  <si>
    <t>4501001 - Servicio de asistencia técnica</t>
  </si>
  <si>
    <t>Implementar un modelo integral de prevención y atención de violencias contra las mujeres en el transporte público y en el espacio público peatonal para el encuentro, construyendo entornos seguros e incluyentes.</t>
  </si>
  <si>
    <t xml:space="preserve">9.1 Realizar procesos de sensibilización y formación para el fortalecimiento de capacidades a servidoras y servidores de entidades con presencia en el Distrito Capital, frente a la garantía del derecho de las mujeres a una vida libre de violencias y la atención integral a las víctimas de diferentes modalidades de violencias contra las mujeres. </t>
  </si>
  <si>
    <t xml:space="preserve">9.2 Participar o convocar espacios de articulación y coordinación de acciones estratégicas para la prevención, atención y sanción de las violencias contra las mujeres en el Distrito Capital, según los lineamientos técnicos y operativos para el funcionamiento y la implementación del Sistema SOFIA. </t>
  </si>
  <si>
    <t>9.3 Brindar asistencia técnica para el desarrollo de acciones de fortalecimiento de los componentes del Sistema SOFIA</t>
  </si>
  <si>
    <t>Dinamizar 20 Consejos y Planes Locales de seguridad para las Mujeres en las 20 localidades de Bogotá.</t>
  </si>
  <si>
    <t>10.1 Articular y coordinar con las Alcaldías Locales el desarrollo técnico y operativo de las sesiones de los Consejos Locales de Seguridad para las Mujeres.</t>
  </si>
  <si>
    <t>10.2 Dinamizar el diseño, implementación y seguimiento de las acciones incluidas en los Planes Locales de Seguridad para las Mujeres.</t>
  </si>
  <si>
    <t>Fecha de Emisión</t>
  </si>
  <si>
    <t>META PLAN DE DESARROLLO</t>
  </si>
  <si>
    <t>NOMBRE DEL PROYECTO</t>
  </si>
  <si>
    <t>8205 - Fortalecimiento de la estrategia de acogida, atención y prevención de violencias contra las mujeres en el espacio público y privado en Bogotá D.C</t>
  </si>
  <si>
    <t xml:space="preserve">                                                 REPORTE INDICADOR META PDD</t>
  </si>
  <si>
    <t>OBJETIVO ODS</t>
  </si>
  <si>
    <t>5 - Igualdad de género</t>
  </si>
  <si>
    <t>META ODS</t>
  </si>
  <si>
    <t>5.2. Eliminar todas las formas de violencia contra todas las mujeres y las niñas en los ámbitos público y privado, incluidas la trata y la explotación sexual y otros tipos de explotación</t>
  </si>
  <si>
    <t>INDICADOR META PDD</t>
  </si>
  <si>
    <t>3864 - Número de casas refugio con operación cualificada en la acogida y atención a mujeres víctimas y sus sistemas familiares, con enfoque diferencial.</t>
  </si>
  <si>
    <t>PROGRAMACIÓN CUATRIENAL INDICADOR PDD</t>
  </si>
  <si>
    <t>AVANCE ACUMULADO CUATRIENIO</t>
  </si>
  <si>
    <t>TIPO DE ANUALIZACIÓN  (Según aplique)</t>
  </si>
  <si>
    <t>EJECUCIÓN MENSUAL INDICADOR PDD 3864</t>
  </si>
  <si>
    <t>EVIDENCIAS DEL AVANCE</t>
  </si>
  <si>
    <t>Elaboró</t>
  </si>
  <si>
    <t>Firma</t>
  </si>
  <si>
    <t>Aprobó (Según aplique Gerenta de proyecto, Líder técnica y responsable de proceso)</t>
  </si>
  <si>
    <t>Revisó (Oficina Asesora de Planeación)</t>
  </si>
  <si>
    <t>VoBo:</t>
  </si>
  <si>
    <t>Nombre</t>
  </si>
  <si>
    <t>Cristian Adrián Villarreal Rincón</t>
  </si>
  <si>
    <t>Alexandra Quintero Benavides</t>
  </si>
  <si>
    <t>Nombre:</t>
  </si>
  <si>
    <t>Cargo</t>
  </si>
  <si>
    <t>Contratista Dirección de Eliminación de Violencias contra las mujeres y Acceso a la Justicia</t>
  </si>
  <si>
    <t>Lideresa Proyecto</t>
  </si>
  <si>
    <t>Cargo:</t>
  </si>
  <si>
    <t>Juliana Cortés Guerra</t>
  </si>
  <si>
    <t>Gerenta Proyecto</t>
  </si>
  <si>
    <t>3863 - Porcentaje  de mujeres víctimas de violencias de los casos remitidos por los equipos de atención de la Secretaría Distrital de la Mujer, que reciben atención sociojurídica y psicosocial especializada.</t>
  </si>
  <si>
    <t>EJECUCIÓN MENSUAL INDICADOR PDD 3863</t>
  </si>
  <si>
    <t>3865 - Implementación del modelo de prevención de violencias contra las mujeres en transporte y espacio público.</t>
  </si>
  <si>
    <t>EJECUCIÓN MENSUAL INDICADOR PDD 3865</t>
  </si>
  <si>
    <t>PRODUCTO - MGA</t>
  </si>
  <si>
    <t>EJECUCIÓN PRESUPUESTAL DEL PRODUCTO I TRIMESTRE</t>
  </si>
  <si>
    <t>OBJETIVO ESPECIFICO</t>
  </si>
  <si>
    <t>EJECUTADO MAGNITUD</t>
  </si>
  <si>
    <t>Brindar acogida y protección integral a mujeres víctimas de violencias de género y sus personas a cargo a través de la estrategia de Casas Refugio</t>
  </si>
  <si>
    <t>Operar 6 Casas Refugio que incorporen el enfoque diferencial para la atención de mujeres víctimas de violencias de género y sus personas a cargo, incluyendo una casa para mujeres de la ruralidad y campesinas y un modelo intermedio</t>
  </si>
  <si>
    <t xml:space="preserve">4501006 - Servicio de protección individual en riesgo extraordinario y extremo
</t>
  </si>
  <si>
    <t xml:space="preserve">Consolidar la oferta de orientación y atención psicosocial y sociojurídica a mujeres víctimas de violencias </t>
  </si>
  <si>
    <t xml:space="preserve">4501050 - Servicio de orientación a casos de violencia de género
 </t>
  </si>
  <si>
    <t>Realizar 10.300 acciones de atención, acceso a la justicia y articulación interinstitucional a casos de mujeres valoradas para prevenir el riesgo de feminicidio en la ciudad</t>
  </si>
  <si>
    <t>Brindar 57.500 atenciones y seguimientos socio-jurídicos a las mujeres víctimas de violencias que ingresan a las instituciones prestadoras de salud públicas -IPS- y fortalecer las capacidades técnicas del sector salud</t>
  </si>
  <si>
    <t>Fortalecer el accionar interinstitucional para la prevención de las violencias contra las mujeres y el riesgo de feminicidio en el espacio y transporte público</t>
  </si>
  <si>
    <t>Dinamizar 20 Consejos y Planes Locales de Seguridad para las Mujeres en las 20 localidades de Bogotá.</t>
  </si>
  <si>
    <t>EJECUCIÓN PRESUPUESTAL DEL PRODUCTO II TRIMESTRE</t>
  </si>
  <si>
    <t>EJECUCIÓN PRESUPUESTAL DEL PRODUCTO III TRIMESTRE</t>
  </si>
  <si>
    <t>EJECUCIÓN PRESUPUESTAL DEL PRODUCTO IV TRIMESTRE</t>
  </si>
  <si>
    <t>NOVIEMBRE</t>
  </si>
  <si>
    <t>SECRETARÍA DISTRITAL DE LA MUJER
DIRECCINAMIENTO ESTRATÉGICO
FORMULACIÓN PLAN DE ACCIÓN
TERRITORIALIZACIÓN</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</si>
  <si>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</si>
  <si>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</si>
  <si>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</si>
  <si>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</si>
  <si>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</si>
  <si>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</si>
  <si>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</si>
  <si>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</si>
  <si>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</si>
  <si>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</si>
  <si>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</si>
  <si>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</si>
  <si>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</si>
  <si>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</si>
  <si>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</si>
  <si>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</si>
  <si>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</si>
  <si>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</si>
  <si>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</si>
  <si>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</si>
  <si>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</si>
  <si>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</si>
  <si>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</si>
  <si>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</si>
  <si>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</si>
  <si>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</si>
  <si>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</si>
  <si>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INDICADOR  PMR TERRITORIALIZABLE</t>
  </si>
  <si>
    <t>Número de mujeres participantes en las actividades implementadas en el marco de los Planes Locales de Seguridad para las Mujeres</t>
  </si>
  <si>
    <t>PROGRAMADO</t>
  </si>
  <si>
    <t>EJECUTADO</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</si>
  <si>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</si>
  <si>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</si>
  <si>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</si>
  <si>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</si>
  <si>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</si>
  <si>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</si>
  <si>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</si>
  <si>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</si>
  <si>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</si>
  <si>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</si>
  <si>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</si>
  <si>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</si>
  <si>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</si>
  <si>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</si>
  <si>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</si>
  <si>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</si>
  <si>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</si>
  <si>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</si>
  <si>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</si>
  <si>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atenciones efectivas a situaciones de violencias contra las mujeres a través de la Línea Púrpura Distrital</t>
  </si>
  <si>
    <t>Acumulado</t>
  </si>
  <si>
    <t>NO</t>
  </si>
  <si>
    <t xml:space="preserve">
8205</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</si>
  <si>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</si>
  <si>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</si>
  <si>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</si>
  <si>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</si>
  <si>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CONTROL DE CAMBIOS</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</si>
  <si>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</si>
  <si>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</si>
  <si>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</si>
  <si>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</si>
  <si>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</si>
  <si>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</si>
  <si>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</si>
  <si>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</si>
  <si>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</si>
  <si>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</si>
  <si>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</si>
  <si>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</si>
  <si>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</si>
  <si>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</si>
  <si>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</si>
  <si>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</si>
  <si>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</si>
  <si>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</si>
  <si>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</si>
  <si>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</si>
  <si>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</si>
  <si>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</si>
  <si>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</si>
  <si>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</si>
  <si>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</si>
  <si>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</si>
  <si>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</si>
  <si>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</si>
  <si>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</si>
  <si>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</si>
  <si>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</si>
  <si>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</si>
  <si>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</si>
  <si>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</si>
  <si>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</si>
  <si>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</si>
  <si>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</si>
  <si>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</si>
  <si>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</si>
  <si>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</si>
  <si>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</si>
  <si>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</si>
  <si>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</si>
  <si>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</si>
  <si>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</si>
  <si>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</si>
  <si>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</si>
  <si>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</si>
  <si>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</si>
  <si>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</si>
  <si>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</si>
  <si>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</si>
  <si>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</si>
  <si>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</si>
  <si>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</si>
  <si>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</si>
  <si>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</si>
  <si>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</si>
  <si>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</si>
  <si>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</si>
  <si>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</si>
  <si>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</si>
  <si>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</si>
  <si>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</si>
  <si>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</si>
  <si>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</si>
  <si>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</si>
  <si>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</si>
  <si>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</si>
  <si>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</si>
  <si>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</si>
  <si>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</si>
  <si>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</si>
  <si>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</si>
  <si>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</si>
  <si>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</si>
  <si>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</si>
  <si>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</si>
  <si>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</si>
  <si>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</si>
  <si>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</si>
  <si>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</si>
  <si>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</si>
  <si>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</si>
  <si>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</si>
  <si>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</si>
  <si>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</si>
  <si>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</si>
  <si>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</si>
  <si>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</si>
  <si>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</si>
  <si>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</si>
  <si>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</si>
  <si>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</si>
  <si>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</si>
  <si>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</si>
  <si>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</si>
  <si>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</si>
  <si>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</si>
  <si>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</si>
  <si>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</si>
  <si>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</si>
  <si>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</si>
  <si>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</si>
  <si>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</si>
  <si>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</si>
  <si>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</si>
  <si>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</si>
  <si>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</si>
  <si>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</si>
  <si>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</si>
  <si>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</si>
  <si>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</si>
  <si>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</si>
  <si>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</si>
  <si>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</si>
  <si>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</si>
  <si>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</si>
  <si>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</si>
  <si>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</si>
  <si>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</si>
  <si>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</si>
  <si>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</si>
  <si>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</si>
  <si>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</si>
  <si>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</si>
  <si>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</si>
  <si>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</si>
  <si>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</si>
  <si>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</si>
  <si>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</si>
  <si>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</si>
  <si>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</si>
  <si>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</si>
  <si>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</si>
  <si>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</si>
  <si>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</si>
  <si>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</si>
  <si>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</si>
  <si>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</si>
  <si>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</si>
  <si>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</si>
  <si>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</si>
  <si>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</si>
  <si>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</si>
  <si>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</si>
  <si>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</si>
  <si>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</si>
  <si>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</si>
  <si>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</si>
  <si>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</si>
  <si>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</si>
  <si>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</si>
  <si>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</si>
  <si>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</si>
  <si>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</si>
  <si>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</si>
  <si>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</si>
  <si>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</si>
  <si>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</si>
  <si>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</si>
  <si>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</si>
  <si>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</si>
  <si>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</si>
  <si>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</si>
  <si>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</si>
  <si>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</si>
  <si>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</si>
  <si>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</si>
  <si>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</si>
  <si>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</si>
  <si>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</si>
  <si>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</si>
  <si>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</si>
  <si>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</si>
  <si>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</si>
  <si>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</si>
  <si>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</si>
  <si>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</si>
  <si>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</si>
  <si>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</si>
  <si>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</si>
  <si>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</si>
  <si>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</si>
  <si>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</si>
  <si>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</si>
  <si>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</si>
  <si>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Número de localidades dinamizadas para realizar espacios dirigidos a la preparación, programación y realización de los Consejos y Planes Locales de Seguridad</t>
  </si>
  <si>
    <t>Número de componentes fortalecidos del sistema SOFIA</t>
  </si>
  <si>
    <t xml:space="preserve">Código: DE-FO-5	</t>
  </si>
  <si>
    <t>Versión: 14</t>
  </si>
  <si>
    <t>Fecha de Emisión: 28/04/2025</t>
  </si>
  <si>
    <t>Página 2 de 7</t>
  </si>
  <si>
    <t>DE-FO-5</t>
  </si>
  <si>
    <t>2 de 7</t>
  </si>
  <si>
    <t>Código: DE-FO-5</t>
  </si>
  <si>
    <t>Página: 2 de 7</t>
  </si>
  <si>
    <t>Realizar 142.183 atenciones efectivas a través de los diferentes canales de atención de la Línea Púrpura Distrital y los casos gestionados y analizados en el marco de la integración con el NUSE 123</t>
  </si>
  <si>
    <t>Brindar 4.063 atenciones psico-jurídicas efectivas en emergencia a través de la MóvilMujer, fortaleciendo la respuesta de gestión, atención y transferencia de voz en urgencia- emergencia de los incidentes asociados a la Agencia Muj</t>
  </si>
  <si>
    <t>Brindar 10.000 atenciones y seguimientos psicosociales a los casos de mujeres víctimas de violencias en el contexto intrafamiliar y en el marco de relaciones de pareja y expareja remitidos</t>
  </si>
  <si>
    <t>Brindar 7.000 atenciones y seguimientos psico-jurídicos a los casos de mujeres víctimas de violencia en el espacio y el transporte público remitidos</t>
  </si>
  <si>
    <t>Brindar 80.000 atenciones  y seguimientos socio-jurídicos a las mujeres víctimas de violencias que ingresan a las instituciones prestadoras de salud públicas -IPS- y fortalecer las capacidades técnicas del sector salud</t>
  </si>
  <si>
    <t>5.1 Hacer seguimiento jurídico y psicosocial a mujeres  valoradas en riesgo de feminicidio por el INMLCF, y a mujeres en posible riesgo de feminicidio identificadas por los equipos de la Secretaría Distrital de la Mujer con barreras institucionales de acceso a la justicia o víctimas de presuntos agresores integrantes de la Fuerza Pública</t>
  </si>
  <si>
    <t>Brindar 80.000 atenciones y seguimientos socio-jurídicos a las mujeres víctimas de violencias que ingresan a las instituciones prestadoras de salud públicas -IPS- y fortalecer las capacidades técnicas del sector salud</t>
  </si>
  <si>
    <t>Meta Anual 2026</t>
  </si>
  <si>
    <t xml:space="preserve">
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</si>
  <si>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enero se realizaron 2.968 atenciones efectivas a través de la Línea Púrpura Distrital "Mujeres que escuchan mujeres" </t>
  </si>
  <si>
    <t xml:space="preserve">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estan orientados en que la Línea tenga mayor visibilidad y difusión.  Al respecto, se realizaran acciones de articulaciones con la Oficina Asesora de Comunicaciones que permita mayor difusión de los servicios. </t>
  </si>
  <si>
    <t xml:space="preserve">En el marco de estas atenciones efectivas se evidenció el acceso de mujeres y personas alertantes a las orientación psicosocial con elementos socio jurídicos de acuerdo a las necesidades del caso, que pemitió orientar, explicar y guíar el proceso de la ruta de atención unica para mujeres en el distrito, así como articular con otros servicios de la entidad y dar a conocer la oferta de otras instituciones que implicó dar claridad sobre los procedimiento de entidades competentes con respecto a las medidas de protección, el trámite de denuncia, entre otros procesos orientados a la garantía del derecho a las mujeres a una vida libre de violencia. </t>
  </si>
  <si>
    <t>Logros: Durante el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Con corte al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</si>
  <si>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</si>
  <si>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https://secretariadistritald-my.sharepoint.com/:f:/g/personal/devaj_sdmujer_gov_co/IgB0VHQWyQWMTJA9ig20RwR7ASqe5Xcd8OjI8wS65asy0U8?e=ehwQ5l</t>
  </si>
  <si>
    <t>https://secretariadistritald-my.sharepoint.com/:f:/g/personal/devaj_sdmujer_gov_co/IgBKMbUxp6QzRbeFzauyT652AYF2P1rSUx1Hl0BE87ezZn4?e=MZ3WcS</t>
  </si>
  <si>
    <t>Durante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</si>
  <si>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</si>
  <si>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No se presentaron retrasos.</t>
  </si>
  <si>
    <t xml:space="preserve">Todas las mujeres y sistemas familiares que ingresaron a Casas Refugio durante el período recibieron acogida y atención integral e ininterrumpida a través de acompañamiento psicosocial y la orientación, asesoría y/o representación jurídica, así como el apoyo de las áreas de pedagogía, trabajo social, primeros auxilios y nutrición a través de atención individual, familiar y acciones colectivas, de acuerdo con la Modelo de acogida y acorde con sus necesidades y condiciones. </t>
  </si>
  <si>
    <t>Logros: Durante el mes de enero se llevaron a cabo 61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</si>
  <si>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enero se realizaron 19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</si>
  <si>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enero no se realizaron reuniones de supervisión técnica para brindar lineamientos técnicos para la implementación del enfoque diferencial.
Retrasos: No se contó con la vinculación de todas las contratistas del equipo de fortalecimiento técnico por lo cual se gestionarán en los siguientes periodos el desarrollo de acciones para la implementación del enfoque diferencial.</t>
  </si>
  <si>
    <t>No aplica</t>
  </si>
  <si>
    <t>https://secretariadistritald-my.sharepoint.com/:f:/g/personal/devaj_sdmujer_gov_co/IgAdba_J6h2NSLUQ4oibG2LLATlSXQV9o5GGWX3CqUHUE_o?e=Ac7Dce</t>
  </si>
  <si>
    <t>https://secretariadistritald-my.sharepoint.com/:f:/g/personal/devaj_sdmujer_gov_co/IgCY5f8SMby_R43M_BgxruPXAYmrrBKz7BXAhKjRQvYpBMk?e=oDEkti</t>
  </si>
  <si>
    <t xml:space="preserve">En el mes de enero de 2026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no cumplieron con los criterios para el ingreso a Casa Refugio. 
Las 29 solicitudes de cupo que cumplieron con los criterios de ingreso, conllevaron la acogida de 44 personas nuevas, entre las cuales se encontraban 22 mujeres adultas víctimas de violencia y 22 niños, niñas, adolescentes y personas de sus grupos familiares. </t>
  </si>
  <si>
    <t>No se presentaron retrasos</t>
  </si>
  <si>
    <t>Las mujeres y sistemas familiares que ingresaron a Casas Refugio, recibieron acogida y atención integral a través de acompañamiento psicosocial y la orientación, asesoría y/o representación jurídica, así como apoyo de las áreas de pedagogía, trabajo social, primeros auxilios y nutrición a través de la atención individual, familiar y acciones colectivas.</t>
  </si>
  <si>
    <t>Logros: En el mes de enero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</si>
  <si>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enero se brindó acogida a 44 personas nuevas (mujeres víctimas de violencia y personas a cargo) que cumplieron los criterios de ingreso a las Casas Refugio, de las cuales 22 fueron mujeres adultas y adultas mayores, 3 adolescente, 14 niñas y niños y 5 bebés. Bajo ese marco, en enero estuvieron acogidas un total de 112 personas en la Estrategia de Casas Refugio en sus tres Modelos: Tradicional, Intermedio y Rural.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</si>
  <si>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https://secretariadistritald-my.sharepoint.com/:f:/g/personal/devaj_sdmujer_gov_co/IgAeDqwNm8mOTaPDVQAc9Z1XARfBaZyWyoqxKNXM2t38I7w?e=GRguMf</t>
  </si>
  <si>
    <t>https://secretariadistritald-my.sharepoint.com/:f:/g/personal/devaj_sdmujer_gov_co/IgAYxNBCs_mRR7gpE8vdn_KFAdNySYMVExd1VsNq-ugbelk?e=7BywIm</t>
  </si>
  <si>
    <t xml:space="preserve">Durante el mes de enero ingresaron un total de 44 personas nuevas en las Casas Refugio, de las cuales 22 fueron mujeres adultas víctimas de violencia y 22 niños, niñas, adolescentes de sus sistemas familiares dependientes. </t>
  </si>
  <si>
    <t xml:space="preserve">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</si>
  <si>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Adicionalmente, se retomó el balance de la móvil mujer en los espacios de reunión entre la AgenciaMuj y C4, desarrollandose 5 espacios. </t>
  </si>
  <si>
    <t>Con corte al mes de enero se recepcionaron y gestionaron 201 incidentes con código de tipificación 204-Tentativa de Feminicidio priorizado para la atención en urgencia/emergencia a través de la móvil mujer de la AgenciaMuj bajo un esquema de duplas psico jurídicas. De estos incidentes 123 incidentes fueron orientaciones psico-jurídicas efectivas y 78 fueron casos gestionados con Contacto Inicial fallido.</t>
  </si>
  <si>
    <t xml:space="preserve">
No se presentaron retrasos</t>
  </si>
  <si>
    <t xml:space="preserve">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t>
  </si>
  <si>
    <t>De acuerdo con los registros del Simisional 2.0. Durante el mes de enero de 2026, las Duplas de Atención Psicosocial realizaron un total de 141 atenciones,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</si>
  <si>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Brindar herramientas a las mujeres para tramitar los impactos psicosociales generados por las violencias vividas. 
- Orientar y activar junto con las mujeres las rutas de atención en casos de violencias, en correspondencia a las competencias institucionales de cada uno de los sectores del Distrito y la nación. </t>
  </si>
  <si>
    <t>Logros: De acuerdo con los registros del Simisional 2.0. Durante el mes de enero de 2026, las Duplas de Atención Psicosocial realizaron un total de 141 atenciones, de las cuales 51 corresponden a primeras atenciones y 90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lo que permitió para ellas sentirse escuchadas y orientadas durante las situaciones críticas o aquellas en las que manifiestan impactos psicosociales generados por las violencias.
Retrasos y alternativas de solución: Durante el mes de enero no se reportaron retrasos en los procesos de atención psicosocial.</t>
  </si>
  <si>
    <t>De acuerdo con los registros del Simisional 2.0. Durante el mes de enero de 2026, las Duplas de Atención Psicosocial realizaron un total de 90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Lo anterior tomando como base la información consolidada que se encuentra disponible en el aplicativo Simisional 2.0.</t>
  </si>
  <si>
    <t>https://secretariadistritald-my.sharepoint.com/:f:/g/personal/devaj_sdmujer_gov_co/IgDzHpztX8xXTL8o5U4rSK_PAa3hWFAcMM1NLOIcyF2B0Kc?e=BbptE5</t>
  </si>
  <si>
    <t>https://secretariadistritald-my.sharepoint.com/:f:/g/personal/devaj_sdmujer_gov_co/IgBFYktUDGhAR7SWCEBz9M2dATxN-u0Vl4TE4gUiGmZuFUQ?e=vWknpd</t>
  </si>
  <si>
    <t>Las Duplas de Atención Psicosocial realizaron un total de 141 atenciones a mujeres víctimas de violencias,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t>
  </si>
  <si>
    <r>
      <rPr>
        <sz val="11"/>
        <color rgb="FF000000"/>
        <rFont val="Arial"/>
        <family val="2"/>
      </rPr>
      <t xml:space="preserve">Logros: De acuerdo con los registros del Simisional 2.0. En el mes de enero fueron contestados, analizados o gestionados 726 incidentes por la AgenciaMuj de los códigos de tipificación priorizados.
De estos, 203 incidentes fueron no procedentes (incluye el estado No procedente y Sin información), 523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códigos de disposición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</si>
  <si>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</si>
  <si>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https://secretariadistritald-my.sharepoint.com/:f:/g/personal/devaj_sdmujer_gov_co/IgCaYx4scpCaSaXi1Zs7_rvJAZIXnkA2fhAOguSA_nX2N04?e=xYzt4q</t>
  </si>
  <si>
    <t>https://secretariadistritald-my.sharepoint.com/:f:/g/personal/devaj_sdmujer_gov_co/IgCVCeFMxjwHTasj6hUHGNeqAYh7y1BQ0t_dxDAkqNKh08E?e=dWWeHg</t>
  </si>
  <si>
    <t xml:space="preserve">La atención brindada por las Duplas Psicojurídicas facilitó: 
- Reconocimiento de las violencias ejercidas en contra de las mujeres en el espacio y transporte público. 
- Activación de rutas de acceso a la justicia e impulso de acciones institucionales para la atención oportuna a las  mujeres víctimas. </t>
  </si>
  <si>
    <r>
      <t xml:space="preserve">Logros: En el mes de enero se brindaron </t>
    </r>
    <r>
      <rPr>
        <b/>
        <sz val="10"/>
        <rFont val="Arial"/>
        <family val="2"/>
      </rPr>
      <t>129</t>
    </r>
    <r>
      <rPr>
        <sz val="10"/>
        <rFont val="Arial"/>
        <family val="2"/>
      </rPr>
      <t xml:space="preserve"> atenciones psico-jurídicas en dupla a mujeres víctimas de violencias en el espacio y el transporte público, de las cuales </t>
    </r>
    <r>
      <rPr>
        <b/>
        <sz val="10"/>
        <rFont val="Arial"/>
        <family val="2"/>
      </rPr>
      <t>29</t>
    </r>
    <r>
      <rPr>
        <sz val="10"/>
        <rFont val="Arial"/>
        <family val="2"/>
      </rPr>
      <t xml:space="preserve"> fueron nuevas atenciones y </t>
    </r>
    <r>
      <rPr>
        <b/>
        <sz val="10"/>
        <rFont val="Arial"/>
        <family val="2"/>
      </rPr>
      <t>100</t>
    </r>
    <r>
      <rPr>
        <sz val="10"/>
        <rFont val="Arial"/>
        <family val="2"/>
      </rPr>
      <t xml:space="preserve"> seguimientos efectivos. Dichas atenciones incluyeron primeros acercamientos, orientaciones y seguimientos a los casos de mujeres que requirieron acompañamiento integral.
Reporte diferenciado:
Nuevas atenciones en Transporte Público: 8
Seguimiento efectivos en Transporte Público: 10
Nuevas atenciones en Espacio Público: 21
Seguimiento efectivos en Espacio Público: 90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</si>
  <si>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enero, en el marco de la asistencia técnica para el fortalecimiento de las capacidades del sector transporte, se llevó a cabo</t>
    </r>
    <r>
      <rPr>
        <b/>
        <sz val="10"/>
        <rFont val="Arial"/>
        <family val="2"/>
      </rPr>
      <t xml:space="preserve"> (1)</t>
    </r>
    <r>
      <rPr>
        <sz val="10"/>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
(1) 300126 Asistencia técnica a la Secretaría Distrital de Movilidad para la proyección de acciones de articulación intersectorial para la vigencia 2026.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</si>
  <si>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https://secretariadistritald-my.sharepoint.com/:f:/g/personal/devaj_sdmujer_gov_co/IgDu-IWJ4f8lSZU6oaeeUyIoAfnFxqprfCzQau6Qujj9Dcc?e=BSesEs</t>
  </si>
  <si>
    <t>https://secretariadistritald-my.sharepoint.com/:f:/g/personal/devaj_sdmujer_gov_co/IgCDmeaSPCZvTK_UDpV2pKz_AQBbg__Ls1YsHbb5NcfwKn0?e=Ep1Zd2</t>
  </si>
  <si>
    <t>Con el fortalecimiento de los componentes del Sistema SOFIA se aporta al goce efectivo del derecho a una vida libre de violencias para las mujeres habitantes del territorio urbano y rural de Bogotá, contribuyendo con la desnaturalización de las violencias, la prevención del delito de feminicidio, así como con la eliminación de barreras de acceso a la oferta de medidas de prevención, protección, atención y sanción de las violencias contra las mujeres, tanto en el espacio público como en el privado, mitigando que cualquier acción u omisión por parte del Estado cause daño o sufrimiento a las mujeres por el hecho de ser mujeres.
Desde el componente de prevención, se ha contribuido a la reducción de la exposición de las mujeres a ser víctimas de múltiples expresiones de las violencias en los ámbitos público y privado, garantizando acciones de coordinación interinstitucional dirigidas a la sensibilización y capacitación; el cambio cultural; la identificación, caracterización, prevención y seguimiento de factores de riesgo para las mujeres y el reconocimiento y exigibilidad del derecho de las mujeres a una vida libre de violencias.</t>
  </si>
  <si>
    <t>La implementación del "Modelo Integral de Atención y Prevención de las violencias contra las mujeres en el transporte público y el espacio público peatonal, tiene como objetivo:
- La dinamización de la articulación interinstitucional, que busca fortalecer las acciones del prevención y atención de violencias contra las mujeres en el espacio y transporte público.
- La atención a hechos de violencias en estos ámbitos, que busca facilitar espacios de orientación y atención psicojurídica a mujeres víctimas de violencia en el espacio y transporte público, garantizando su derecho a una vida libre de violencias y al acceso a la justicia.</t>
  </si>
  <si>
    <t>https://secretariadistritald-my.sharepoint.com/:f:/g/personal/devaj_sdmujer_gov_co/IgCntLEtmcaNRqw4L7HH2D98AcLskBX25sD-Qo6M2_EY84c?e=Ie9mMb</t>
  </si>
  <si>
    <t xml:space="preserve">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t>
  </si>
  <si>
    <t xml:space="preserve">De acuerdo con las matrices internas de información el acumulado al mes de enero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atenciones socio jurídicas a mujeres víctimas de violencia. </t>
  </si>
  <si>
    <t>Logros: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Con corte al mes de enero se operó en 8 IPS en el marco de las 4 subredes públicas y 1 IPS Privada, a través de las cuales se realizaron 8 atenciones  y 17 seguimientos, para un total de 25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</si>
  <si>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https://secretariadistritald-my.sharepoint.com/:f:/g/personal/devaj_sdmujer_gov_co/IgC3siNZHzE9Tq1Wg4hjkepNAQjffMCHrN1Qpzz4OtvIKVI?e=CCgrHN</t>
  </si>
  <si>
    <t>https://secretariadistritald-my.sharepoint.com/:f:/g/personal/devaj_sdmujer_gov_co/IgAQrd65w2meSLikLQtrvB0XASInbxvjolt2a_RQTKGVZzI?e=YNQigD</t>
  </si>
  <si>
    <t>En enero se llevaron a cabo 6 espacios técnicos con las Alcaldías Locales donde se avanzó en la definición de fechas y agendas para las primeras sesiones del año de los Consejos Locales de Seguridad para las Mujeres. Se realizaron 4 encuentros con las entidades locales para el inicio de la concertación y formulación de las estrategias de prevención de violencias contra las mujeres de los Planes Locales de Seguridad para las Mujeres 2025. Se realizaron 3  acciones de prevención de violencias en el espacio público y 3 mesas de trabajo para la prevención del delito de feminicidio.</t>
  </si>
  <si>
    <t>N/A</t>
  </si>
  <si>
    <t>Se avanzó en la gestión de un escenario (CLSM) y una herramienta (PLSM) para el abordaje de la seguridad y violencias contra las mujeres desde un enfoque de género, de derechos y diferencial.</t>
  </si>
  <si>
    <t>https://secretariadistritald-my.sharepoint.com/:f:/g/personal/devaj_sdmujer_gov_co/IgCsKc2_08doQbRFRI2e7buFAS63tGssemNUvtINuoT74MQ?e=DvNdwQ</t>
  </si>
  <si>
    <t>https://secretariadistritald-my.sharepoint.com/:f:/g/personal/devaj_sdmujer_gov_co/IgB_DL79jxwTT6qWeVaCmi02AYsS365OM4tVVTlmGVP3UNw?e=7uk6qa</t>
  </si>
  <si>
    <t>https://secretariadistritald-my.sharepoint.com/:f:/g/personal/devaj_sdmujer_gov_co/IgDJN08XAOnZQq2JyDoifEHjASY9T71_xEv2h56JpdT77dI?e=ILYUXG</t>
  </si>
  <si>
    <t>https://secretariadistritald-my.sharepoint.com/:f:/g/personal/devaj_sdmujer_gov_co/IgDwPmcMWM2iRrRyYyOG9_8XAfw4SF8-UQ5mZLYfzCc0UAg?e=gEwtEV</t>
  </si>
  <si>
    <t xml:space="preserve">Durante este periodo se adelantaron Jornadas Territoriales de Prevención de Violencias y acompañamiento a las jornadas Mujer, contigo en tu barrio y Jornadas Territoriales de Empoderamiento e Incidencia donde se brind´p información sobre la Ruta de atención a mujeres víctimas de violencias y en riesgo de feminicidio y la oferta de servicios local. </t>
  </si>
  <si>
    <t xml:space="preserve">A través de la implementación de esta meta del Plan Distrital de Desarrollo se brinda atención y acompañamiento con elementos psicosociales y sociojurídicos a las mujeres víctimas de violencias y en riesgo de feminicidio en la ciudad. De esta forma, se contribuye a la garantía del derecho de las mujeres a una vida libre de violencias con oportunidad, celeridad y efectividad en la intervención institucional, el fortalecimiento de las capacidades de las entidades distritales y nacionales con competencia en la garantía de este derecho y el fortalecimiento de la confianza de las ciudadanas en las instituciones competentes frente a la garantía y reconocimiento de sus derechos humanos. </t>
  </si>
  <si>
    <t xml:space="preserve">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t>
  </si>
  <si>
    <t xml:space="preserve">Con corte al mes de enero se dio cumplimiento a la operación de la Estrategia Casas Refugio a través del funcionamiento de 6 casas, 4 en el Modelo de Atención Tradicional, 1 del Modelo Intermedio y 1 de la Modelo Rural. </t>
  </si>
  <si>
    <t>En el mes de enero de 2026 se dio cumplimiento a la operación de la Estrategia Casas Refugio a través del funcionamiento de 6 casas, 4 en la Modelo de Atención Tradicional, 1 del Modelo Intermedio y 1 de la Modelo Rural.</t>
  </si>
  <si>
    <t>https://secretariadistritald-my.sharepoint.com/:f:/g/personal/devaj_sdmujer_gov_co/IgAM49WculaeTIx41TbBcmdyAVM7MPjwjk1ktQOY_BnZaf0?e=cLpjqn</t>
  </si>
  <si>
    <r>
      <t xml:space="preserve">Durante el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</si>
  <si>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Retrasos: No se contó con la vinculación de todas las contratistas del equipo del SAAT, por lo cual las remisiones se realizarán en febrero para iniciar la gestión de casos</t>
  </si>
  <si>
    <t>https://secretariadistritald-my.sharepoint.com/:f:/g/personal/devaj_sdmujer_gov_co/IgDpphv4Jp8DQpEGTpkzYQHIAaNnqbm2KiOcEbK9gFB2A-Y?e=iRIGw5</t>
  </si>
  <si>
    <r>
      <t xml:space="preserve">Con corte al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</si>
  <si>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Retrasos: </t>
    </r>
    <r>
      <rPr>
        <sz val="10"/>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0"/>
        <color theme="1"/>
        <rFont val="Arial"/>
        <family val="2"/>
      </rPr>
      <t xml:space="preserve">
Alternativas de solución: </t>
    </r>
    <r>
      <rPr>
        <sz val="10"/>
        <color theme="1"/>
        <rFont val="Arial"/>
        <family val="2"/>
      </rPr>
      <t>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t>
    </r>
  </si>
  <si>
    <r>
      <t>No se programó ejecución de esta actividad para este periodo de ejecución.</t>
    </r>
    <r>
      <rPr>
        <b/>
        <sz val="13"/>
        <color theme="1"/>
        <rFont val="Arial"/>
        <family val="2"/>
      </rPr>
      <t xml:space="preserve">
Retrasos:</t>
    </r>
    <r>
      <rPr>
        <sz val="13"/>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mujeres valoradas en riesgo de feminicidio por el INMLCF e identificadas en posible riesgo por los equipos de la Secretaría Distrital de la Mujer. </t>
    </r>
  </si>
  <si>
    <r>
      <t xml:space="preserve">No se programó ejecución de esta actividad para este periodo de ejecución.
</t>
    </r>
    <r>
      <rPr>
        <b/>
        <sz val="13"/>
        <color theme="1"/>
        <rFont val="Arial"/>
        <family val="2"/>
      </rPr>
      <t xml:space="preserve">
No se programó ejecución de esta actividad para este periodo de ejecución.Retrasos: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víctimas indirectas del delito de feminicidio. </t>
    </r>
  </si>
  <si>
    <r>
      <t xml:space="preserve">No se programó ejecución de esta actividad para este periodo de ejecución.
</t>
    </r>
    <r>
      <rPr>
        <b/>
        <sz val="13"/>
        <color theme="1"/>
        <rFont val="Arial"/>
        <family val="2"/>
      </rPr>
      <t xml:space="preserve">
 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realizarán las articulaciones interinstitucionales que favorezcan la garantía de los derechos de las mujeres en riesgo de feminicidio, y de las victimas indirectas del delito. </t>
    </r>
  </si>
  <si>
    <t xml:space="preserve">Durante el mes de enero no se realizaron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Retrasos: No se contó con la vinculación de todas las contratistas del equipo de fortalecimiento técnico por lo cual se gestionarán en los siguientes periodos el desarrollo de jornadas de capacitaciones y sensibilizaciones.
Alternativas de solución: en el periodo de febrero 2026 con el equipo de profesionales del equipo de Hospitales en ejercicio de los contratos de prestación de servicios y de apoyo a la gestión, se realizarán las jornadas de capacitación y sensibilizacíón. </t>
  </si>
  <si>
    <t>Durante el mes de enero no se sensibilizaron servidores y servidoras.
Retrasos: No se contó con la vinculación de todas las contratistas del equipo, por lo cual se gestionarán en los siguientes periodos el desarrollo de jornadas de sensibilizaciones.
Alternativas de solución: en el periodo de febrero 2026 con el equipo de profesionales del SOFIA Distrital en ejercicio de los contratos de prestación de servicios y de apoyo a la gestión se realizarán las sensibilizaciones a servidores y servidoras.</t>
  </si>
  <si>
    <t>Logros: En enero se realizaron 6 espacios técnicos con las Alcaldías Locales de: Chapinero, San Cristóbal, Bosa, Kennedy, Suba y Los Mártires, donde se definieron las fechas y agendas de las primeras sesiones del año de los Consejos Locales de Seguridad para las Mujeres, las cuales se programaron para febrero y marzo con base en la agenda propuesta por parte de la SDMujer.
Con corte al mes de enero se realizaron  6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</si>
  <si>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enero se realizaron  4 encuentros con las entidades locales para la concertación y formulación de los compromisos y estrategias de prevención de violencias contra las mujeres de los Planes Locales de Seguridad para las Mujeres de: San Cristóbal, Suba, Bosa y Barrios Unidos. 
Con corte al mes de enero se realizaron 4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 con base en lo programado.</t>
  </si>
  <si>
    <t>Logros: En enero se avanzó en el desarrollo de 3 acciones de prevención de violencias contra las mujeres en el espacio y transporte público en las localidades de: Rafael Uribe y Ciudad Bolívar.
Con corte al mes de enero se realizaron 3 actividades de prevención de violencias contra las mujeres en el espacio y trabsporte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</si>
  <si>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enero se avanzó en el desarrollo de 3 Mesas de técnicas para la  prevención del delito de feminicidio en las localidades de: Usaquén, Bosa y Chapinero.
Con corte al mes de enero se desarrollaron 3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 con base en lo programado.</t>
  </si>
  <si>
    <t>No se presentaron retrasos, con base en la programación establecida en la ejecución de tareas</t>
  </si>
  <si>
    <t>Retrasos: No se contó con la vinculación de todas las contratistas del equipo, por lo cual se gestionarán en los siguientes periodos el desarrollo de todas las estrategias de prevención y atención para la implementación del "Modelo Integral de Atención y Prevención de las violencias contra las mujeres en el transporte público y el espacio público peatonal",
Alternativas de solución: en el periodo de febrero 2026 con el equipo de profesionales del SOFIA Distrital en ejercicio de los contratos de prestación de servicios y de apoyo a la gestión.</t>
  </si>
  <si>
    <r>
      <rPr>
        <b/>
        <sz val="9"/>
        <color theme="1"/>
        <rFont val="Arial"/>
        <family val="2"/>
      </rPr>
      <t>Retrasos:</t>
    </r>
    <r>
      <rPr>
        <sz val="9"/>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9"/>
        <color theme="1"/>
        <rFont val="Arial"/>
        <family val="2"/>
      </rPr>
      <t xml:space="preserve">Alternativas de solución: </t>
    </r>
    <r>
      <rPr>
        <sz val="9"/>
        <color theme="1"/>
        <rFont val="Arial"/>
        <family val="2"/>
      </rPr>
      <t xml:space="preserve">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 </t>
    </r>
  </si>
  <si>
    <t>Modificación al presupuesto asignado para las metas 4 y 5 del proyecto 8205 con el fin de garantizar recursos para garantizar la adecuada prestación de los servicios a las ciudadanas victimas de violencia.</t>
  </si>
  <si>
    <t>La Dirección de Eliminación de Violencias contra las Mujeres y Acceso a la Justicia, requiere realizar traslado de recursos entre metas del proyecto 8205 con el fin de garantizar los recursos necesarios para contratar un perfil fundamental para la Dirección, dado que permitirá graantizar la gestión, seguimiento y sistematización de las acciones estratégicas de articulación interinstitucional del SAAT en el marco de la eliminación de barreras institucionales en la atención psicosocial y sociojurídica de las mujeres en riesgo de feminicidio y de las vícitmas indirectas del delito.</t>
  </si>
  <si>
    <r>
      <t xml:space="preserve">En el mes de enero para el fortalecimiento de los componentes de prevención, atención, protección y sanción del Sistema Distrital SOFIA, se desarrollaron las siguientes acciones: 
- Participación en </t>
    </r>
    <r>
      <rPr>
        <b/>
        <sz val="11"/>
        <color theme="1"/>
        <rFont val="Arial"/>
        <family val="2"/>
      </rPr>
      <t>(4)</t>
    </r>
    <r>
      <rPr>
        <sz val="11"/>
        <color theme="1"/>
        <rFont val="Arial"/>
        <family val="2"/>
      </rPr>
      <t xml:space="preserve"> espacios de articulación y coordinación de acciones estratégicas para la prevención, atención y sanción de las violencias contra las mujeres en el Distrito Capital.</t>
    </r>
  </si>
  <si>
    <t>Liliana Andrea Hernández Moreno</t>
  </si>
  <si>
    <t>Contratista Oficina Asesora de Planeación</t>
  </si>
  <si>
    <t>Yurieth Paola Rojas Mayorga</t>
  </si>
  <si>
    <t>Jefe Oficina Asesora de Planeación</t>
  </si>
  <si>
    <t xml:space="preserve">Durante el mes de enero se recibieron 29 solicitudes de cupo (mujeres víctimas de violencia con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Las 21 solicitudes de cupo que cumplieron con los criterios de ingreso, conllevaron la acogida de 44 personas nuevas, entre las cuales se encontraban 22 mujeres adultas víctimas de violencia y 22 niños, niñas y adolescentes. Durante el mes de enero estuvieron acogidas un total de 112 personas (mujeres víctimas de violencia y personas a cargo) en las Casas Refugio. </t>
  </si>
  <si>
    <r>
      <t>Logros: En febrero, en el marco de la asistencia técnica para el fortalecimiento de las capacidades del sector transporte, se llevaron a cabo</t>
    </r>
    <r>
      <rPr>
        <b/>
        <sz val="10"/>
        <rFont val="Arial"/>
        <family val="2"/>
      </rPr>
      <t xml:space="preserve"> (3)</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240226 Megatoma de Mujer y Género Estación Troncal Molinos a Portal Usme: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260226 Asistencia técnica a la Secretaría Distrital de Movilidad y entidades adscritas, para la formulación del Plan de Acción de la Mesa Distrital SOFIA 2026 - Subcomité Técnico Sectorial.
(3) 270226 Asistencia técnica a Transmilenio S.A. para la socialización y retroalimentación del Plan Seguridad Mujer 2026.
Con corte al mes de febrero se realizaron</t>
    </r>
    <r>
      <rPr>
        <b/>
        <sz val="10"/>
        <rFont val="Arial"/>
        <family val="2"/>
      </rPr>
      <t xml:space="preserve"> (4)</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</si>
  <si>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Durante el mes de enero no se re realizó asistencia técnica para el fortalecimiento de los componentes de prevención, atención, protección y sanción del Sistema Distrital SOFIA.
Retrasos: No se contó con la vinculación de todas las contratistas del equipo, por lo cual se gestionarán en los siguientes periodos jornadas de asistencia técnica.
Alternativas de solución: en el periodo de febrero 2026 con el equipo de profesionales del SOFIA Distrital en ejercicio de los contratos de prestación de servicios y de apoyo a la gestión se realizará la asistencia técnica para el fortalecimiento de los componentes de prevención, atención, protección y sanción del Sistema Distrital SOFIA.</t>
  </si>
  <si>
    <r>
      <t>Logros: En el mes de enero se participó en</t>
    </r>
    <r>
      <rPr>
        <b/>
        <sz val="11"/>
        <color theme="1"/>
        <rFont val="Arial"/>
        <family val="2"/>
      </rPr>
      <t xml:space="preserve"> (4) </t>
    </r>
    <r>
      <rPr>
        <sz val="11"/>
        <color theme="1"/>
        <rFont val="Arial"/>
        <family val="2"/>
      </rPr>
      <t>espacios de articulación y coordinación de acciones estratégicas para la prevención, atención y sanción de las violencias contra las mujeres en el Distrito Capital:
(1) 200126 Seguimiento a la articulación de acciones interinstitucionales con la empresa OXXO para la implementación de la Estrategia Redes Seguras Para las Mujeres.
(2) 260126 Articulación de acciones interinstitucionales con el Banco Av Villas para el fortalecimiento de la prevención de violencias contra las mujeres.
(3) 260126 Articulación de acciones intrainstitucionales con la Estrategia de Fortalecimiento de Autonomía Económica y las Casas Refugio, para el seguimiento a acciones de mejora conjuntas.
(4) 290126 Articulación de acciones intrainstitucionales con la Dirección de Derechos y Diseño de Políticas para el fortalecimiento de la participación de la Dirección de Eliminación de Violencias contra las mujeres y Acceso a la Justicia en la Comisión Intersectorial de Mujeres y su Unidad Técnica de Apoyo.
Beneficios: Las mujeres del Distrito Capital se benefician de la articulación de acciones estratégicas con actores del sector público y privado, que promueven la prevención, atención y sanción de las violencias en su contra. 
No se presentaron retrasos.</t>
    </r>
  </si>
  <si>
    <r>
      <t>Logros: En el mes de febrero se brindaron</t>
    </r>
    <r>
      <rPr>
        <b/>
        <sz val="10"/>
        <rFont val="Arial"/>
        <family val="2"/>
      </rPr>
      <t xml:space="preserve"> 250</t>
    </r>
    <r>
      <rPr>
        <sz val="10"/>
        <rFont val="Arial"/>
        <family val="2"/>
      </rPr>
      <t xml:space="preserve"> atenciones psico-jurídicas en dupla a mujeres víctimas de violencias en el espacio y el transporte público, de las cuales </t>
    </r>
    <r>
      <rPr>
        <b/>
        <sz val="10"/>
        <rFont val="Arial"/>
        <family val="2"/>
      </rPr>
      <t>47</t>
    </r>
    <r>
      <rPr>
        <sz val="10"/>
        <rFont val="Arial"/>
        <family val="2"/>
      </rPr>
      <t xml:space="preserve"> fueron nuevas atenciones y </t>
    </r>
    <r>
      <rPr>
        <b/>
        <sz val="10"/>
        <rFont val="Arial"/>
        <family val="2"/>
      </rPr>
      <t>203</t>
    </r>
    <r>
      <rPr>
        <sz val="10"/>
        <rFont val="Arial"/>
        <family val="2"/>
      </rPr>
      <t xml:space="preserve"> seguimientos efectivos. Dichas atenciones incluyeron primeros acercamientos, orientaciones y seguimientos a los casos de mujeres que requirieron acompañamiento integral.
Con corte al mes de febrero las Duplas Psico-Jurídicas han realizado un total de</t>
    </r>
    <r>
      <rPr>
        <b/>
        <sz val="10"/>
        <rFont val="Arial"/>
        <family val="2"/>
      </rPr>
      <t xml:space="preserve"> 379</t>
    </r>
    <r>
      <rPr>
        <sz val="10"/>
        <rFont val="Arial"/>
        <family val="2"/>
      </rPr>
      <t xml:space="preserve"> atenciones psico-jurídicas en dupla a mujeres víctimas de violencias en el espacio y el transporte público, de las cuales</t>
    </r>
    <r>
      <rPr>
        <b/>
        <sz val="10"/>
        <rFont val="Arial"/>
        <family val="2"/>
      </rPr>
      <t xml:space="preserve"> 76 </t>
    </r>
    <r>
      <rPr>
        <sz val="10"/>
        <rFont val="Arial"/>
        <family val="2"/>
      </rPr>
      <t>fueron primeras atenciones y</t>
    </r>
    <r>
      <rPr>
        <b/>
        <sz val="10"/>
        <rFont val="Arial"/>
        <family val="2"/>
      </rPr>
      <t xml:space="preserve"> 303</t>
    </r>
    <r>
      <rPr>
        <sz val="10"/>
        <rFont val="Arial"/>
        <family val="2"/>
      </rPr>
      <t xml:space="preserve"> seguimientos efectivos.
Reporte diferenciado:
Nuevas atenciones en Transporte Público: 7
Seguimiento efectivos en Transporte Público: 40
Nuevas atenciones en Espacio Público: 16
Seguimiento efectivos en Espacio Público: 187
Con corte al mes de febrero se han realizado en reporte diferenciado:
Nuevas atenciones en Transporte Público: 15
Seguimiento efectivos en Transporte Público: 50
Nuevas atenciones en Espacio Público: 37
Seguimiento efectivos en Espacio Público: 277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</si>
  <si>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En el mes de febrero para la prevención y atención de violencias contra las mujeres en el espacio y transporte público:
- Se brindaron</t>
    </r>
    <r>
      <rPr>
        <b/>
        <sz val="11"/>
        <color theme="1"/>
        <rFont val="Arial"/>
        <family val="2"/>
      </rPr>
      <t xml:space="preserve"> 250 </t>
    </r>
    <r>
      <rPr>
        <sz val="11"/>
        <color theme="1"/>
        <rFont val="Arial"/>
        <family val="2"/>
      </rPr>
      <t>atenciones psico-jurídicas en dupla a mujeres víctimas de violencias en el espacio y el transporte público, de las cuales</t>
    </r>
    <r>
      <rPr>
        <b/>
        <sz val="11"/>
        <color theme="1"/>
        <rFont val="Arial"/>
        <family val="2"/>
      </rPr>
      <t xml:space="preserve"> 47</t>
    </r>
    <r>
      <rPr>
        <sz val="11"/>
        <color theme="1"/>
        <rFont val="Arial"/>
        <family val="2"/>
      </rPr>
      <t xml:space="preserve"> fueron nuevas atenciones y </t>
    </r>
    <r>
      <rPr>
        <b/>
        <sz val="11"/>
        <color theme="1"/>
        <rFont val="Arial"/>
        <family val="2"/>
      </rPr>
      <t>203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</si>
  <si>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En el mes de enero para la prevención y atención de violencias contra las mujeres en el espacio y transporte público:
- Se brindaron </t>
    </r>
    <r>
      <rPr>
        <b/>
        <sz val="11"/>
        <color theme="1"/>
        <rFont val="Arial"/>
        <family val="2"/>
      </rPr>
      <t>129</t>
    </r>
    <r>
      <rPr>
        <sz val="11"/>
        <color theme="1"/>
        <rFont val="Arial"/>
        <family val="2"/>
      </rPr>
      <t xml:space="preserve"> atenciones psico-jurídicas en dupla a mujeres víctimas de violencias en el espacio y el transporte público, de las cuales </t>
    </r>
    <r>
      <rPr>
        <b/>
        <sz val="11"/>
        <color theme="1"/>
        <rFont val="Arial"/>
        <family val="2"/>
      </rPr>
      <t>29</t>
    </r>
    <r>
      <rPr>
        <sz val="11"/>
        <color theme="1"/>
        <rFont val="Arial"/>
        <family val="2"/>
      </rPr>
      <t xml:space="preserve"> fueron nuevas atenciones y </t>
    </r>
    <r>
      <rPr>
        <b/>
        <sz val="11"/>
        <color theme="1"/>
        <rFont val="Arial"/>
        <family val="2"/>
      </rPr>
      <t>100</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t>
    </r>
    <r>
      <rPr>
        <sz val="11"/>
        <color theme="1"/>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</si>
  <si>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febrero para la prevención y atención de violencias contra las mujeres en el espacio y transporte público:
- Se brindaron </t>
    </r>
    <r>
      <rPr>
        <b/>
        <sz val="11"/>
        <color theme="1"/>
        <rFont val="Arial"/>
        <family val="2"/>
      </rPr>
      <t xml:space="preserve">379 </t>
    </r>
    <r>
      <rPr>
        <sz val="11"/>
        <color theme="1"/>
        <rFont val="Arial"/>
        <family val="2"/>
      </rPr>
      <t>atenciones psico-jurídicas en dupla a mujeres víctimas de violencias en el espacio y el transporte público, de las cuales</t>
    </r>
    <r>
      <rPr>
        <b/>
        <sz val="11"/>
        <color theme="1"/>
        <rFont val="Arial"/>
        <family val="2"/>
      </rPr>
      <t xml:space="preserve"> 76 </t>
    </r>
    <r>
      <rPr>
        <sz val="11"/>
        <color theme="1"/>
        <rFont val="Arial"/>
        <family val="2"/>
      </rPr>
      <t xml:space="preserve">fueron nuevas atenciones y </t>
    </r>
    <r>
      <rPr>
        <b/>
        <sz val="11"/>
        <color theme="1"/>
        <rFont val="Arial"/>
        <family val="2"/>
      </rPr>
      <t>303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(4)</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</si>
  <si>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t>https://secretariadistritald-my.sharepoint.com/:f:/g/personal/devaj_sdmujer_gov_co/IgDcYYi_Ob82Q5m_1YAHU2NBAY4JUF2dEDFsb5GZiq8Uqkk?e=UxQgZN</t>
  </si>
  <si>
    <t>https://secretariadistritald-my.sharepoint.com/:f:/g/personal/devaj_sdmujer_gov_co/IgBxIpGo57efRpDhJKUctJBDAdFZwLJj8HN7MnJ-RPIoN3E?e=6oZsZa</t>
  </si>
  <si>
    <t>https://secretariadistritald-my.sharepoint.com/:f:/g/personal/devaj_sdmujer_gov_co/IgBh7J-GIrjIS5gdEO-WAS12ASA7AQttk7puWKX0SUUEHoA?e=5i4ok7</t>
  </si>
  <si>
    <t>https://secretariadistritald-my.sharepoint.com/:f:/g/personal/devaj_sdmujer_gov_co/IgBAQ4un4jh_SoGDB0Cek6f9AXVCnbfZxpRI6ulisbgzMuk?e=jyIy39</t>
  </si>
  <si>
    <t>https://secretariadistritald-my.sharepoint.com/:f:/g/personal/devaj_sdmujer_gov_co/IgDhwBWTtub7SYb65mniAmnJAQagESHAh_0XB8AysEfe61c?e=97zPAt</t>
  </si>
  <si>
    <t>https://secretariadistritald-my.sharepoint.com/:f:/g/personal/devaj_sdmujer_gov_co/IgAjbgfJSlbARaVxXbTf5qkVASMbXylfP2_qoTQdGkRl-V8?e=oMCTRp</t>
  </si>
  <si>
    <r>
      <t>En enero,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t>
    </r>
    <r>
      <rPr>
        <b/>
        <sz val="11"/>
        <color theme="1"/>
        <rFont val="Arial"/>
        <family val="2"/>
      </rPr>
      <t xml:space="preserve"> (1) </t>
    </r>
    <r>
      <rPr>
        <sz val="11"/>
        <color theme="1"/>
        <rFont val="Arial"/>
        <family val="2"/>
      </rPr>
      <t xml:space="preserve">espacio de articulación interinstitucional y de fortalecimiento técnico con entidades con competencia en la garantía del derecho de las mujeres a una vida libre de violencias en estos ámbitos.
2. Jornadas de formación y sensibilización a servidores(as) públicos(as): Durante el periodo reportado no se realizaron jornadas de formación y sensibilización.
3. Megatomas de Mujer y Género: Durante el periodo reportado no se realizaron Megatomas de Mujer y Género.
4. Puntos seguros para las mujeres: Durante el periodo reportado no se implementaron puntos seguros.
5. Activación del servicio de Duplas de Atención Psico-Jurídica: Se brindaron </t>
    </r>
    <r>
      <rPr>
        <b/>
        <sz val="11"/>
        <color theme="1"/>
        <rFont val="Arial"/>
        <family val="2"/>
      </rPr>
      <t>(129)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</si>
  <si>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 xml:space="preserve">En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(2)</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(18)</t>
    </r>
    <r>
      <rPr>
        <sz val="11"/>
        <color theme="1"/>
        <rFont val="Arial"/>
        <family val="2"/>
      </rPr>
      <t xml:space="preserve"> jornadas de formación y sensibilización, se logró la participación de</t>
    </r>
    <r>
      <rPr>
        <b/>
        <sz val="11"/>
        <color theme="1"/>
        <rFont val="Arial"/>
        <family val="2"/>
      </rPr>
      <t xml:space="preserve"> (517)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implementaron puntos seguros en el periodo reportado.
5. Activación del servicio de Duplas de Atención Psico-Jurídica: Se brindaron </t>
    </r>
    <r>
      <rPr>
        <b/>
        <sz val="11"/>
        <color theme="1"/>
        <rFont val="Arial"/>
        <family val="2"/>
      </rPr>
      <t>(250)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</si>
  <si>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(3)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(18)</t>
    </r>
    <r>
      <rPr>
        <sz val="11"/>
        <color theme="1"/>
        <rFont val="Arial"/>
        <family val="2"/>
      </rPr>
      <t xml:space="preserve"> jornadas de formación y sensibilización, se logro la participación de </t>
    </r>
    <r>
      <rPr>
        <b/>
        <sz val="11"/>
        <color theme="1"/>
        <rFont val="Arial"/>
        <family val="2"/>
      </rPr>
      <t>(517)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han implementado puntos seguros en el periodo reportado.
5. Activación del servicio de Duplas de Atención Psico-Jurídica: Se brindaron</t>
    </r>
    <r>
      <rPr>
        <b/>
        <sz val="11"/>
        <color theme="1"/>
        <rFont val="Arial"/>
        <family val="2"/>
      </rPr>
      <t xml:space="preserve"> (379)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</si>
  <si>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Logros: En el mes de febrero se participó en </t>
    </r>
    <r>
      <rPr>
        <b/>
        <sz val="11"/>
        <color theme="1"/>
        <rFont val="Arial"/>
        <family val="2"/>
      </rPr>
      <t>(9)</t>
    </r>
    <r>
      <rPr>
        <sz val="11"/>
        <color theme="1"/>
        <rFont val="Arial"/>
        <family val="2"/>
      </rPr>
      <t xml:space="preserve"> espacios de articulación y coordinación de acciones estratégicas para la prevención, atención y sanción de las violencias contra las mujeres en el Distrito Capital:
(1) 050226 Seguimiento a la articulación de acciones interinstitucionales con la Constructora Amarilo para el seguimiento a la implementación de la Estrategia Redes Seguras Para las Mujeres.
(2) 060226 Seguimiento a la articulación de acciones interinstitucionales con Grupo GELSA para el seguimiento a la implementación de la Estrategia Redes Seguras Para las Mujeres.
(3) 060226 Seguimiento a la articulación de acciones interinstitucionales con la empresa OXXO para el seguimiento a la implementación de la Estrategia Redes Seguras Para las Mujeres.
(4) 090226 Seguimiento a la articulación de acciones interinstitucionales con Alianza Grupo Inmobiliario SAS para el seguimiento a la implementación de la Estrategia Redes Seguras Para las Mujeres.
(5) 110226 Articulación de acciones intrainstitucionales con la Dirección de Enfoque Diferencial para la formulación del plan de trabajo interno.
(6) 160226 Articulación de acciones intrainstitucionales con la Dirección de Derechos y Diseño de Políticas para la formulación del Plan de Acción de la Mesa Distrital SOFIA 2026.
(7) 190226 Articulación de acciones con la comunidad Palenquera para la definición de la ruta de implementación del Producto 4.1.11 en conjunto con la comunidad y el equipo de comunicaciones.
(8) 240226 Articulación de acciones con diferentes dependencias de la Secretaría Distrital de la Mujer para realizar seguimiento técnico, presupuestal y operativo a los productos asociados a las políticas públicas étnicas, identificar riesgos de implementación y definir orientaciones para la gestión 2026.
(9) 250226 Articulación de acciones interinstitucionales con ASCUN para la participación de la SDMujer en el foro "Encuentro Regional: Estrategias y articulación de rutas de atención DyVBG con entes externos Conversatorio con instituciones gubernamentales para fortalecer los mecanismos de articulación territorial en la atención y prevención de las violencias basadas en género en las IES.
Con corte al mes de febrero se participó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</si>
  <si>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febrero, en el marco de la asistencia técnica para el fortalecimiento de los componentes de prevención, atención, protección y sanción del Sistema Distrital SOFIA, se llevaron a cabo </t>
    </r>
    <r>
      <rPr>
        <b/>
        <sz val="11"/>
        <color theme="1"/>
        <rFont val="Arial"/>
        <family val="2"/>
      </rPr>
      <t>(18)</t>
    </r>
    <r>
      <rPr>
        <sz val="11"/>
        <color theme="1"/>
        <rFont val="Arial"/>
        <family val="2"/>
      </rPr>
      <t xml:space="preserve"> espacios de articulación entre entidades distritales:
(1) 040226 Asistencia técnica a la Secretaría Distrital de Desarrollo Económico, para la implementación de un piloto de fortalecimiento de contratación a mujeres víctimas de violencias.
(2) 090226 Asistencia técnica al Instituto Distrital de la Participación y Acción Comunal, para la implementación de Redes Seguras Para las Mujeres en Propiedad Horizontal.
(3) 110226  Asistencia técnica a la Secretaría Distrital de Ambiente y entidades adscritas, para la formulación del Plan de Acción de la Mesa Distrital SOFIA 2026 - Subcomité Técnico Sectorial.
(4) 130226 Asistencia técnica a la Instituto Distrital de Recreación y Deporte y entidades adscritas, para la formulación del Plan de Acción de la Mesa Distrital SOFIA 2026 - Subcomité Técnico Sectorial.
(5)160226 Asistencia técnica a la Secretaría Distrital de Desarrollo Económico, para la formulación del Plan de Acción de la Mesa Distrital SOFIA 2026 - Subcomité Técnico Sectorial.
(6) 170226 Asistencia técnica al Instituto Para la Economía Social, para la formulación del Plan de Acción de la Mesa Distrital SOFIA 2026 - Subcomité Técnico Sectorial.
(7) 180226 Asistencia técnica a la Secretaría Distrital de Cultura, Recreación y Deporte, para la formulación del Plan de Acción de la Mesa Distrital SOFIA 2026 - Subcomité Técnico Sectorial.
(8) 180226 Asistencia técnica a la Secretaría Distrital de Salud, para la formulación del Plan de Acción de la Mesa Distrital SOFIA 2026 - Subcomité Técnico Sectorial.
(9) 190226 Asistencia técnica a la Secretaría General de la Alcaldía Mayor, para la formulación del Plan de Acción de la Mesa Distrital SOFIA 2026 - Subcomité Técnico Sectorial.
(10) 190226 Asistencia técnica al Instituto Distrital de Turismo, para la formulación del Plan de Acción de la Mesa Distrital SOFIA 2026 - Subcomité Técnico Sectorial.
(11) 200226 Asistencia técnica a la Agencia Distrital para la Educación Superior, La Ciencia y la Tecnología - ATENEA, para la formulación del Plan de Acción de la Mesa Distrital SOFIA 2026 - Subcomité Técnico Sectorial.
(12) 200226 Asistencia técnica a la Secretaría Distrital de Salud para la ejecución de un espacio de respiro con las comunidades étnicas relacionado al tema de salud.
(13) 230226 Asistencia técnica a la Secretaría Distrital de Seguridad, Conviencia y Justicia, para la formulación del Plan de Acción de la Mesa Distrital SOFIA 2026 - Subcomité Técnico Sectorial.
(14) 240226 Asistencia técnica al Instituto Distrital de las Artes, para la formulación del Plan de Acción de la Mesa Distrital SOFIA 2026 - Subcomité Técnico Sectorial.
(15) 240226 Asistencia técnica a la Secretaría Distrital de Hábitat, para la formulación del Plan de Acción de la Mesa Distrital SOFIA 2026 - Subcomité Técnico Sectorial.
(16) 250226 Asistencia técnica a la Secretaría de Educación Distrital, para la formulación del Plan de Acción de la Mesa Distrital SOFIA 2026 - Subcomité Técnico Sectorial.
(17) 250226 Asistencia técnica a la Secretaría Distrital de Integración Social, para la formulación del Plan de Acción de la Mesa Distrital SOFIA 2026 - Subcomité Técnico Sectorial.
(18) 260226 Asistencia técnica a la Secretaría Distrital de Planeación, para la formulación del Plan de Acción de la Mesa Distrital SOFIA 2026 - Subcomité Técnico Sectorial.
En total, con corte al mes de febrero se realizaron</t>
    </r>
    <r>
      <rPr>
        <b/>
        <sz val="11"/>
        <color theme="1"/>
        <rFont val="Arial"/>
        <family val="2"/>
      </rPr>
      <t xml:space="preserve"> (18)</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</si>
  <si>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r>
      <t xml:space="preserve">En el mes de febrero para el fortalecimiento de los componentes de prevención, atención, protección y sanción del Sistema Distrital SOFIA, se desarrollaron las siguientes acciones: 
- El fortalecimiento de las capacidades de </t>
    </r>
    <r>
      <rPr>
        <b/>
        <sz val="11"/>
        <color theme="1"/>
        <rFont val="Arial"/>
        <family val="2"/>
      </rPr>
      <t>(1.369)</t>
    </r>
    <r>
      <rPr>
        <sz val="11"/>
        <color theme="1"/>
        <rFont val="Arial"/>
        <family val="2"/>
      </rPr>
      <t xml:space="preserve"> servidoras y servidores sobre el derecho de las mujeres a una vida libre de violencias.
- Participación en </t>
    </r>
    <r>
      <rPr>
        <b/>
        <sz val="11"/>
        <color theme="1"/>
        <rFont val="Arial"/>
        <family val="2"/>
      </rPr>
      <t>(9)</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</si>
  <si>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r>
      <t xml:space="preserve">Entre los meses de enero y febrero para el fortalecimiento de los componentes de prevención, atención, protección y sanción del Sistema Distrital SOFIA, se desarrollaron las siguientes acciones: 
- El fortalecimiento de las capacidades de </t>
    </r>
    <r>
      <rPr>
        <b/>
        <sz val="11"/>
        <color theme="1"/>
        <rFont val="Arial"/>
        <family val="2"/>
      </rPr>
      <t>(1.369)</t>
    </r>
    <r>
      <rPr>
        <sz val="11"/>
        <color theme="1"/>
        <rFont val="Arial"/>
        <family val="2"/>
      </rPr>
      <t xml:space="preserve"> servidoras y servidores sobre el derecho de las mujeres a una vida libre de violencias.
- Participación en </t>
    </r>
    <r>
      <rPr>
        <b/>
        <sz val="11"/>
        <color theme="1"/>
        <rFont val="Arial"/>
        <family val="2"/>
      </rPr>
      <t xml:space="preserve">(13)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</si>
  <si>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t xml:space="preserve">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28 de febrero de 2026, las Duplas de Atención Psicosocial realizaron un total de 423 atenciones, de las cuales 135 corresponden a primeras atenciones y 288 a seguimientos gestionados. </t>
  </si>
  <si>
    <t>Logros: Durante el mes de febrero de 2025, 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Con corte al mes de febrero se han realizado 423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febrero no se reportaron retrasos en el proceso de atención psicosocial.</t>
  </si>
  <si>
    <t>De acuerdo con los registros del Simisional 2.0. Durante el mes de febrero de 2026, 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</si>
  <si>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28 de febrero de 2026, las Duplas de Atención Psicosocial realizaron un total de 423 atenciones, de las cuales 135 corresponden a primeras atenciones y 288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</si>
  <si>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Garantizar el acompañamiento interdisciplinar e integral a las mujeres víctimas de violencias ejercidas por parte de sus parejas o exparejas. 
- Socializar a las mujeres la oferta ampliada de la Secretaria Disitrital de la mujer, para activar todos los servicios para garantizar una vida libre de violencias. </t>
  </si>
  <si>
    <t>Logros: En el mes de febrero se llevaron a cabo 27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febrero, en el marco de la estrategia de prevención del feminicidio (desde la Estrategia Intersectorial para la Prevención y Atención de Víctimas de Violencia de Género con Énfasis en Violencia Sexual y Feminicidio (Estrategia en hospitales), se llevaron a cabo 27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</si>
  <si>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https://secretariadistritald-my.sharepoint.com/:x:/g/personal/devaj_sdmujer_gov_co/IQDuFM_HXxekRowjwH2RznNNAQHsT2Pjive6BmNr-tOYj-I?e=tpdJLB</t>
  </si>
  <si>
    <t>https://secretariadistritald-my.sharepoint.com/:b:/g/personal/devaj_sdmujer_gov_co/IQCn0fGr7FK1SL20Cz7ZjuBfAfw1MDtx49Ng4OH8nmMOq60?e=mxyD8O</t>
  </si>
  <si>
    <t xml:space="preserve">De acuerdo con los datos arrojados por el Simisional 2.0, así como los datos que suministró la Dirección de Gestión de Conocimiento en cuanto a la matriz de efectividad proporcionada, con corte al mes de febrero se realizaron 6.175 atenciones efectivas a través de la Línea Púrpura Distrital "Mujeres que escuchan mujeres" </t>
  </si>
  <si>
    <t>Logros: Durante el mes de febrero se realizaron un total de 1.467 seguimientos, de estos 1.099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febrero se realizaron un total de 2.710 seguimientos, de estos 1.974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736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</si>
  <si>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https://secretariadistritald-my.sharepoint.com/:f:/g/personal/devaj_sdmujer_gov_co/IgBlKcvK3x2lQaysnfZ6NbiFAfISaI_qftYMDsAIaMDqaBQ?e=6SS2U6</t>
  </si>
  <si>
    <t>https://secretariadistritald-my.sharepoint.com/:f:/g/personal/devaj_sdmujer_gov_co/IgAzbVNEKyS5TIt1p7ppEtk_Aaea-pw4iKwR1TrQpC85mx4?e=oiWWeT</t>
  </si>
  <si>
    <t xml:space="preserve">De acuerdo con los datos arrojados por el Simisional 2.0, así como los datos que suministró la Dirección de Gestión de Conocimiento en cuanto a la matriz de efectividad proporcionada, en el mes de  febrero se realizaron 3207 atenciones efectivas a través de la Línea Púrpura Distrital "Mujeres que escuchan mujeres" </t>
  </si>
  <si>
    <r>
      <rPr>
        <sz val="11"/>
        <color rgb="FF000000"/>
        <rFont val="Arial"/>
        <family val="2"/>
      </rPr>
      <t xml:space="preserve">Logros: De acuerdo con los registros del Simisional 2.0. En el mes de febrero fueron contestados, analizados o gestionados 840 incidentes por la AgenciaMuj de los códigos de tipificación priorizados.
De estos, 223 incidentes fueron no procedentes (incluye el estado No procedente y Sin información), 617 fueron direccionados a equipos de la SDMujer para atención post-evento y en emergencia. Se desarrollaron 4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documentos para capacitación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</si>
  <si>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t>https://secretariadistritald-my.sharepoint.com/:f:/g/personal/devaj_sdmujer_gov_co/IgDWWFTEOYKRQqZ8STr08WfyAXCp8LZXRgz9YNEjgNXpXJw?e=dpdAkV</t>
  </si>
  <si>
    <t>https://secretariadistritald-my.sharepoint.com/:f:/g/personal/devaj_sdmujer_gov_co/IgC8JvSyyTT6SZpukIFu4QetARlybpqyrgsZrf1t-7bZSvI?e=Hi5APN</t>
  </si>
  <si>
    <t>Con corte al mes de febrero se recepcionaron y gestionaron 312 incidentes con código de tipificación 204-Tentativa de Feminicidio priorizado para la atención en urgencia/emergencia a través de la móvil mujer de la AgenciaMuj bajo un esquema de duplas psico jurídicas. De estos incidentes 198 incidentes fueron orientaciones psico-jurídicas efectivas y 114 fueron casos gestionados con Contacto Inicial fallido.</t>
  </si>
  <si>
    <t>Logros: Durante el mes de febrero se llevaron a cabo 73 reuniones de apoyo a la supervisión administrativa, financiera y contable con los operadores de las 6 Casas Refugio que operaron durante el mes, sobre temas como: revisión de insumos, inventario y gastos.
En el periodo de enero a febrero de 2026 se llevaron a cabo 134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</si>
  <si>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Durante el mes de febrero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</si>
  <si>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febrero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</si>
  <si>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Durante el mes de febrero se recibieron 39 solicitudes de cupo (mujeres víctimas de violencia con personas a cargo) en el correo institucional de Casas Refugio, de las cuales se aceptaron y se realizaron los trámites de ingreso para 25 solicitudes al evidenciar que cumplían con los criterios, 11 resultaron en desistimiento de cupo y 3 en el no cumplimiento de criterios para el ingreso a Casa Refugio. 
Las 25 solicitudes de cupo que cumplieron con los criterios de ingreso, conllevaron la acogida de 51 personas nuevas, entre las cuales se encontraban 25 mujeres adultas víctimas de violencia y 26 niños, niñas y adolescentes. Durante el mes de febrero estuvieron acogidas un total de 116 personas (mujeres víctimas de violencia y personas a cargo) en las Casas Refugio. </t>
  </si>
  <si>
    <t xml:space="preserve">En el periodo de enero a febrero de 2026 se recibieron 68 solicitudes de cupo (mujeres víctimas de violencia y personas a cargo) en el correo institucional de Casas Refugio, de las cuales se aceptaron y se realizaron los trámites de ingreso para 46  solicitudes al evidenciar que cumplían con los criterios, 16 resultaron en desistimiento de cupo y 6 no cumplieron con los criterios para el ingreso a Casa Refugio. 
Las 46 solicitudes de cupo que cumplieron con los criterios de ingreso, conllevaron la acogida de 95 personas nuevas, entre las cuales se encontraban 47 mujeres adultas víctimas de violencia y 48 niños, niñas, adolescentes y personas de sus grupos familiares. </t>
  </si>
  <si>
    <t>Logros: En el mes de febrero se recibieron 39 solicitudes de cupo (mujeres víctimas de violencia y personas a cargo) en el correo institucional de Casas Refugio, de las cuales se aceptaron y se realizaron los trámites de ingreso para 25 solicitudes al evidenciar que cumplían con los criterios,11 resultaron en desistimiento de cupo y 3 en el no cumplimiento de criterios para el ingreso a Casa Refugio.
En el periodo de enero a febrero de 2026 se recibieron 68 solicitudes de cupo (mujeres víctimas de violencia y personas a cargo) en el correo institucional de Casas Refugio, de las cuales se aceptaron y se realizaron los trámites de ingreso para 46 solicitudes al evidenciar que cumplían con los criterios, a través de 6 Casas Refugio; 16 resultaron en desistimiento de cupo para el ingreso a Casa Refugio y 6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</si>
  <si>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febrero se brindó acogida a 51 personas nuevas (mujeres víctimas de violencia y personas a cargo) que cumplieron los criterios de ingreso a las Casas Refugio, de las cuales 25 fueron mujeres adultas y adultas mayores, 1 adolescente, 18 niñas y niños y 7 bebés. Bajo ese marco, en febrero estuvieron acogidas un total de 116 personas en la Estrategia de Casas Refugio en sus tres Modelos: Tradicional, Intermedio y Rural. 
En el periodo de enero a febrero de 2026 se brindó acogida a 95 personas nuevas (mujeres víctimas de violencia y personas a cargo) que cumplieron los criterios de ingreso a las Casas Refugio, de las cuales 47 son mujeres adultas y adultas mayores, 4 adolescentes, 32 niñas y niños y 12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</si>
  <si>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 xml:space="preserve">Con corte al mes de febrero se dio cumplimiento a la operación de la Estrategia Casas Refugio a través del funcionamiento de 6 casas, 4 en el Modelo de Atención Tradicional, 1 del Modelo Intermedio y 1 de la Modelo Rural. </t>
  </si>
  <si>
    <t xml:space="preserve">Durante el mes de febrero ingresaron un total de 51 personas nuevas en las Casas Refugio, de las cuales 25 fueron mujeres adultas víctimas de violencia y 26 niños, niñas, adolescentes de sus sistemas familiares dependientes. </t>
  </si>
  <si>
    <t>https://secretariadistritald-my.sharepoint.com/:f:/g/personal/devaj_sdmujer_gov_co/IgAbh6DJDvoOS4nxYSBYdhCrAVZbXZEMWJZfiZxmLv_J11U?e=91ZEed</t>
  </si>
  <si>
    <t>https://secretariadistritald-my.sharepoint.com/:f:/g/personal/devaj_sdmujer_gov_co/IgB_ba88dAyQTK1JELFt5FlCAW2hqdjMXlkgksqVOcAk-1c?e=4jefla</t>
  </si>
  <si>
    <t>https://secretariadistritald-my.sharepoint.com/:f:/g/personal/devaj_sdmujer_gov_co/IgCwIDAgYFE1TYls4naT6wafARad3txeZYrgSoVUuRoEnUI?e=EGQP4c</t>
  </si>
  <si>
    <t>https://secretariadistritald-my.sharepoint.com/:f:/g/personal/devaj_sdmujer_gov_co/IgAwEge07024TouB8IPf1OoMAf8UVQRxzLH8i-6bS9I7RPs?e=oogxnr</t>
  </si>
  <si>
    <t xml:space="preserve">De acuerdo con los registros del Simisional 2.0. Durante el mes de febrero se recepcionaron y gestionaron 111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36 incidentes como intento fallido de contacto. Adicionalmente, se retomó el balance de la móvil mujer en los espacios de reunión entre la AgenciaMuj y C4, desarrollandose 4 espacios. </t>
  </si>
  <si>
    <r>
      <rPr>
        <sz val="11"/>
        <color rgb="FF000000"/>
        <rFont val="Arial"/>
        <family val="2"/>
      </rPr>
      <t xml:space="preserve">Logros: De acuerdo con los registros del Simisional 2.0. Durante el mes de febrero se recepcionaron y gestionaron 111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36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</si>
  <si>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En febrero de 2026 el Sistema Articulado de Alertas Tempranas-SAAT hizo seguimiento socio jurídico y psicosocial a 518 casos de mujeres en riesgo de feminicidio,según remisiones externas del Instituto Nacional de Medicina Legal y Ciencias Forenses y remisiones internas de los equipos de la Secretaría Distrital de la Mujer.</t>
  </si>
  <si>
    <t xml:space="preserve">Entre enero y febrero de 2026 el Sistema Articulado de Alertas Tempranas-SAAT hizo seguimiento jurídico y psicosocial a 518 mujeres en riesgo de feminicidio, valoradas por el Instituto Nacional de Medicina Legal y Ciencias Forenses-INMLCF e identificadas por los equipos de atención de la Secretaría Distrital de la Mujer. </t>
  </si>
  <si>
    <r>
      <rPr>
        <b/>
        <sz val="11"/>
        <color theme="1"/>
        <rFont val="Arial"/>
        <family val="2"/>
      </rPr>
      <t>Retrasos:</t>
    </r>
    <r>
      <rPr>
        <sz val="11"/>
        <color theme="1"/>
        <rFont val="Arial"/>
        <family val="2"/>
      </rPr>
      <t xml:space="preserve"> durante el periodo de febrero 2026 se hizo alistamiento técnico y operativo del equipo para la gestión y registro de las acciones de articulación interinstitucional en el marco de la atención y seguimiento a las mujeres en riesgo de feminicidio. 
</t>
    </r>
    <r>
      <rPr>
        <b/>
        <sz val="11"/>
        <color theme="1"/>
        <rFont val="Arial"/>
        <family val="2"/>
      </rPr>
      <t>Alternativas de solución:</t>
    </r>
    <r>
      <rPr>
        <sz val="11"/>
        <color theme="1"/>
        <rFont val="Arial"/>
        <family val="2"/>
      </rPr>
      <t xml:space="preserve"> en el periodo de marzo 2026 el equipo del SAAT presentará el registro de las acciones de articulación interinstitucional gestionadas en el marco de la atención y seguimiento a las mujeres en riesgo de feminicidio. </t>
    </r>
  </si>
  <si>
    <t>Hacer seguimiento socio jurídico y psicosocial a las mujeres en riesgo de feminicidio aporta a prevenir la materialización del delito de feminicidio y contribuye a la garantía del derecho de las mujeres a vivir libre de violencias.</t>
  </si>
  <si>
    <r>
      <rPr>
        <b/>
        <sz val="11"/>
        <color theme="1"/>
        <rFont val="Arial"/>
        <family val="2"/>
      </rPr>
      <t>Logro</t>
    </r>
    <r>
      <rPr>
        <sz val="11"/>
        <color theme="1"/>
        <rFont val="Arial"/>
        <family val="2"/>
      </rPr>
      <t xml:space="preserve">: en febrero de 2026 el Sistema Articulado de Alertas Tempranas-SAAT hizo seguimiento socio jurídico y psicosocial a 518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</si>
  <si>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febrero de 2025 el Sistema Articulado de Alertas Tempranas-SAAT brindó acompañamiento psicosocial a 2 casos nuevos de víctimas indirectas de feminicidio, según las solicitudes de directivas de la entidad y de la Estrategia de Justicia de Género; y realizó seguimiento a 14 casos antiguos de víctimas indirectas.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</si>
  <si>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 xml:space="preserve">Retrasos: </t>
    </r>
    <r>
      <rPr>
        <sz val="11"/>
        <color theme="1"/>
        <rFont val="Arial"/>
        <family val="2"/>
      </rPr>
      <t xml:space="preserve">durante el periodo de febrero 2026 se hizo alistamiento técnico y operativo del equipo para la gestión y registro de las acciones de articulación interinstitucional en el marco de la atención y seguimiento a las mujeres en riesgo de feminicidio. 
</t>
    </r>
    <r>
      <rPr>
        <b/>
        <sz val="11"/>
        <color theme="1"/>
        <rFont val="Arial"/>
        <family val="2"/>
      </rPr>
      <t xml:space="preserve">Alternativas de solución: </t>
    </r>
    <r>
      <rPr>
        <sz val="11"/>
        <color theme="1"/>
        <rFont val="Arial"/>
        <family val="2"/>
      </rPr>
      <t>en el periodo de marzo 2026 el equipo del SAAT presentará el registro de las acciones de articulación interinstitucional gestionadas en el marco de la atención y seguimiento a las mujeres en riesgo de feminicidio.</t>
    </r>
  </si>
  <si>
    <t>https://secretariadistritald-my.sharepoint.com/:f:/g/personal/devaj_sdmujer_gov_co/IgCZTDPdkpR0S7v_YCZrR1XbASUjqjE9gLTIYez9qTb3jlk?e=AuWeaH</t>
  </si>
  <si>
    <t>https://secretariadistritald-my.sharepoint.com/:f:/g/personal/devaj_sdmujer_gov_co/IgAvFPwUH7RwTI8AFckwMf0NAS-HfbOWJkTpWnS-xTPySdI?e=JPUMyE</t>
  </si>
  <si>
    <t>https://secretariadistritald-my.sharepoint.com/:f:/g/personal/devaj_sdmujer_gov_co/IgAoWL3sf2giSZ3Y8yBPfdpCAWkwmbLIVgy8EEAw9phg_3o?e=evc6CS</t>
  </si>
  <si>
    <t>https://secretariadistritald-my.sharepoint.com/:f:/g/personal/devaj_sdmujer_gov_co/IgBY_og-Wj24QLP8wzhYQb8CAdaOkvAAP22dj_1hlJ_29BY?e=aYTXOb</t>
  </si>
  <si>
    <t>En febrero se llevaron a cabo 18 espacios técnicos con las Alcaldías Locales donde se avanzó en definición operativa y técnica de esta instancia. Se realizaron 4 sesiones de los CLSM,  20 encuentros con las entidades locales para la concertación de las estrategias de prevención de violencias contra las mujeres de los PLSM 2026, 42  acciones de prevención de violencias en el espacio público y 18 mesas de trabajo para la prevención del delito de feminicidio.</t>
  </si>
  <si>
    <t xml:space="preserve">Entre enero y  febrero se llevaron a cabo 24 espacios técnicos con las Alcaldías Locales donde se avanzó en la definición de fechas y agendas para las primeras sesiones del año de los Consejos Locales de Seguridad para las Mujeres, así se realizaron 4 sesiones de los CLSM, dando inicio a la celebración de esta instancia.  Se realizaron 24 encuentros con las entidades locales para la concertación y formulación de las estrategias de prevención de violencias contra las mujeres de los Planes Locales de Seguridad para las Mujeres 2026. Se realizaron 45 acciones de prevención de violencias contra las mujeres en el espacio público y  21 mesas de trabajo para la prevención del delito de feminicidio.	</t>
  </si>
  <si>
    <t>Se avanzó en la consolidación de un escenario (CLSM) y una herramienta (PLSM) para el abordaje de la seguridad y violencias contra las mujeres desde un enfoque de género, de derechos y diferencial.</t>
  </si>
  <si>
    <t>Logros: En febrero 18 espacios técnicos con las Alcaldías Locales de: Usaquén, Chapinero, Santa Fe, San Cristóbal, Usme, Tunjuelito, Bosa, Kennedy, Fontibón, Suba, Barrios Unidos, Teusaquillo, Antonio Nariño, Puente Aranda, La Candelaria, Rafael Uribe, Ciudad Bolívar y Sumapaz, donde se definieron las fechas y agendas de las primeras sesiones del año de los Consejos Locales de Seguridad para las Mujeres, las cuales se programaron para febrero y marzo con base en la agenda propuesta por parte de la SDMujer.
Con corte al mes de febrero se realizaron 24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</si>
  <si>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https://secretariadistritald-my.sharepoint.com/:f:/g/personal/devaj_sdmujer_gov_co/IgDvNYlfrZlwSaBtG1dRwSxfAfrMgGE2944wR-p9EUgfCfc?e=YQpJ5b</t>
  </si>
  <si>
    <t>https://secretariadistritald-my.sharepoint.com/:f:/g/personal/devaj_sdmujer_gov_co/IgAXelyVkp3wT4_F7Wd7k0MiAR95QXMszykaXJbmh81SZjs?e=hB3jgO</t>
  </si>
  <si>
    <t>https://secretariadistritald-my.sharepoint.com/:f:/g/personal/devaj_sdmujer_gov_co/IgCSs3WwHE22SpyL7FhF-RfYAf_y8-Hwa2dR0Ifv4cl6md8?e=mEIcAR</t>
  </si>
  <si>
    <t>https://secretariadistritald-my.sharepoint.com/:f:/g/personal/devaj_sdmujer_gov_co/IgBxPdnpLDGxSJefKASUi7o1ATHx2LrXgbnkaFNxrZsxUb4?e=CDypn4</t>
  </si>
  <si>
    <t>https://secretariadistritald-my.sharepoint.com/:f:/g/personal/devaj_sdmujer_gov_co/IgCp0Sp5xUABQ6LR2GzAMxApAQsESknZxR4bv7u1AEYL73k?e=EQ3Mj4</t>
  </si>
  <si>
    <r>
      <t xml:space="preserve">Durante el mes de febrero </t>
    </r>
    <r>
      <rPr>
        <sz val="10"/>
        <rFont val="Arial"/>
        <family val="2"/>
      </rPr>
      <t>se garantizó la prestación de servicios socio jurídicos y psicosociales especializados al 100% de las mujeres víctimas de violencia a través de:
- 3.207 atenciones efectivas a través de la Línea Púrpura Distrital "Mujeres que escuchan mujeres".</t>
    </r>
    <r>
      <rPr>
        <sz val="10"/>
        <color theme="1"/>
        <rFont val="Arial"/>
        <family val="2"/>
      </rPr>
      <t xml:space="preserve">
- 75 orientaciones psico-jurídicas efectivas de los incidentes con código de tipificación 204-Tentativa de Feminicidio priorizado para la atención en urgencia/emergencia a través de la móvil mujer de la AgenciaMuj bajo un esquema de duplas psico jurídicas.
- 1.781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- 282 atenciones a través de las Duplas de Atención Psicosocial.
- 518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</si>
  <si>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Retrasos: No hubo retrasos para este periodo</t>
  </si>
  <si>
    <r>
      <t xml:space="preserve">Con corte al mes de febrero </t>
    </r>
    <r>
      <rPr>
        <sz val="10"/>
        <rFont val="Arial"/>
        <family val="2"/>
      </rPr>
      <t>se garantizó la prestación de servicios socio jurídicos y psicosociales especializados al 100% de las mujeres víctimas de violencia a través de:
- 6.175 atenciones efectivas a través de la Línea Púrpura Distrital "Mujeres que escuchan mujeres".</t>
    </r>
    <r>
      <rPr>
        <sz val="10"/>
        <color theme="1"/>
        <rFont val="Arial"/>
        <family val="2"/>
      </rPr>
      <t xml:space="preserve">
- 198 orientaciones psico-jurídicas efectivas de los incidentes con código de tipificación 204-Tentativa de Feminicidio priorizado para la atención en urgencia/emergencia a través de la móvil mujer de la AgenciaMuj bajo un esquema de duplas psico jurídicas.
- 1.806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- 423 atenciones a través de las Duplas de Atención Psicosocial.
- 518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</si>
  <si>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https://secretariadistritald-my.sharepoint.com/:f:/g/personal/devaj_sdmujer_gov_co/IgCfdk-suTqnQ5HhnBKTCMdQAUwfcMtovfpLzA9fwLZVL7s?e=BSBxb9</t>
  </si>
  <si>
    <t>Durante el periodo del reporte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(jornadas con TM, jornadas en zonas de rumba).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t>
  </si>
  <si>
    <t xml:space="preserve">De acuerdo con las matrices internas de información. Durante el mes de enero,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socio jurídicas a mujeres víctimas de violencia. </t>
  </si>
  <si>
    <t>Logros: Durante el mes de febrero se realizó una actividad con el objetivo de brindar lineamientos técnicos para la implementación del enfoque diferencial.
En el periodo de enero a febrero se desarrolló una actividad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</si>
  <si>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https://secretariadistritald-my.sharepoint.com/:f:/g/personal/devaj_sdmujer_gov_co/IgDTwhrZPxbkR5TjvgjXIPj9AXB1U2ah5cNOa-Y8nWaELR8?e=5Ha4VO</t>
  </si>
  <si>
    <t>Entre los meses de enero a febrero de 2026 se dio cumplimiento a la operación de la Estrategia Casas Refugio a través del funcionamiento de 6 casas, 4 en la Modelo de Atención Tradicional, 1 del Modelo Intermedio y 1 de la Modelo Rural.</t>
  </si>
  <si>
    <r>
      <t>Logros: Durante el mes de febrero se realizaron 26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t>
    </r>
    <r>
      <rPr>
        <sz val="11"/>
        <rFont val="Arial"/>
        <family val="2"/>
      </rPr>
      <t>eriodo de enero a febrero de 2026 se realizaron 45 reuniones de supervisión técnica en las 6 Casas Refugio que operaron durante el mes, las cuales estuvieron relacionadas con la supervisión del proceso de atención integral desarrollado con las mujeres víctimas</t>
    </r>
    <r>
      <rPr>
        <sz val="11"/>
        <color theme="1"/>
        <rFont val="Arial"/>
        <family val="2"/>
      </rPr>
      <t xml:space="preserve">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r>
  </si>
  <si>
    <t>Retraso: La ejecución  de la meta se explica, principalmente, por el carácter reactivo de la estrategia, la cual se activa únicamente bajo demanda, es decir, en función de los incidentes de urgencia y emergencia que ingresan a través del Número Único de Seguridad y Emergencias 123 y que cumplen con los criterios establecidos para su activación. Adicionalmente, otro factor que influye en el número de casos atendidos es la voluntariedad de las ciudadanas para recibir el servicio; en varios incidentes, a pesar de cumplir con los criterios técnicos para la activación del recurso, las mujeres decidieron no continuar con el proceso de atención presencial, lo cual fue respetado de acuerdo con el enfoque de derechos y no revictimización que guía la atención de la MóvilMujer.
La AgenciaMUJ y su recurso de despacho Móvil Mujer no operan bajo esquemas de oferta directa, sino que su despliegue responde al análisis técnico de cada caso reportado, priorizando la atención inmediata, oportuna y respetuosa de las decisiones de las mujeres en contextos de riesgo manifiesto para su vida e integridad</t>
  </si>
  <si>
    <t>Logros: Durante el mes de febrero de 2026, las Duplas de Atención Psicosocial realizaron un total de 198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febrero se han realizado 288 seguimientos efectivos por parte de las duplas psicosociales.
Beneficios: A través de los seguimientos se conoció la situación de las mujeres y con base en ello se determinó el plan de acción y las acciones prioritarias necesarias en cada caso.
Retrasos y alternativas de solución: Durante el mes de febrero no se reportaron retrasos en el proceso de atención psicosocial.
Lo anterior tomando como base la información consolidada que se encuentra disponible en el aplicativo Simisional 2.0.</t>
  </si>
  <si>
    <t>Logros: 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y 1261 seguimientos, para un total de 1781.
Con corte al mes de febrero se operó en 8 IPS en el marco de las 4 subredes públicas y 1 IPS Privada, a través de las cuales se realizaron 528 atenciones  y  1278 seguimientos, para un total de 1806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</si>
  <si>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r>
      <t xml:space="preserve">Logros: En el acumulado entre enero y febrero a través del curso virtual "El derecho de las mujeres a una vida libre de violencias", se capacitaron 141 servidoras(es) a través de los 4 módulos y las 9 unidades temáticas dispuestas.
Así mismo, en febrero a partir de 64 jornadas de sensibilización sobre el derecho de las mujeres a una vida libre de violencia realizadas por los equipos de la Dirección de Eliminación de Violencias, se logró la participación de 1.228 servidoras y servidores públicos, para un total de 1.369 servidores(as) formados(as) en el mes de febrero.
Con corte al mes de febrero se fortalecieron las capacidades de </t>
    </r>
    <r>
      <rPr>
        <b/>
        <sz val="11"/>
        <color theme="1"/>
        <rFont val="Arial"/>
        <family val="2"/>
      </rPr>
      <t>1.369</t>
    </r>
    <r>
      <rPr>
        <sz val="11"/>
        <color theme="1"/>
        <rFont val="Arial"/>
        <family val="2"/>
      </rPr>
      <t xml:space="preserve"> servidores(as) a partir </t>
    </r>
    <r>
      <rPr>
        <b/>
        <sz val="11"/>
        <color theme="1"/>
        <rFont val="Arial"/>
        <family val="2"/>
      </rPr>
      <t>64</t>
    </r>
    <r>
      <rPr>
        <sz val="11"/>
        <color theme="1"/>
        <rFont val="Arial"/>
        <family val="2"/>
      </rPr>
      <t xml:space="preserve"> de jornadas. Así mismo, se han capacitado 141 servidoras (e)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</si>
  <si>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t>Logros: En febrero se realizaron  20 encuentros con las entidades locales para la concertación y formulación de los compromisos y estrategias de prevención de violencias contra las mujeres de los Planes Locales de Seguridad para las Mujeres en las veinte localidades de Bogotá. 
Con corte al mes de febrero se realizaron 24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</si>
  <si>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febrero se realizaron 42 acciones de prevención de violencias contra las mujeres en el espacio y transporte público en las localidades de: Usaquén, Chapinero, Santa Fe, San Cristóbal, Usme, Tunjuelito, Fontibón, Engativá, Suba, Barrios Unidos, Teusaquillo, Los Mártires, Antonio Nariño, Puente Aranda, La Candelaria, Rafael Uribe, y Ciudad Bolívar.
Con corte al mes de febrero se realizaron 45 actividades de prevención de violencias contra las mujeres en el espacio y trabsporte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</si>
  <si>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febrero se realizaron 18 Mesas de técnicas para la  prevención del delito de feminicidio en las localidades de: Usaquén, Chapinero, Santa Fe, San Cristóbal, Usme, Tunjuelito, Bosa, Kennedy, Fontibón, Engativá, Suba, Barrios Unidos, Los Mártires, Antonio Nariño, Puente Aranda, La Candelaria, Ciudad Bolívar y Sumapaz.
Con corte al mes de febrero se realizaron 21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</si>
  <si>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 xml:space="preserve">De acuerdo con las matrices internas de información. Durante el mes de febrero,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socio jurídicas a mujeres víctimas de violencia. </t>
  </si>
  <si>
    <t xml:space="preserve">De acuerdo con los datos arrojados por el Simisional 2.0, así como los datos que suministró la Dirección de Gestión de Conocimiento en cuanto a la matriz de efectividad proporcionada, en el mes de  febrero se realizaron 3.207 atenciones efectivas a través de la Línea Púrpura Distrital "Mujeres que escuchan mujeres" </t>
  </si>
  <si>
    <t>Logros: Durante el mes de febrero  se realizaron un total de 3.384  intervenciones de las cuales 1.051 fue atención psicosocial, 27 intervención en crisis, 269 orientación e información general, 1.003 orientaciones en rutas de atención, 22 orientación en salud, 528 orientaciones jurídicas, 17 primeros auxilios psicológicos y 467 otras intervenciones; a mujeres de acuerdo con las necesidades y demandas,  así como los hechos victimizantes. 
Nota: Una atención brindada puede tener más de un tipo de intervención
Con corte al mes de febrero se realizaron un total de 6.572 intervenciones de las cuales 2076 fue atención psicosocial, 53 intervención en crisis, 543 orientación e información general, 1897 orientaciones en rutas de atención, 44 orientación en salud, 1019 orientaciónes jurídicas, 29 primeros auxilios psicológicos y 911 otras intervenciones; a mujeres de acuerdo con las necesidades y demandas,  así como los hechos victimizantes. 
Nota: *Una atención brindada puede tener más de un tipo de intervención.
*Se ajusta dato de otras de intervenciones en el mes de enero que corresponden a 444 y no a 6 como se reportó el mes anterior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</si>
  <si>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y 1261 seguimientos, para un total de 1781</t>
  </si>
  <si>
    <t xml:space="preserve">De acuerdo con las matrices internas de información el acumulado al mes de febrero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528 atenciones  y  1278 seguimientos, para un total de 1806. atenciones socio jurídicas a mujeres víctimas de violencia.    
                                                                                                                                                                                                                                                                                                                                                                                                                                                                                                                                     </t>
  </si>
  <si>
    <t>Retraso: La ejecución  de la meta se explica, principalmente, por el carácter reactivo de la estrategia, la cual se activa únicamente bajo demanda, es decir, brinda orientación y/o asesoría socio jurídica especializada, con enfoque de género, diferencial y de derechos humanos de las mujeres a las ciudadanas que hayan sido víctimas de violencias y/o a sus familiares que acudan voluntariamente a los servicios de salud o sean identificadas en éstos, principalmente en los servicios de urgencias, para contribuir a la eliminación de barreras de acceso a la justicia.</t>
  </si>
  <si>
    <t>https://secretariadistritald-my.sharepoint.com/:x:/g/personal/devaj_sdmujer_gov_co/IQDig8sWRVsPS4WkNvLYioJ8AQpkZUFBhOhYKNLL3-Xa6NU?e=D0CutF</t>
  </si>
  <si>
    <t>https://secretariadistritald-my.sharepoint.com/:b:/g/personal/devaj_sdmujer_gov_co/IQCxRKd_XgZnTbW-86GLyexrAXJ7OYDiaGY2-E7OcBSXa1Q?e=6dIgAM</t>
  </si>
  <si>
    <t>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y 1775 seguimientos, para un total de 2335</t>
  </si>
  <si>
    <t>Logros: 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y 1775 seguimientos, para un total de 2335.
Con corte al mes de marzo se operó en 8 IPS en el marco de las 4 subredes públicas y 1 IPS Privada, a través de las cuales se realizaron 1.088 atenciones  y  3.053 seguimientos, para un total de  4141.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</si>
  <si>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r>
      <rPr>
        <sz val="11"/>
        <color theme="1"/>
        <rFont val="Arial"/>
        <family val="2"/>
      </rPr>
      <t>Logros: En el mes de marzo se llevaron a cabo 33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marzo, en el marco de la estrategia de prevención del feminicidio (desde la Estrategia Intersectorial para la Prevención y Atención de Víctimas de Violencia de Género con Énfasis en Violencia Sexual y Feminicidio (Estrategia en hospitales), se llevaron a cabo 60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t>
    </r>
    <r>
      <rPr>
        <sz val="13"/>
        <color theme="1"/>
        <rFont val="Arial"/>
        <family val="2"/>
      </rPr>
      <t xml:space="preserve">
</t>
    </r>
    <r>
      <rPr>
        <sz val="11"/>
        <color theme="1"/>
        <rFont val="Arial"/>
        <family val="2"/>
      </rPr>
      <t>No se presentaron retrasos</t>
    </r>
  </si>
  <si>
    <t xml:space="preserve">De acuerdo con las matrices internas de información. Durante el mes de marzo,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socio jurídicas a mujeres víctimas de violencia. </t>
  </si>
  <si>
    <t>Con corte al mes de marzo se recepcionaron y gestionaron 438 incidentes con código de tipificación 204-Tentativa de Feminicidio priorizado para la atención en urgencia/emergencia a través de la móvil mujer de la AgenciaMuj bajo un esquema de duplas psico jurídicas. De estos incidentes 283 incidentes fueron orientaciones psico-jurídicas efectivas y 155 fueron casos gestionados con Contacto Inicial fallido.</t>
  </si>
  <si>
    <r>
      <rPr>
        <sz val="11"/>
        <color rgb="FF000000"/>
        <rFont val="Arial"/>
        <family val="2"/>
      </rPr>
      <t xml:space="preserve">Logros: De acuerdo con los registros del Simisional 2.0. En el mes de marzo fueron contestados, analizados o gestionados 980 incidentes por la AgenciaMuj de los códigos de tipificación priorizados.
De estos, 271 incidentes fueron no procedentes (incluye el estado No procedente y Sin información), 709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documentos para capacitación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</si>
  <si>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marzo se recepcionaron y gestionaron 126 incidentes con código de tipificación 204-Tentativa de Feminicidio priorizado para la atención en urgencia/emergencia a través de la móvil mujer de la AgenciaMuj bajo un esquema de duplas psico jurídicas.
De estos, se realizaron 85 orientaciones psico-jurídicas efectivas  y se gestionaron 41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</si>
  <si>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 xml:space="preserve">De acuerdo con los datos arrojados por el Simisional 2.0, así como los datos que suministró la Dirección de Gestión de Conocimiento en cuanto a la matriz de efectividad proporcionada, en el mes de  marzo se realizaron 3.311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</si>
  <si>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marzo se realizaron 9.486 atenciones efectivas a través de la Línea Púrpura Distrital "Mujeres que escuchan mujeres" </t>
  </si>
  <si>
    <r>
      <t xml:space="preserve">En el mes de marzo para el fortalecimiento de los componentes de prevención, atención, protección y sanción del Sistema Distrital SOFIA, se desarrollaron las siguientes acciones: 
- El fortalecimiento de las capacidades de </t>
    </r>
    <r>
      <rPr>
        <b/>
        <sz val="11"/>
        <color theme="1"/>
        <rFont val="Arial"/>
        <family val="2"/>
      </rPr>
      <t>(2.823)</t>
    </r>
    <r>
      <rPr>
        <sz val="11"/>
        <color theme="1"/>
        <rFont val="Arial"/>
        <family val="2"/>
      </rPr>
      <t xml:space="preserve"> servidoras y servidores sobre el derecho de las mujeres a una vida libre de violencias.
- Participación en </t>
    </r>
    <r>
      <rPr>
        <b/>
        <sz val="11"/>
        <color theme="1"/>
        <rFont val="Arial"/>
        <family val="2"/>
      </rPr>
      <t>(6)</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(12)</t>
    </r>
    <r>
      <rPr>
        <sz val="11"/>
        <color theme="1"/>
        <rFont val="Arial"/>
        <family val="2"/>
      </rPr>
      <t xml:space="preserve"> espacios de asistencia técnica para el fortalecimiento de los componentes del Sistema SOFIA.</t>
    </r>
  </si>
  <si>
    <r>
      <t xml:space="preserve">Entre los meses de enero y febrero para el fortalecimiento de los componentes de prevención, atención, protección y sanción del Sistema Distrital SOFIA, se desarrollaron las siguientes acciones: 
- El fortalecimiento de las capacidades de </t>
    </r>
    <r>
      <rPr>
        <b/>
        <sz val="11"/>
        <color theme="1"/>
        <rFont val="Arial"/>
        <family val="2"/>
      </rPr>
      <t>(4.192)</t>
    </r>
    <r>
      <rPr>
        <sz val="11"/>
        <color theme="1"/>
        <rFont val="Arial"/>
        <family val="2"/>
      </rPr>
      <t xml:space="preserve"> servidoras y servidores sobre el derecho de las mujeres a una vida libre de violencias.
- Participación en </t>
    </r>
    <r>
      <rPr>
        <b/>
        <sz val="11"/>
        <color theme="1"/>
        <rFont val="Arial"/>
        <family val="2"/>
      </rPr>
      <t xml:space="preserve">(19)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(30)</t>
    </r>
    <r>
      <rPr>
        <sz val="11"/>
        <color theme="1"/>
        <rFont val="Arial"/>
        <family val="2"/>
      </rPr>
      <t xml:space="preserve"> espacios de asistencia técnica para el fortalecimiento de los componentes del Sistema SOFIA.</t>
    </r>
  </si>
  <si>
    <r>
      <t xml:space="preserve">Logros: En marzo a través del curso virtual "El derecho de las mujeres a una vida libre de violencias", se capacitaron 291 servidores(as) a través de los 4 módulos y las 9 unidades temáticas dispuestas.
Así mismo, en marzo a partir de 87 jornadas de sensibilización sobre el derecho de las mujeres a una vida libre de violencia realizadas por los equipos de la Dirección de Eliminación de Violencias, se logró la participación de 2.532 servidoras y servidores públicos, para un total de </t>
    </r>
    <r>
      <rPr>
        <b/>
        <sz val="11"/>
        <color theme="1"/>
        <rFont val="Arial"/>
        <family val="2"/>
      </rPr>
      <t>2.823</t>
    </r>
    <r>
      <rPr>
        <sz val="11"/>
        <color theme="1"/>
        <rFont val="Arial"/>
        <family val="2"/>
      </rPr>
      <t xml:space="preserve"> servidores(as) formados(as) en el mes de marzo.
Con corte al mes de marzo se fortalecieron las capacidades de</t>
    </r>
    <r>
      <rPr>
        <b/>
        <sz val="11"/>
        <color theme="1"/>
        <rFont val="Arial"/>
        <family val="2"/>
      </rPr>
      <t xml:space="preserve"> 4.192</t>
    </r>
    <r>
      <rPr>
        <sz val="11"/>
        <color theme="1"/>
        <rFont val="Arial"/>
        <family val="2"/>
      </rPr>
      <t xml:space="preserve"> servidores(as) a partir de </t>
    </r>
    <r>
      <rPr>
        <b/>
        <sz val="11"/>
        <color theme="1"/>
        <rFont val="Arial"/>
        <family val="2"/>
      </rPr>
      <t>151</t>
    </r>
    <r>
      <rPr>
        <sz val="11"/>
        <color theme="1"/>
        <rFont val="Arial"/>
        <family val="2"/>
      </rPr>
      <t xml:space="preserve"> jornadas. Así mismo, en reporte diferenciado se han capacitado 432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</si>
  <si>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r>
      <t>Logros: En el mes de marzo se participó en</t>
    </r>
    <r>
      <rPr>
        <b/>
        <sz val="11"/>
        <color theme="1"/>
        <rFont val="Arial"/>
        <family val="2"/>
      </rPr>
      <t xml:space="preserve"> (6)</t>
    </r>
    <r>
      <rPr>
        <sz val="11"/>
        <color theme="1"/>
        <rFont val="Arial"/>
        <family val="2"/>
      </rPr>
      <t xml:space="preserve"> espacios de articulación y coordinación de acciones estratégicas para la prevención, atención y sanción de las violencias contra las mujeres en el Distrito Capital:
(1) 120326 Articulación de acciones interinstitucionales con la empresa KOAJ Permoda para la implementación de la Estrategia Redes Seguras Para las Mujeres.
(2) 160326 Articulación de acciones intrainstitucionales con la Dirección de Derechos y Diseño de Políticas para la capacitación en el derecho de las mujeres a una vida libre de violencias y la Ruta Única de Atención.
(3) 190326 Articulación de acciones intrainstitucionales con la Dirección de Enfoque Diferencial, con el fin de definir la ruta metodológica para identificar las necesidades específicas de las mujeres Emberá Dobidá en relación con violencias basadas en género con el fin de ajustar la respuesta institucional y fortalecer la atención desde un enfoque diferencial.
(4) 240326 Articulación de acciones interinstitucionales con la empresa Home Burgers para el fortalecimiento de la autonomía económica de mujeres víctimas de violencias.
(5) 260326 Articulación de acciones interinstitucionales con las entidades del Consejo Local de Seguridad Para las Mujeres de la localidad de Chapinero, para la implementación de la Estrategia Redes Seguras Para las Mujeres con OXXO.
(6) 310326 Articulación de acciones interinstitucionales con la aseguradora AXA Colpatria para el fortalecimiento de acciones de prevención de violencias contra las mujeres en frentes de obra del Metro de Bogotá.
Con corte al mes de marzo se participó en</t>
    </r>
    <r>
      <rPr>
        <b/>
        <sz val="11"/>
        <color theme="1"/>
        <rFont val="Arial"/>
        <family val="2"/>
      </rPr>
      <t xml:space="preserve"> (19)</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</si>
  <si>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marzo, en el marco de la asistencia técnica para el fortalecimiento de los componentes de prevención, atención, protección y sanción del Sistema Distrital SOFIA, se llevaron a cabo </t>
    </r>
    <r>
      <rPr>
        <b/>
        <sz val="11"/>
        <color theme="1"/>
        <rFont val="Arial"/>
        <family val="2"/>
      </rPr>
      <t>(12)</t>
    </r>
    <r>
      <rPr>
        <sz val="11"/>
        <color theme="1"/>
        <rFont val="Arial"/>
        <family val="2"/>
      </rPr>
      <t xml:space="preserve"> espacios de articulación entre entidades distritales:
(1) 020326 Asistencia técnica a la Secretaría Distrital de Gobierno, para la formulación del Plan de Acción de la Mesa Distrital SOFIA 2026 - Subcomité Técnico Sectorial
(2) 030326 Asistencia técnica a la Secretaría de Cultura, Recreación y Deporte para la implementación del Plan de Acción de la Mesa Distrital SOFIA.
(3) 030326 Asistencia técnica a la Consejería Distrital de Paz, Victimas y Reconciliación para definir la ruta metodológica y logística para la implementación de mesas de trabajo con las mujeres del pueblo Emberá ubicado en la UPI la Florida.
(4) 060326 Asistencia técnica a la Secretaría Distrital de Seguridad para la formulación y planeación de acciones de prevención de violencias contra las mujeres a nivel territorial.
(5) 100326 Asistencia técnica a la Secretaría Distrital de Integración Social para la planeación de jornadas de capacitación a Comisarias de Familia en el derecho de las mujeres a una vida libre de violencias y la Ruta Única de Atención.
(6) 100326 Asistencia técnica a la Secretaría Distrital de Salud con el fin de articular la ejecución de las diversas actividades propuestas para el desarrollo de un espacio respiro relacionados al tema de salud mental con mujeres Raizales.
(7) 110326 Asistencia técnica a la Secretaría Distrital de Gobierno y a la Consejería Distrital de Paz, Victimas y Reconciliación para el fortalecimiento del tejido comunitario de la población Emberá Katio ubicada en la UPI La Florida, a través de la elaboración participativa de cartografías sociales.
(8) 140326 Asistencia técnica a la Secretaría Distrital de Salud para realizar un espacio en donde se exploran acciones relacionados a la salud mental y sus rutas de protección para los cuidadores, con respecto a comunidades étnicas.
(9) 160326 Asistencia técnica a la Secretaría Distrital de Desarrollo Económico para la implementación del Plan de Acción de la Mesa Distrital SOFIA, con respecto a los compromisos asumidos.
(10) 190326 Asistencia técnica a la Secretaría Distrital de Planeación para la implementación del Plan de Acción de la Mesa Distrital SOFIA, con respecto a los compromisos asumidos.
(11) 200326 Asistencia técnica a la Secretaría Distrital de Gobierno y a la Consejería Distrital de Paz, Victimas y Reconciliación para el fortalecimiento del tejido comunitario de la población Emberá Dobidá ubicada en la UPI La Florida, a través de la elaboración participativa de cartografías sociales.
(12) 240326 Asistencia técnica a la Secretaría Distrital de Desarrollo Económico para la implementación de acciones de fortalecimiento de la contratación de mujeres víctimas de violencias.
En total, con corte al mes de marzo se realizaron</t>
    </r>
    <r>
      <rPr>
        <b/>
        <sz val="11"/>
        <color theme="1"/>
        <rFont val="Arial"/>
        <family val="2"/>
      </rPr>
      <t xml:space="preserve"> (30)</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</si>
  <si>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r>
      <t xml:space="preserve">En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(2)</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(27)</t>
    </r>
    <r>
      <rPr>
        <sz val="11"/>
        <color theme="1"/>
        <rFont val="Arial"/>
        <family val="2"/>
      </rPr>
      <t xml:space="preserve"> jornadas de formación y sensibilización, se logró la participación de</t>
    </r>
    <r>
      <rPr>
        <b/>
        <sz val="11"/>
        <color theme="1"/>
        <rFont val="Arial"/>
        <family val="2"/>
      </rPr>
      <t xml:space="preserve"> (628)</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(3)</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theme="1"/>
        <rFont val="Arial"/>
        <family val="2"/>
      </rPr>
      <t xml:space="preserve">(1) </t>
    </r>
    <r>
      <rPr>
        <sz val="11"/>
        <color theme="1"/>
        <rFont val="Arial"/>
        <family val="2"/>
      </rPr>
      <t xml:space="preserve">punto seguro para las mujeres en el Festival Estéreo Picnic, contando con el alcance de </t>
    </r>
    <r>
      <rPr>
        <b/>
        <sz val="11"/>
        <color theme="1"/>
        <rFont val="Arial"/>
        <family val="2"/>
      </rPr>
      <t xml:space="preserve">(1.052)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(319)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</si>
  <si>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(5)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(45)</t>
    </r>
    <r>
      <rPr>
        <sz val="11"/>
        <color theme="1"/>
        <rFont val="Arial"/>
        <family val="2"/>
      </rPr>
      <t xml:space="preserve"> jornadas de formación y sensibilización, se logro la participación de </t>
    </r>
    <r>
      <rPr>
        <b/>
        <sz val="11"/>
        <color theme="1"/>
        <rFont val="Arial"/>
        <family val="2"/>
      </rPr>
      <t>(1.145)</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(4)</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theme="1"/>
        <rFont val="Arial"/>
        <family val="2"/>
      </rPr>
      <t xml:space="preserve">(1) </t>
    </r>
    <r>
      <rPr>
        <sz val="11"/>
        <color theme="1"/>
        <rFont val="Arial"/>
        <family val="2"/>
      </rPr>
      <t xml:space="preserve">punto seguro para las mujeres en el Festival Estéreo Picnic, contando con el alcance de </t>
    </r>
    <r>
      <rPr>
        <b/>
        <sz val="11"/>
        <color theme="1"/>
        <rFont val="Arial"/>
        <family val="2"/>
      </rPr>
      <t>(1.052)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(698)</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</si>
  <si>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De acuerdo con los registros del Simisional 2.0. Durante el mes de marzo de 2026, 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</si>
  <si>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31 de marzo de 2026, las Duplas de Atención Psicosocial realizaron un total de 830 atenciones, de las cuales 268 corresponden a primeras atenciones y 562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</si>
  <si>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Logros: Durante el mes de marzo de 2026, las Duplas de Atención Psicosocial realizaron un total de 274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marzo se han realizado 562 seguimientos efectivos por parte de las duplas psicosociales.
Beneficios: A través de los seguimientos se dió cumplimiento a los planes de atención establecidos con las ciudadanas y se orientó y acompañó diferentes acciones para la activación de rutas y servicios requeridos por las mujeres. 
Retrasos y alternativas de solución: Durante el mes de marzo no se reportaron retrasos en el proceso de atención psicosocial.
Lo anterior tomando como base la información consolidada que se encuentra disponible en el aplicativo Simisional 2.0.</t>
  </si>
  <si>
    <t xml:space="preserve">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31 de marzo de 2026, las Duplas de Atención Psicosocial realizaron un total de 830 atenciones, de las cuales 268 corresponden a primeras atenciones y 562 a seguimientos gestionados. </t>
  </si>
  <si>
    <r>
      <t>En el mes de marzo para la prevención y atención de violencias contra las mujeres en el espacio y transporte público:
- Se brindaron</t>
    </r>
    <r>
      <rPr>
        <b/>
        <sz val="11"/>
        <color theme="1"/>
        <rFont val="Arial"/>
        <family val="2"/>
      </rPr>
      <t xml:space="preserve"> 319 </t>
    </r>
    <r>
      <rPr>
        <sz val="11"/>
        <color theme="1"/>
        <rFont val="Arial"/>
        <family val="2"/>
      </rPr>
      <t>atenciones psico-jurídicas en dupla a mujeres víctimas de violencias en el espacio y el transporte público, de las cuales</t>
    </r>
    <r>
      <rPr>
        <b/>
        <sz val="11"/>
        <color theme="1"/>
        <rFont val="Arial"/>
        <family val="2"/>
      </rPr>
      <t xml:space="preserve"> 79</t>
    </r>
    <r>
      <rPr>
        <sz val="11"/>
        <color theme="1"/>
        <rFont val="Arial"/>
        <family val="2"/>
      </rPr>
      <t xml:space="preserve"> fueron nuevas atenciones y </t>
    </r>
    <r>
      <rPr>
        <b/>
        <sz val="11"/>
        <color theme="1"/>
        <rFont val="Arial"/>
        <family val="2"/>
      </rPr>
      <t>240</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(5)</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</si>
  <si>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marzo para la prevención y atención de violencias contra las mujeres en el espacio y transporte público:
- Se brindaron </t>
    </r>
    <r>
      <rPr>
        <b/>
        <sz val="11"/>
        <color theme="1"/>
        <rFont val="Arial"/>
        <family val="2"/>
      </rPr>
      <t xml:space="preserve">698 </t>
    </r>
    <r>
      <rPr>
        <sz val="11"/>
        <color theme="1"/>
        <rFont val="Arial"/>
        <family val="2"/>
      </rPr>
      <t>atenciones psico-jurídicas en dupla a mujeres víctimas de violencias en el espacio y el transporte público, de las cuales</t>
    </r>
    <r>
      <rPr>
        <b/>
        <sz val="11"/>
        <color theme="1"/>
        <rFont val="Arial"/>
        <family val="2"/>
      </rPr>
      <t xml:space="preserve"> 155 </t>
    </r>
    <r>
      <rPr>
        <sz val="11"/>
        <color theme="1"/>
        <rFont val="Arial"/>
        <family val="2"/>
      </rPr>
      <t>fueron nuevas atenciones y</t>
    </r>
    <r>
      <rPr>
        <b/>
        <sz val="11"/>
        <color theme="1"/>
        <rFont val="Arial"/>
        <family val="2"/>
      </rPr>
      <t xml:space="preserve"> 543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(9)</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</si>
  <si>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Logros: En el mes de marzo se brindaron</t>
    </r>
    <r>
      <rPr>
        <b/>
        <sz val="10"/>
        <rFont val="Arial"/>
        <family val="2"/>
      </rPr>
      <t xml:space="preserve"> 319</t>
    </r>
    <r>
      <rPr>
        <sz val="10"/>
        <rFont val="Arial"/>
        <family val="2"/>
      </rPr>
      <t xml:space="preserve"> atenciones psico-jurídicas en dupla a mujeres víctimas de violencias en el espacio y el transporte público, de las cuales </t>
    </r>
    <r>
      <rPr>
        <b/>
        <sz val="10"/>
        <rFont val="Arial"/>
        <family val="2"/>
      </rPr>
      <t>79</t>
    </r>
    <r>
      <rPr>
        <sz val="10"/>
        <rFont val="Arial"/>
        <family val="2"/>
      </rPr>
      <t xml:space="preserve"> fueron nuevas atenciones y </t>
    </r>
    <r>
      <rPr>
        <b/>
        <sz val="10"/>
        <rFont val="Arial"/>
        <family val="2"/>
      </rPr>
      <t>240</t>
    </r>
    <r>
      <rPr>
        <sz val="10"/>
        <rFont val="Arial"/>
        <family val="2"/>
      </rPr>
      <t xml:space="preserve"> seguimientos efectivos. Dichas atenciones incluyeron primeros acercamientos, orientaciones y seguimientos a los casos de mujeres que requirieron acompañamiento integral.
Con corte al mes de marzo las Duplas Psico-Jurídicas han realizado un total de</t>
    </r>
    <r>
      <rPr>
        <b/>
        <sz val="10"/>
        <rFont val="Arial"/>
        <family val="2"/>
      </rPr>
      <t xml:space="preserve"> 698</t>
    </r>
    <r>
      <rPr>
        <sz val="10"/>
        <rFont val="Arial"/>
        <family val="2"/>
      </rPr>
      <t xml:space="preserve"> atenciones psico-jurídicas en dupla a mujeres víctimas de violencias en el espacio y el transporte público, de las cuales</t>
    </r>
    <r>
      <rPr>
        <b/>
        <sz val="10"/>
        <rFont val="Arial"/>
        <family val="2"/>
      </rPr>
      <t xml:space="preserve"> 155 </t>
    </r>
    <r>
      <rPr>
        <sz val="10"/>
        <rFont val="Arial"/>
        <family val="2"/>
      </rPr>
      <t>fueron primeras atenciones y</t>
    </r>
    <r>
      <rPr>
        <b/>
        <sz val="10"/>
        <rFont val="Arial"/>
        <family val="2"/>
      </rPr>
      <t xml:space="preserve"> 543</t>
    </r>
    <r>
      <rPr>
        <sz val="10"/>
        <rFont val="Arial"/>
        <family val="2"/>
      </rPr>
      <t xml:space="preserve"> seguimientos efectivos.
Reporte diferenciado:
Nuevas atenciones en Transporte Público: 20
Seguimiento efectivos en Transporte Público: 25
Nuevas atenciones en Espacio Público: 59
Seguimiento efectivos en Espacio Público: 215
Con corte al mes de marzo se han realizado en reporte diferenciado:
Nuevas atenciones en Transporte Público: 35
Seguimiento efectivos en Transporte Público: 75
Nuevas atenciones en Espacio Público: 96
Seguimiento efectivos en Espacio Público: 492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</si>
  <si>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marzo, en el marco de la asistencia técnica para el fortalecimiento de las capacidades del sector transporte, se llevaron a cabo</t>
    </r>
    <r>
      <rPr>
        <b/>
        <sz val="10"/>
        <rFont val="Arial"/>
        <family val="2"/>
      </rPr>
      <t xml:space="preserve"> (5)</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040326 Megatoma de Mujer y Género Estación Zonal Calle 100: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110326 Megatoma de Mujer y Género Portal Tunal: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(3) 130326 Asistencia técnica a Transmilenio S.A., con el fin de acompañar técnicamente la realización del ejercicio TransmiLab “Parada Segura”, orientado a fortalecer acciones de prevención y atención de violencias contra las mujeres en el sistema de transporte.
(4) 130326 Asistencia técnica a Transmilenio S.A., con el fin de asistir y acompañar el evento de condecoración dirigido a operadores, técnicos del centro de control y gestores del equipo psicosocial, promoviendo el fortalecimiento de capacidades en la atención de violencias contra las mujeres.
(5) 250326 Megatoma de Mujer y Género Estación Zonal Suba 141A03: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marzo se realizaron</t>
    </r>
    <r>
      <rPr>
        <b/>
        <sz val="10"/>
        <rFont val="Arial"/>
        <family val="2"/>
      </rPr>
      <t xml:space="preserve"> (9)</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</si>
  <si>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En el mes de marzo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</si>
  <si>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Durante el mes de marzo se recibieron 62 solicitudes de cupo (mujeres víctimas de violencia con personas a cargo) en el correo institucional de Casas Refugio, de las cuales se aceptaron y se realizaron los trámites de ingreso para 55 solicitudes al evidenciar que cumplían con los criterios, 7 resultaron en desistimiento de cupo.
Las 55 solicitudes de cupo que cumplieron con los criterios de ingreso, conllevaron la acogida de 121 personas nuevas, entre las cuales se encontraban 56 mujeres adultas víctimas de violencia y 65 niños, niñas y adolescentes. Durante el mes de marzo estuvieron acogidas un total de 183 personas (mujeres víctimas de violencia y personas a cargo) en las Casas Refugio. </t>
  </si>
  <si>
    <t>Logros: En el mes de marzo se recibieron 62 solicitudes de cupo (mujeres víctimas de violencia y personas a cargo) en el correo institucional de Casas Refugio, de las cuales se aceptaron y se realizaron los trámites de ingreso para 55 solicitudes al evidenciar que cumplían con los criterios y 7 resultaron en desistimiento de cupo.
En el periodo de enero a marzo de 2026 se recibieron 130 solicitudes de cupo (mujeres víctimas de violencia y personas a cargo) en el correo institucional de Casas Refugio, de las cuales se aceptaron y se realizaron los trámites de ingreso para 101 solicitudes al evidenciar que cumplían con los criterios, a través de 6 Casas Refugio; 23 resultaron en desistimiento de cupo para el ingreso a Casa Refugio y 6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</si>
  <si>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 xml:space="preserve">Durante el mes de marzo ingresaron un total de 121 personas nuevas en las Casas Refugio, de las cuales 56 fueron mujeres adultas víctimas de violencia y 65 niños, niñas, adolescentes de sus sistemas familiares dependientes. </t>
  </si>
  <si>
    <t>En marzo de 2026 el Sistema Articulado de Alertas Tempranas-SAAT hizo seguimiento socio jurídico y psicosocial a 129 casos de mujeres en riesgo de feminicidio,según remisiones externas del Instituto Nacional de Medicina Legal y Ciencias Forenses y remisiones internas de los equipos de la Secretaría Distrital de la Mujer. Así mismo, impulsó 183 acciones de coordinación interinstitucional para aportar a la garantía de los derechos de las mujeres en riesgo de feminicidio.</t>
  </si>
  <si>
    <t>Entre enero y marzo de 2026 el Sistema Articulado de Alertas Tempranas-SAAT hizo seguimiento jurídico y psicosocial a 647 mujeres en riesgo de feminicidio, valoradas por el Instituto Nacional de Medicina Legal y Ciencias Forenses-INMLCF e identificadas por los equipos de atención de la Secretaría Distrital de la Mujer. Así mismo, impulsó 183 acciones de coordinación interinstitucional para aportar a la garantía de los derechos de las mujeres en riesgo de feminicidio.</t>
  </si>
  <si>
    <t>Hacer seguimiento socio jurídico y psicosocial a las mujeres en riesgo de feminicidio e impulsar acciones interinstitucionales para la atención oportuna de las víctimas y la superación de barreras que limiten sus derechos; permite prevenir la materialización del feminicidio y contribuir a la garantía del derecho de las mujeres a vivir libre de violencias.</t>
  </si>
  <si>
    <r>
      <rPr>
        <b/>
        <sz val="11"/>
        <color theme="1"/>
        <rFont val="Arial"/>
        <family val="2"/>
      </rPr>
      <t>Logro:</t>
    </r>
    <r>
      <rPr>
        <sz val="11"/>
        <color theme="1"/>
        <rFont val="Arial"/>
        <family val="2"/>
      </rPr>
      <t xml:space="preserve"> en marzo de 2025 el Sistema Articulado de Alertas Tempranas-SAAT brindó acompañamiento psicosocial a 8 casos nuevos de víctimas indirectas de feminicidio, según las solicitudes de directivas de la entidad y de la Estrategia de Justicia de Género; y realizó seguimiento a 85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</si>
  <si>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marzo de 2026 se realizaron 183 acciones reforzadas de articulación interinstitucional de 173 casos de mujeres en riesgo de feminicidio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</si>
  <si>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https://secretariadistritald-my.sharepoint.com/:f:/g/personal/devaj_sdmujer_gov_co/IgCAQfETcVtFQa-wQlIw2N7pAVuqh_vp75msbbzEF4rwM1o?e=QhpY34</t>
  </si>
  <si>
    <t>https://secretariadistritald-my.sharepoint.com/:f:/g/personal/devaj_sdmujer_gov_co/IgDmX3yEvQoCSqBcIh17ZXgOAd5FaImVF-C5DoXN67gohRY?e=p7HtRm</t>
  </si>
  <si>
    <t>En marzo se llevaron a cabo 13 espacios técnicos con las Alcaldías Locales donde se avanzó en definición operativa y técnica de esta instancia. Se realizaron 16 sesiones de los CLSM,  19 encuentros con las entidades locales para la concertación de las estrategias de prevención de violencias contra las mujeres de los PLSM 2026, 50 acciones de prevención de violencias en el espacio público y 20 mesas de trabajo para la prevención del delito de feminicidio.</t>
  </si>
  <si>
    <t xml:space="preserve">Entre enero y  marzo se llevaron a cabo 37 espacios técnicos con las Alcaldías Locales donde se avanzó en la definición de fechas y agendas para las primeras sesiones del año de los Consejos Locales de Seguridad para las Mujeres, así se realizaron las primeras 20 sesiones de los CLSM dando inicio a la celebración de esta instancia.  Se realizaron 43  encuentros con las entidades locales para la concertación y formulación de las estrategias de prevención de violencias contra las mujeres de los Planes Locales de Seguridad para las Mujeres 2026. Se realizaron 95 acciones de prevención de violencias contra las mujeres en el espacio público y  41 mesas de trabajo para la prevención del delito de feminicidio.	</t>
  </si>
  <si>
    <t xml:space="preserve">10.3  Liderar, articular y dinamizar acciones de prevención de violencias contra las mujeres en el espacio público. </t>
  </si>
  <si>
    <t>10.4  Liderar, articular y dinamizar acciones para la prevención del delito de feminicidio.</t>
  </si>
  <si>
    <t>Logros: En marzo se realizaron 13 espacios técnicos con las Alcaldías Locales de: Usaquén, Chapinero, Santa Fe, Tunjuelito, Bosa, Kennedy, Fontibón, Barrios Unidos, Teusaquillo, Los Mártires, Puente Aranda, La Candelaria y Sumapaz, donde se definieron las fechas y agendas de las primeras sesiones del año de los Consejos Locales de Seguridad para las Mujeres, las cuales se programaron para febrero y marzo con base en la agenda propuesta por parte de la SDMujer.
Con corte al mes de marzo se realizaron 37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</si>
  <si>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marzo se realizaron 19 encuentros con las entidades locales para la concertación y formulación de los compromisos y estrategias de prevención de violencias contra las mujeres de los Planes Locales de Seguridad para las Mujeres en las localidades de Usaquén, Chapinero, Santa Fe, San Cristóbal, Usme, Tunjuelito, Bosa, Kennedy, Fontibón, Engativá, Barrios Unidos, Teusaquillo, Los Mártires, Antonio Nariño, Puente Aranda, La Candelaria, Rafael Uribe U., Ciudad Bolívar y Sumapaz.
Con corte al mes de marzo se realizaron  43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</si>
  <si>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r>
      <t xml:space="preserve">Durante el mes de marzo </t>
    </r>
    <r>
      <rPr>
        <sz val="10"/>
        <rFont val="Arial"/>
        <family val="2"/>
      </rPr>
      <t>se garantizó la prestación de servicios socio jurídicos y psicosociales especializados al 100% de las mujeres víctimas de violencia a través de:
- 3.311 atenciones efectivas a través de la Línea Púrpura Distrital "Mujeres que escuchan mujeres".</t>
    </r>
    <r>
      <rPr>
        <sz val="10"/>
        <color theme="1"/>
        <rFont val="Arial"/>
        <family val="2"/>
      </rPr>
      <t xml:space="preserve">
- 85 orientaciones psico-jurídicas efectivas de los incidentes con código de tipificación 204-Tentativa de Feminicidio priorizado para la atención en urgencia/emergencia a través de la móvil mujer de la AgenciaMuj bajo un esquema de duplas psico jurídicas.
- 2.335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- 407 atenciones a través de las Duplas de Atención Psicosocial.
- 129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</si>
  <si>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 xml:space="preserve">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
Acciones simbólicas contra las violencias y en memoria de las mujeres víctimas de feminicidio
Sensibilizaciones con ciudadanas de las Juntas de Acción Comunal 
Jornadas de conmemoración del 8 de marzo día de los derechos de las mujeres
Jornadas de prevención de violencias contra las mujeres, delitos de trata de personas y explotación sexual comercial de NNA – ESCNNA.
Jornadas de sensibilización en el marco de la estrategia Redes Seguras para las Mujeres </t>
  </si>
  <si>
    <t>https://secretariadistritald-my.sharepoint.com/:f:/g/personal/devaj_sdmujer_gov_co/IgCZuk9IrYNkTbpdBLfz6SMyAT7ztu3NfIx2aFe6Mtkgr0c?e=GF2apg</t>
  </si>
  <si>
    <t>https://secretariadistritald-my.sharepoint.com/:f:/g/personal/devaj_sdmujer_gov_co/IgC6iNuvza4CRYkdWRS0_3LJAaxepEe40Pja5Tl5Vs8arZA?e=56tQwM</t>
  </si>
  <si>
    <t>https://secretariadistritald-my.sharepoint.com/:f:/g/personal/devaj_sdmujer_gov_co/IgBueMOJcBdfT61N-QkRx6YbAbDvTX4EmWkL8QdK_8X0Spw?e=GTEAMo</t>
  </si>
  <si>
    <t>Durante el mes de marzo se realizaron 2 reuniones de supervisión técnica para brindar lineamientos técnicos para la implementación del enfoque diferencial.
En el periodo de enero a marzo de 2026 se han desarrollado 3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</si>
  <si>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Logros: Durante el mes de marzo se realizaron 38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marzo de 2026 se realizaron 83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</si>
  <si>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Durante el mes de marzo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</si>
  <si>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marzo se llevaron a cabo 83 reuniones de apoyo a la supervisión administrativa, financiera y contable con los operadores de las 6 Casas Refugio que operaron durante el mes, sobre temas como: revisión de insumos, inventario y gastos.
En el periodo de enero a marzo de 2026 se llevaron a cabo 217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</si>
  <si>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 xml:space="preserve">En el periodo de enero a marzo de 2026 se recibieron 130 solicitudes de cupo (mujeres víctimas de violencia y personas a cargo) en el correo institucional de Casas Refugio, de las cuales se aceptaron y se realizaron los trámites de ingreso para 101 solicitudes al evidenciar que cumplían con los criterios, 23 resultaron en desistimiento de cupo y 6 no cumplieron con los criterios para el ingreso a Casa Refugio. 
Las 101 solicitudes de cupo que cumplieron con los criterios de ingreso, conllevaron la acogida de 216 personas nuevas, entre las cuales se encontraban 103 mujeres adultas víctimas de violencia y 113 niños, niñas, adolescentes y personas de sus grupos familiares. </t>
  </si>
  <si>
    <t>https://secretariadistritald-my.sharepoint.com/:f:/g/personal/devaj_sdmujer_gov_co/IgD6sv9Lh7USQrePW21TT2b_AfGSdKFYgpFh6dzpLv4Oq7M?e=70ie3s</t>
  </si>
  <si>
    <t>https://secretariadistritald-my.sharepoint.com/:f:/g/personal/devaj_sdmujer_gov_co/IgBHhYMbMIGASoDWv6wxjtkoAb2IHf3ngHOkEI8RQNiD1Vk?e=09gPDX</t>
  </si>
  <si>
    <t xml:space="preserve">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están orientados en que la Línea tenga mayor visibilidad y difusión.  </t>
  </si>
  <si>
    <t xml:space="preserve">En el marco de estas atenciones efectivas se evidenció el acceso de mujeres y personas alertantes a las orientación psicosocial con elementos socio jurídicos de acuerdo a las necesidades del caso, que pemitió orientar, explicar y guíar el proceso de la ruta de atención única para mujeres en el distrito, así como articular con otros servicios de la entidad y dar a conocer la oferta de otras instituciones que implicó dar claridad sobre los procedimiento de entidades competentes con respecto a las medidas de protección, el trámite de denuncia, entre otros procesos orientados a la garantía del derecho a las mujeres a una vida libre de violencia. </t>
  </si>
  <si>
    <t>Logros: Durante el mes de marzo se realizaron un total de 1.329 seguimientos, de estos 968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361 corresponden a seguimientos fallidos. (seguimientos de Bogotá, Alertantes y canal WhatsApp)
Con corte al mes de marzo se realizaron un total de 4.039 seguimientos, de estos 2.942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1.097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</si>
  <si>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Logros: Durante el mes de marzo se realizaron un total de 3.863  intervenciones de las cuales 1.246 fue atención psicosocial, 18 intervención en crisis, 345 orientación e información general, 1.103 orientaciones en rutas de atención, 16 orientación en salud, 639 orientaciones jurídicas, 13 primeros auxilios psicológicos y 483 otras intervenciones; a mujeres de acuerdo con las necesidades y demandas,  así como los hechos victimizantes. 
Nota: Una atención brindada puede tener más de un tipo de intervención
Con corte al mes de marzo se realizaron un total de 10.435 intervenciones de las cuales 3.322 fue atención psicosocial, 71 intervención en crisis, 888 orientación e información general, 3000 orientaciones en rutas de atención, 60 orientación en salud, 1658 orientaciones jurídicas, 42 primeros auxilios psicológicos y 1394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</si>
  <si>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https://secretariadistritald-my.sharepoint.com/:f:/g/personal/devaj_sdmujer_gov_co/IgBTjdWfShZgSJS_fd3Z2dQ5ASCqORbCduiDBNVeq_sWMAY?e=AYQUaI</t>
  </si>
  <si>
    <t>https://secretariadistritald-my.sharepoint.com/:f:/g/personal/devaj_sdmujer_gov_co/IgB6OWMPxYjTTJPd70aGFBnxAS7SaUm2T1ube5F_l2dC1CE?e=hlWIh3</t>
  </si>
  <si>
    <t xml:space="preserve">De acuerdo con los registros del Simisional 2.0. Durante el mes de marzo se recepcionaron y gestionaron 126 incidentes con código de tipificación 204-Tentativa de Feminicidio priorizado para la atención en urgencia/emergencia a través de la móvil mujer de la AgenciaMuj bajo un esquema de duplas psico jurídicas. 
De estos, se realizaron 85 orientaciones psico-jurídicas efectivas y se gestionaron 41 incidentes como intento fallido de contacto. Adicionalmente, se retomó el balance de la móvil mujer en los espacios de reunión entre la AgenciaMuj y C4, desarrollándose 5 espacios. </t>
  </si>
  <si>
    <t>https://secretariadistritald-my.sharepoint.com/:f:/g/personal/devaj_sdmujer_gov_co/IgCpBPYClRTXQLqcFvUOHfxqAfGOPOX2gRNwXewqQl8GYxY?e=01Hw6b</t>
  </si>
  <si>
    <t>https://secretariadistritald-my.sharepoint.com/:f:/g/personal/devaj_sdmujer_gov_co/IgBqXLYeEfNmT5itybvFtud3ARR0TZJaBPPHeFmSEo9bC3A?e=f7Te2q</t>
  </si>
  <si>
    <r>
      <rPr>
        <b/>
        <sz val="11"/>
        <color theme="1"/>
        <rFont val="Arial"/>
        <family val="2"/>
      </rPr>
      <t>Logro</t>
    </r>
    <r>
      <rPr>
        <sz val="11"/>
        <color theme="1"/>
        <rFont val="Arial"/>
        <family val="2"/>
      </rPr>
      <t xml:space="preserve">: en marzo de 2026 el Sistema Articulado de Alertas Tempranas-SAAT hizo seguimiento socio jurídico y psicosocial a 129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Retraso:</t>
    </r>
    <r>
      <rPr>
        <sz val="11"/>
        <color theme="1"/>
        <rFont val="Arial"/>
        <family val="2"/>
      </rPr>
      <t xml:space="preserve"> durante el periodo de marzo de 2026 se presentaron retrasos en la recepción de la base de datos de mujeres valoradas en riesgo por el INMLCF; situación que a su vez, generó retrasos en la asignación y seguimientos de los casos.
</t>
    </r>
    <r>
      <rPr>
        <b/>
        <sz val="11"/>
        <color theme="1"/>
        <rFont val="Arial"/>
        <family val="2"/>
      </rPr>
      <t>Alternativas de solución:</t>
    </r>
    <r>
      <rPr>
        <sz val="11"/>
        <color theme="1"/>
        <rFont val="Arial"/>
        <family val="2"/>
      </rPr>
      <t xml:space="preserve"> en el periodo de abril de 2026 se nivelarán las asignaciones y seguimientos de casos del primer trimestre del año, conforme a la recepción de las bases de datos del INMLCF.</t>
    </r>
  </si>
  <si>
    <r>
      <rPr>
        <b/>
        <sz val="11"/>
        <color theme="1"/>
        <rFont val="Arial"/>
        <family val="2"/>
      </rPr>
      <t>Retrasos:</t>
    </r>
    <r>
      <rPr>
        <sz val="11"/>
        <color theme="1"/>
        <rFont val="Arial"/>
        <family val="2"/>
      </rPr>
      <t xml:space="preserve"> durante el periodo de marzo de 2026 se presentaron retrasos en la recepción de la base de datos de mujeres valoradas en riesgo por el INMLCF; situación que a su vez, generó retrasos en la asignación y seguimientos de los casos.
</t>
    </r>
    <r>
      <rPr>
        <b/>
        <sz val="11"/>
        <color theme="1"/>
        <rFont val="Arial"/>
        <family val="2"/>
      </rPr>
      <t>Alternativas de solución:</t>
    </r>
    <r>
      <rPr>
        <sz val="11"/>
        <color theme="1"/>
        <rFont val="Arial"/>
        <family val="2"/>
      </rPr>
      <t xml:space="preserve"> en el periodo de abril de 2026 se nivelarán las asignaciones y seguimientos de casos del primer trimestre del año, conforme a la recepción de las bases de datos del INMLCF.</t>
    </r>
  </si>
  <si>
    <t>https://secretariadistritald-my.sharepoint.com/:f:/g/personal/devaj_sdmujer_gov_co/IgAN5OjkY5tJTo4FYHnMNiBDAYzIJ_XM2OQLj7UsSIFPySo?e=T3a79d</t>
  </si>
  <si>
    <t xml:space="preserve">El proceso de atención psicosocial facilitado por las Duplas Psicosociales permitió:                                      
- Garantizar el acompañamiento interdisciplinar e integral a las mujeres víctimas de violencias ejercidas por parte de sus parejas o exparejas. 
- Orientar y activar junto con las mujeres las rutas de atención en casos de violencias, en correspondencia a las competencias institucionales de cada uno de los sectores del Distrito y la Nación.                                     </t>
  </si>
  <si>
    <t>https://secretariadistritald-my.sharepoint.com/:f:/g/personal/devaj_sdmujer_gov_co/IgAdHRDJujqxQq3vKqfMTlssAWP1C9GrK8HxLF_m7xZUuXo?e=gTQQj2</t>
  </si>
  <si>
    <t>https://secretariadistritald-my.sharepoint.com/:f:/g/personal/devaj_sdmujer_gov_co/IgDErrOAKfxGRLzhHJVZu1b8AdlpML-7T_ZRGFtfQFXgOZ4?e=vTUfyd</t>
  </si>
  <si>
    <t>Logros: Durante el mes de marzo de 2026, 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Con corte al mes de marzo se han realizado 830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febrero no se reportaron retrasos en el proceso de atención psicosocial.</t>
  </si>
  <si>
    <t>Logros: En el mes de marzo se brindó acogida a 121 personas nuevas (mujeres víctimas de violencia y personas a cargo) que cumplieron los criterios de ingreso a las Casas Refugio, de las cuales 56 fueron mujeres adultas y adultas mayores, 10 adolescentes, 46 niñas y niños y 9 bebés. Bajo ese marco, en marzo estuvieron acogidas un total de 183 personas en la Estrategia de Casas Refugio en sus tres Modelos: Tradicional, Intermedio y Rural. 
En el periodo de enero a marzo de 2026 se brindó acogida a 216 personas nuevas (mujeres víctimas de violencia y personas a cargo) que cumplieron los criterios de ingreso a las Casas Refugio, de las cuales 103 son mujeres adultas y adultas mayores, 14 adolescentes, 78 niñas y niños y 21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</si>
  <si>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https://secretariadistritald-my.sharepoint.com/:f:/g/personal/devaj_sdmujer_gov_co/IgAxqpz-T87oQbkGyXEzjNLOAcft1bC2hhYn8KqVwfH5cM4?e=y8A7gC</t>
  </si>
  <si>
    <t>https://secretariadistritald-my.sharepoint.com/:f:/g/personal/devaj_sdmujer_gov_co/IgA3OA02ePBmT5rMoEpSe2zGAZX_vLGILmwH3Rs5HgQeol8?e=h8k4dU</t>
  </si>
  <si>
    <t xml:space="preserve">De acuerdo con las matrices internas de información el acumulado al mes de marzo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1.088 atenciones  y  3.053 seguimientos, para un total de  4.141. atenciones socio jurídicas a mujeres víctimas de violencia.    </t>
  </si>
  <si>
    <t>https://secretariadistritald-my.sharepoint.com/:f:/g/personal/devaj_sdmujer_gov_co/IgD92B-ckLahQaTsw2eODP7SAUkVMq5yR3v_6FTHGTjbo3o?e=iD8lCC</t>
  </si>
  <si>
    <t>https://secretariadistritald-my.sharepoint.com/:f:/g/personal/devaj_sdmujer_gov_co/IgDdCyUNSvmjR6426VI-eOFXAdp13zVnWHmF4sQ9S7u--D0?e=ZtHcGx</t>
  </si>
  <si>
    <t>https://secretariadistritald-my.sharepoint.com/:f:/g/personal/devaj_sdmujer_gov_co/IgCn_7LtuSMOSIVnthqg7cQEAZ3OXZuwNXFn7wZx4zSatYM?e=BJdqQU</t>
  </si>
  <si>
    <t>Logros: En marzo se realizaron 50 acciones de prevención de violencias contra las mujeres en el espacio y transporte público en las localidades de: Usaquén, Chapinero, Santa Fe, San Cristóbal, Usme, Tunjuelito, Bosa, Fontibón, Engativá, Barrios Unidos, Teusaquillo, Los Mártires, Antonio Nariño, Puente Aranda, La Candelaria, Rafael Uribe U., Ciudad Bolívar y Sumapaz.
Con corte al mes de marzo se realizaron 95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</si>
  <si>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marzo se realizaron 20 Mesas de técnicas para la  prevención del delito de feminicidio en las 20 localidades de Bogotá. 
Con corte al mes de marzo se realizaron 41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</si>
  <si>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https://secretariadistritald-my.sharepoint.com/:f:/g/personal/devaj_sdmujer_gov_co/IgAgDlPbBJdlRpddMQvszUTUAUiAn-arViO-ey5pzP2iYPI?e=ssZVZf</t>
  </si>
  <si>
    <t>https://secretariadistritald-my.sharepoint.com/:f:/g/personal/devaj_sdmujer_gov_co/IgBoEVaHYG2ASrJ8oNg0aEOfAZlo8866xCOm2WWxtsN9VeQ?e=BTaa9T</t>
  </si>
  <si>
    <t>https://secretariadistritald-my.sharepoint.com/:f:/g/personal/devaj_sdmujer_gov_co/IgClBTAFeG6uRK9mQJc6344fAU5M7efxV7d-ukNTZF7kphw?e=fdrrTN</t>
  </si>
  <si>
    <t>https://secretariadistritald-my.sharepoint.com/:f:/g/personal/devaj_sdmujer_gov_co/IgCck95Uhe1MR6yLamqRrk0BAQRU2DeSvI5m9B0mp0F5pA4?e=fmKjg6</t>
  </si>
  <si>
    <t>https://secretariadistritald-my.sharepoint.com/:f:/g/personal/devaj_sdmujer_gov_co/IgAWtcLPeh6SSL9KLrM0kvmNAUCQV6ccIak1E5G1LK_6KpE?e=E6PMpc</t>
  </si>
  <si>
    <r>
      <t xml:space="preserve">Con corte al mes de marzo </t>
    </r>
    <r>
      <rPr>
        <sz val="10"/>
        <rFont val="Arial"/>
        <family val="2"/>
      </rPr>
      <t>se garantizó la prestación de servicios socio jurídicos y psicosociales especializados al 100% de las mujeres víctimas de violencia a través de:
- 9.486 atenciones efectivas a través de la Línea Púrpura Distrital "Mujeres que escuchan mujeres".</t>
    </r>
    <r>
      <rPr>
        <sz val="10"/>
        <color theme="1"/>
        <rFont val="Arial"/>
        <family val="2"/>
      </rPr>
      <t xml:space="preserve">
- 283 orientaciones psico-jurídicas efectivas de los incidentes con código de tipificación 204-Tentativa de Feminicidio priorizado para la atención en urgencia/emergencia a través de la móvil mujer de la AgenciaMuj bajo un esquema de duplas psico jurídicas.
- 4.141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- 830 atenciones a través de las Duplas de Atención Psicosocial.
- 647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</si>
  <si>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https://secretariadistritald-my.sharepoint.com/:f:/g/personal/devaj_sdmujer_gov_co/IgDowI_LTwouSZ39c-DheH1NASOi6CQn2NO-V6fqNqnkjS4?e=k96L0C</t>
  </si>
  <si>
    <t>https://secretariadistritald-my.sharepoint.com/:f:/g/personal/devaj_sdmujer_gov_co/IgBGV6sEXFExTbSWOZvBmmeIAZchzgldjeIKElc6HoaOpOI?e=4Hio5e</t>
  </si>
  <si>
    <t>Durante el  mes de marzo, se dio cumplimiento a la operación de la Estrategia Casas Refugio a través del funcionamiento de 6 casa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</si>
  <si>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Entre enero y marzo, se dio cumplimiento a la operación de la Estrategia Casas Refugio a través del funcionamiento de 6 casa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</si>
  <si>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r>
      <rPr>
        <sz val="13"/>
        <rFont val="Arial"/>
        <family val="2"/>
      </rPr>
      <t>De acuerdo con las matrices internas de información el acumulado al mes de abril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1.633 atenciones  y  4.834 seguimientos, para un total de  6.467. atenciones socio jurídicas a mujeres víctimas de violencia.</t>
    </r>
    <r>
      <rPr>
        <sz val="13"/>
        <color rgb="FFFF0000"/>
        <rFont val="Arial"/>
        <family val="2"/>
      </rPr>
      <t xml:space="preserve">    </t>
    </r>
  </si>
  <si>
    <t>Logros: En el mes de abril  se llevaron a cabo 26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abril, en el marco de la estrategia de prevención del feminicidio (desde la Estrategia Intersectorial para la Prevención y Atención de Víctimas de Violencia de Género con Énfasis en Violencia Sexual y Feminicidio (Estrategia en hospitales), se llevaron a cabo 86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</si>
  <si>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https://secretariadistritald-my.sharepoint.com/:b:/g/personal/devaj_sdmujer_gov_co/IQC7GKHhSvqXSLcO5wgmm4nbAY4hpYnsv1CmRANFVJL1QJ8?e=6v6HtD</t>
  </si>
  <si>
    <t>https://secretariadistritald-my.sharepoint.com/:x:/g/personal/devaj_sdmujer_gov_co/IQD3avvAEDdFTI06VoyVGVGvASdSlpUCTRS_UFLK62JTzzc?e=tvRZc6</t>
  </si>
  <si>
    <t>En el mes de abril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</si>
  <si>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abril se llevaron a cabo 73 reuniones de apoyo a la supervisión administrativa, financiera y contable con los operadores de las 6 Casas Refugio que operaron durante el mes, sobre temas como: revisión de insumos, inventario y gastos.
En el periodo de enero a abril de 2026 se llevaron a cabo 290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</si>
  <si>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Durante el mes de abril se realizaron 3 reuniones de supervisión técnica para brindar lineamientos técnicos para la implementación del enfoque diferencial.
En el periodo de enero a abril de 2026 se han desarrollado 6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Retrasos: No se contó con la vinculación de todas las contratistas del equipo de fortalecimiento técnico por lo cual se gestionarán en los siguientes periodos el desarrollo de acciones para la implementación del enfoque diferencial.</t>
  </si>
  <si>
    <t xml:space="preserve">Durante el mes de abril se recibieron 47 solicitudes de cupo (mujeres víctimas de violencia con personas a cargo) en el correo institucional de Casas Refugio, de las cuales se aceptaron y se realizaron los trámites de ingreso para 36 solicitudes al evidenciar que cumplían con los criterios, 9 resultaron en desistimiento de cupo y  2 en el no cumplimiento de criterios para el ingreso a Casa Refugio. .
Las 36 solicitudes de cupo que cumplieron con los criterios de ingreso, conllevaron la acogida de 79 personas nuevas, entre las cuales se encontraban 36 mujeres adultas víctimas de violencia y 43 niños, niñas y adolescentes. Durante el mes de abril estuvieron acogidas un total de 192 personas (mujeres víctimas de violencia y personas a cargo) en las Casas Refugio. </t>
  </si>
  <si>
    <t xml:space="preserve">En el periodo de enero a abril de 2026 se recibieron 177 solicitudes de cupo (mujeres víctimas de violencia y personas a cargo) en el correo institucional de Casas Refugio, de las cuales se aceptaron y se realizaron los trámites de ingreso para 137  solicitudes al evidenciar que cumplían con los criterios, 32 resultaron en desistimiento de cupo y 8 no cumplieron con los criterios para el ingreso a Casa Refugio. 
Las 137 solicitudes de cupo que cumplieron con los criterios de ingreso, conllevaron la acogida de 295 personas nuevas, entre las cuales se encontraban 139 mujeres adultas víctimas de violencia y 156 niños, niñas, adolescentes y personas de sus grupos familiares. </t>
  </si>
  <si>
    <t>Logros: En el mes de abril se recibieron 47 solicitudes de cupo (mujeres víctimas de violencia y personas a cargo) en el correo institucional de Casas Refugio, de las cuales se aceptaron y se realizaron los trámites de ingreso para 36 solicitudes al evidenciar que cumplían con los criterios, 9 resultaron en desistimiento de cupo y 2 en el no cumplimiento de criterios para el ingreso a Casa Refugio.
En el periodo de enero a abril de 2026 se recibieron 177 solicitudes de cupo (mujeres víctimas de violencia y personas a cargo) en el correo institucional de Casas Refugio, de las cuales se aceptaron y se realizaron los trámites de ingreso para 137 solicitudes al evidenciar que cumplían con los criterios, a través de 6 Casas Refugio; 32 resultaron en desistimiento de cupo para el ingreso a Casa Refugio y 8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</si>
  <si>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Con corte al mes de abril,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</si>
  <si>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 el mes de enero a abril,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</si>
  <si>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 xml:space="preserve">Durante el mes de abril ingresaron un total de 79 personas nuevas en las Casas Refugio, de las cuales 36 fueron mujeres adultas víctimas de violencia y 43 niños, niñas, adolescentes de sus sistemas familiares dependientes. </t>
  </si>
  <si>
    <t>De acuerdo con las matrices internas de información. Durante el mes de abril,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545 atenciones y 1781 seguimientos, para un total de 2326.</t>
  </si>
  <si>
    <t xml:space="preserve">No se presentaron retrasos </t>
  </si>
  <si>
    <t>Logros: De acuerdo con las matrices internas de información. Durante el mes de abril,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545 atenciones y 1781 seguimientos, para un total de 2326.
Con corte al mes de abril se operó en 8 IPS en el marco de las 4 subredes públicas y 1 IPS Privada, a través de las cuales se realizaron 1.633 atenciones  y  4.834 seguimientos, para un total de  6.467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</si>
  <si>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 xml:space="preserve">De acuerdo con las matrices internas de información. Durante el mes de abril,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545 atenciones socio jurídicas a mujeres víctimas de violencia. </t>
  </si>
  <si>
    <r>
      <t>En el mes de abril para la prevención y atención de violencias contra las mujeres en el espacio y transporte público:
- Se brindaron</t>
    </r>
    <r>
      <rPr>
        <b/>
        <sz val="11"/>
        <color theme="1"/>
        <rFont val="Arial"/>
        <family val="2"/>
      </rPr>
      <t xml:space="preserve"> 309 </t>
    </r>
    <r>
      <rPr>
        <sz val="11"/>
        <color theme="1"/>
        <rFont val="Arial"/>
        <family val="2"/>
      </rPr>
      <t>atenciones psico-jurídicas en dupla a mujeres víctimas de violencias en el espacio y el transporte público, de las cuales</t>
    </r>
    <r>
      <rPr>
        <b/>
        <sz val="11"/>
        <color theme="1"/>
        <rFont val="Arial"/>
        <family val="2"/>
      </rPr>
      <t xml:space="preserve"> 67</t>
    </r>
    <r>
      <rPr>
        <sz val="11"/>
        <color theme="1"/>
        <rFont val="Arial"/>
        <family val="2"/>
      </rPr>
      <t xml:space="preserve"> fueron nuevas atenciones y </t>
    </r>
    <r>
      <rPr>
        <b/>
        <sz val="11"/>
        <color theme="1"/>
        <rFont val="Arial"/>
        <family val="2"/>
      </rPr>
      <t>242</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(2)</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</si>
  <si>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abril para la prevención y atención de violencias contra las mujeres en el espacio y transporte público:
- Se brindaron </t>
    </r>
    <r>
      <rPr>
        <b/>
        <sz val="11"/>
        <color theme="1"/>
        <rFont val="Arial"/>
        <family val="2"/>
      </rPr>
      <t xml:space="preserve">1.007 </t>
    </r>
    <r>
      <rPr>
        <sz val="11"/>
        <color theme="1"/>
        <rFont val="Arial"/>
        <family val="2"/>
      </rPr>
      <t>atenciones psico-jurídicas en dupla a mujeres víctimas de violencias en el espacio y el transporte público, de las cuales</t>
    </r>
    <r>
      <rPr>
        <b/>
        <sz val="11"/>
        <color theme="1"/>
        <rFont val="Arial"/>
        <family val="2"/>
      </rPr>
      <t xml:space="preserve"> 222 </t>
    </r>
    <r>
      <rPr>
        <sz val="11"/>
        <color theme="1"/>
        <rFont val="Arial"/>
        <family val="2"/>
      </rPr>
      <t>fueron nuevas atenciones y</t>
    </r>
    <r>
      <rPr>
        <b/>
        <sz val="11"/>
        <color theme="1"/>
        <rFont val="Arial"/>
        <family val="2"/>
      </rPr>
      <t xml:space="preserve"> 785</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(11)</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</si>
  <si>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Logros: En el mes de abril se brindaron</t>
    </r>
    <r>
      <rPr>
        <b/>
        <sz val="10"/>
        <rFont val="Arial"/>
        <family val="2"/>
      </rPr>
      <t xml:space="preserve"> 309</t>
    </r>
    <r>
      <rPr>
        <sz val="10"/>
        <rFont val="Arial"/>
        <family val="2"/>
      </rPr>
      <t xml:space="preserve"> atenciones psico-jurídicas en dupla a mujeres víctimas de violencias en el espacio y el transporte público, de las cuales 67 fueron nuevas atenciones y 242 seguimientos efectivos. Dichas atenciones incluyeron primeros acercamientos, orientaciones y seguimientos a los casos de mujeres que requirieron acompañamiento integral.
Con corte al mes de abril las Duplas Psico-Jurídicas han realizado un total de </t>
    </r>
    <r>
      <rPr>
        <b/>
        <sz val="10"/>
        <rFont val="Arial"/>
        <family val="2"/>
      </rPr>
      <t>1.007</t>
    </r>
    <r>
      <rPr>
        <sz val="10"/>
        <rFont val="Arial"/>
        <family val="2"/>
      </rPr>
      <t xml:space="preserve"> atenciones psico-jurídicas en dupla a mujeres víctimas de violencias en el espacio y el transporte público, de las cuales 222 fueron primeras atenciones y 785 seguimientos efectivos.
Reporte diferenciado:
Nuevas atenciones en Transporte Público: 10
Seguimientos efectivos en Transporte Público: 17
Nuevas atenciones en Espacio Público: 57
Seguimientos efectivos en Espacio Público: 225
Con corte al mes de abril se han realizado en reporte diferenciado:
Nuevas atenciones en Transporte Público: 45
Seguimientos efectivos en Transporte Público: 92
Nuevas atenciones en Espacio Público: 153
Seguimientos efectivos en Espacio Público: 717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</si>
  <si>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abril, en el marco de la asistencia técnica para el fortalecimiento de las capacidades del sector transporte, se llevaron a cabo </t>
    </r>
    <r>
      <rPr>
        <b/>
        <sz val="10"/>
        <rFont val="Arial"/>
        <family val="2"/>
      </rPr>
      <t xml:space="preserve">(2) </t>
    </r>
    <r>
      <rPr>
        <sz val="10"/>
        <rFont val="Arial"/>
        <family val="2"/>
      </rPr>
      <t>espacios de articulación interinstitucional con entidades con competencia en el transporte público, de acuerdo con el Modelo Integral de prevención, atención de las violencias contra las mujeres en el transporte y el espacio público peatonal:
(1) 150426 Asistencia técnica a la Secretaría Distrital de Movilidad, con el fin de acompañar técnicamente la Mesa de Género del Sector Movilidad, brindando asistencia técnica a los temas tratados.
(2) 220426 Megatoma de Mujer y Género Portal Usme: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abril se realizaron</t>
    </r>
    <r>
      <rPr>
        <b/>
        <sz val="10"/>
        <rFont val="Arial"/>
        <family val="2"/>
      </rPr>
      <t xml:space="preserve"> (11)</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</si>
  <si>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r>
      <t>Logros: En el mes de abril se participó en</t>
    </r>
    <r>
      <rPr>
        <b/>
        <sz val="11"/>
        <color theme="1"/>
        <rFont val="Arial"/>
        <family val="2"/>
      </rPr>
      <t xml:space="preserve"> (12) </t>
    </r>
    <r>
      <rPr>
        <sz val="11"/>
        <color theme="1"/>
        <rFont val="Arial"/>
        <family val="2"/>
      </rPr>
      <t xml:space="preserve">espacios de articulación y coordinación de acciones estratégicas para la prevención, atención y sanción de las violencias contra las mujeres en el Distrito Capital:
(1) 080426 Articulación de acciones interinstitucionales con la empresa Novaventa para el fortalecimiento de acciones de prevención de violencias contra las mujeres dirigidas a su personal.
(2) 100426 Articulación de acciones intrainstitucionales con la Dirección de Enfoque Diferencial, con el fin de definir la ruta metodológica para la implementación de trabajo con las mujeres del pueblo Emberá ubicado en la localidad de Ciudad Bolívar.
(3) 130426 Articulación de acciones intrainstitucionales con la Dirección de Enfoque Diferencial, con el fin de realizar un espacio participativo con mujeres Emberá para identificar violencias de género, reconocer entornos y priorizar necesidades.
(4) 160426 Articulación de acciones interinstitucionales con empresas interesadas para el fortalecimiento de la autonomía económica de mujeres víctimas de violencias.
(5) 200426 Articulación de acciones interinstitucionales con la Dirección General de la Policía Metropolitana para el fortalecimiento de acciones de prevención de violencias contra las mujeres dirigidas a su personal.
(6) 200426 Articulación de acciones interinstitucionales con la empresa Megalinea para el fortalecimiento de acciones de prevención de violencias contra las mujeres dirigidas a su personal.
(7) 230426 Articulación de acciones intrainstitucionales con la estrategia Línea Púrpura, con el fin de generar un espacio de articulación para conocer el funcionamiento de la Línea e identificar necesidades y acciones de mejora en la atención con enfoque étnico, especialmente para mujeres de grupos étnicos.
(8) 230426 Articulación de acciones intrainstitucionales con la Dirección de Enfoque Diferencial, con el fin de socializar avances en la revisión de documentos técnicos y presentar una propuesta preliminar de estrategia para la prevención y atención de violencias contra mujeres palenqueras.
(9) 280426 Articulación de acciones intrainstitucionales con la Oficina Asesora de Comunicaciones, con el fin de promover el enfoque étnico en los contenidos de la entidad.
(10) 280426 Articulación de acciones intrainstitucionales con la Dirección de Enfoque Diferencial, con el fin de establecer las temáticas prioritarias y la organización de las mesas interculturales del año con base en necesidades identificadas con mujeres Emberá (UPI La Florida).
(11) 300426 Articulación de acciones intrainstitucionales con la Dirección de Derechos y Diseño de Política, con el fin de Revisar avances y articular acciones para la incorporación del enfoque de género en proyectos de bienestar liderados por entidades distritales, en el marco del diseño de política pública relacionado con el espacio y transporte público.
(12) 300426 Articulación de acciones intrainstitucionales con la Dirección de Gestión del Conocimiento, con el fin de revisar y ajustar el documento pedagógico del proyecto de la CAF.
Con corte al mes de abril se participó en </t>
    </r>
    <r>
      <rPr>
        <b/>
        <sz val="11"/>
        <color theme="1"/>
        <rFont val="Arial"/>
        <family val="2"/>
      </rPr>
      <t>(31)</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</si>
  <si>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Logros: En abril, en el marco de la asistencia técnica para el fortalecimiento de los componentes de prevención, atención, protección y sanción del Sistema Distrital SOFIA, se llevaron a cabo</t>
    </r>
    <r>
      <rPr>
        <b/>
        <sz val="11"/>
        <color theme="1"/>
        <rFont val="Arial"/>
        <family val="2"/>
      </rPr>
      <t xml:space="preserve"> (7)</t>
    </r>
    <r>
      <rPr>
        <sz val="11"/>
        <color theme="1"/>
        <rFont val="Arial"/>
        <family val="2"/>
      </rPr>
      <t xml:space="preserve"> espacios de articulación entre entidades distritales:
(1) 080426 Asistencia técnica a la Secretaría Distrital de Planeación, con el fin de hacer seguimiento a las acciones concertadas en el Plan de Acción de la Mesa Distrital SOFIA.
(2) 080426 Asistencia técnica a la Secretaría General, con el fin de coordinar e implementar acciones de sensibilización para la prevención de violencias y el acceso a las rutas de atención en los puntos de servicio a la ciudadanía.
(3) 090426 Primera sesión directiva de la Mesa de Trabajo del Sistema Distrital SOFIA, con el fin de aprobar el Plan de Acción para la vigencia.
(4) 100426 Asistencia técnica a las Secretarías Distritales de Integración Social y Seguridad, con el fin de implementar la estrategia Redes Seguras Para las Mujeres en Propiedad Horizontal.
(5) 140426 Asistencia técnica a la Secretaría Distrital de Desarrollo Económico para la implementación de acciones de fortalecimiento de la contratación de mujeres víctimas de violencias.
(6) 210426 Asistencia técnica a la Secretaría Distrital de Educación, para el desarrollo de la Mesa de Dialogo para la prevención y atención de VBG con Instituciones de Educación Superior.
(7) 290426 Asistencia técnica a la Secretarías Distritales de Gobierno Integración Social, Desarrollo Económico y la Alta Consejería de Paz, Víctimas y Reconciliación, con el fin de avanzar en la articulación interinstitucional para la planeación, organización y definición metodológica de la Feria de Servicios dirigida a la población Emberá ubicada en la localidad de Ciudad Bolívar, con el fin de acercar la oferta institucional de manera pedagógica, accesible y con enfoque diferencial.
En total, con corte al mes de abril se realizaron </t>
    </r>
    <r>
      <rPr>
        <b/>
        <sz val="11"/>
        <color theme="1"/>
        <rFont val="Arial"/>
        <family val="2"/>
      </rPr>
      <t>(37)</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</si>
  <si>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r>
      <t>En abril,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t>
    </r>
    <r>
      <rPr>
        <b/>
        <sz val="11"/>
        <color theme="1"/>
        <rFont val="Arial"/>
        <family val="2"/>
      </rPr>
      <t xml:space="preserve"> (1)</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(20)</t>
    </r>
    <r>
      <rPr>
        <sz val="11"/>
        <color theme="1"/>
        <rFont val="Arial"/>
        <family val="2"/>
      </rPr>
      <t xml:space="preserve"> jornadas de formación y sensibilización, se logró la participación de </t>
    </r>
    <r>
      <rPr>
        <b/>
        <sz val="11"/>
        <color theme="1"/>
        <rFont val="Arial"/>
        <family val="2"/>
      </rPr>
      <t>(312)</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 xml:space="preserve">(1) </t>
    </r>
    <r>
      <rPr>
        <sz val="11"/>
        <color theme="1"/>
        <rFont val="Arial"/>
        <family val="2"/>
      </rPr>
      <t xml:space="preserve">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participó en Puntos Seguros durante el periodo reportado.
5. Activación del servicio de Duplas de Atención Psico-Jurídica: Se brindaron </t>
    </r>
    <r>
      <rPr>
        <b/>
        <sz val="11"/>
        <color theme="1"/>
        <rFont val="Arial"/>
        <family val="2"/>
      </rPr>
      <t xml:space="preserve">(309) </t>
    </r>
    <r>
      <rPr>
        <sz val="11"/>
        <color theme="1"/>
        <rFont val="Arial"/>
        <family val="2"/>
      </rPr>
      <t>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</si>
  <si>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Entre los meses de enero y abril,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theme="1"/>
        <rFont val="Arial"/>
        <family val="2"/>
      </rPr>
      <t xml:space="preserve"> (6)</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(65)</t>
    </r>
    <r>
      <rPr>
        <sz val="11"/>
        <color theme="1"/>
        <rFont val="Arial"/>
        <family val="2"/>
      </rPr>
      <t xml:space="preserve"> jornadas de formación y sensibilización, se logró la participación de </t>
    </r>
    <r>
      <rPr>
        <b/>
        <sz val="11"/>
        <color theme="1"/>
        <rFont val="Arial"/>
        <family val="2"/>
      </rPr>
      <t xml:space="preserve">(1.457) </t>
    </r>
    <r>
      <rPr>
        <sz val="11"/>
        <color theme="1"/>
        <rFont val="Arial"/>
        <family val="2"/>
      </rPr>
      <t>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(5)</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t>
    </r>
    <r>
      <rPr>
        <b/>
        <sz val="11"/>
        <color theme="1"/>
        <rFont val="Arial"/>
        <family val="2"/>
      </rPr>
      <t xml:space="preserve"> (1) </t>
    </r>
    <r>
      <rPr>
        <sz val="11"/>
        <color theme="1"/>
        <rFont val="Arial"/>
        <family val="2"/>
      </rPr>
      <t xml:space="preserve">punto seguro para las mujeres en el Festival Estéreo Picnic, contando con el alcance de (1.052)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(1.007)</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</si>
  <si>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t>De acuerdo con los registros del Simisional 2.0. Durante el mes de abril de 2026, las Duplas de Atención Psicosocial realizaron un total de 444 atenciones, de las cuales 128 corresponden a primeras atenciones y 316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</si>
  <si>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30 de abril de 2026, las Duplas de Atención Psicosocial realizaron un total de 1274 atenciones, de las cuales 396 corresponden a primeras atenciones y 878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</si>
  <si>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Logros: Durante el mes de abril de 2026, las Duplas de Atención Psicosocial realizaron un total de 444 atenciones, de las cuales 128 corresponden a primeras atenciones y 316 a seguimientos efectivos. El proceso de orientación, atención y acompañamiento psicosocial facilitado por las profesionales aportó al reconocimiento de las violencias y a la garantía del derecho de las mujeres a una vida libre de las mismas.
Con corte al mes de abril se han realizado 1274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abril no se reportaron retrasos en el proceso de atención psicosocial.</t>
  </si>
  <si>
    <t>Logros: Durante el mes de abril de 2026, las Duplas de Atención Psicosocial realizaron un total de 316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abril se han realizado 878 seguimientos efectivos por parte de las duplas psicosociales.
Beneficios: A través de los seguimientos se dió cumplimiento a los planes de atención establecidos con las ciudadanas y se orientó y acompañó diferentes acciones para la activación de rutas y servicios requeridos por las mujeres. 
Retrasos y alternativas de solución: Durante el mes de abril no se reportaron retrasos en el proceso de atención psicosocial.
Lo anterior tomando como base la información consolidada que se encuentra disponible en el aplicativo Simisional 2.0.</t>
  </si>
  <si>
    <t xml:space="preserve">Las Duplas de Atención Psicosocial realizaron un total de 444 atenciones, de las cuales 128 corresponden a primeras atenciones y 316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30 de abril de 2026, las Duplas de Atención Psicosocial realizaron un total de 1274 atenciones, de las cuales 396 corresponden a primeras atenciones y 878 a seguimientos gestionados. </t>
  </si>
  <si>
    <t xml:space="preserve">De acuerdo con los registros del Simisional 2.0. Durante el mes de abril se recepcionaron y gestionaron 101 incidentes con código de tipificación 204-Tentativa de Feminicidio priorizado para la atención en urgencia/emergencia a través de la móvil mujer de la AgenciaMuj bajo un esquema de duplas psico jurídicas. 
De estos, se realizaron 79 orientaciones psico-jurídicas efectivas y se gestionaron 22 incidentes como intento fallido de contacto. Adicionalmente, se retomó el balance de la móvil mujer en los espacios de reunión entre la AgenciaMuj y C4, desarrollándose 2 espacios. </t>
  </si>
  <si>
    <t>Con corte al mes de abril se recepcionaron y gestionaron 539 incidentes con código de tipificación 204-Tentativa de Feminicidio priorizado para la atención en urgencia/emergencia a través de la móvil mujer de la AgenciaMuj bajo un esquema de duplas psico jurídicas. De estos incidentes 362 incidentes fueron orientaciones psico-jurídicas efectivas y 177 fueron casos gestionados con Contacto Inicial fallido.</t>
  </si>
  <si>
    <r>
      <rPr>
        <sz val="11"/>
        <color rgb="FF000000"/>
        <rFont val="Arial"/>
        <family val="2"/>
      </rPr>
      <t xml:space="preserve">Logros: De acuerdo con los registros del Simisional 2.0. En el mes de abril fueron contestados, analizados o gestionados 825 incidentes por la AgenciaMuj de los códigos de tipificación priorizados.
De estos, 239 incidentes fueron no procedentes (incluye el estado No procedente y Sin información), 586 fueron direccionados a equipos de la SDMujer para atención post-evento y en emergencia. Se desarrollaron 3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orientaciones y acuerdos para la transferencia de voz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</si>
  <si>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abril se recepcionaron y gestionaron 101 incidentes con código de tipificación 204-Tentativa de Feminicidio priorizado para la atención en urgencia/emergencia a través de la móvil mujer de la AgenciaMuj bajo un esquema de duplas psico jurídicas.
De estos, se realizaron 79 orientaciones psico-jurídicas efectivas  y se gestionaron 22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</si>
  <si>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https://secretariadistritald-my.sharepoint.com/:f:/g/personal/devaj_sdmujer_gov_co/IgAS7-YrtsYjS5H6BiyHDzyOARdxwJXTwk00iIg_3GW3ZhA?e=PigxU3</t>
  </si>
  <si>
    <t>https://secretariadistritald-my.sharepoint.com/:f:/g/personal/devaj_sdmujer_gov_co/IgAzst8L1H1JRIaC5KpWXLqVAdbKEppK1SnwG9FIkhbOtmI?e=bxAmjq</t>
  </si>
  <si>
    <t>https://secretariadistritald-my.sharepoint.com/:f:/g/personal/devaj_sdmujer_gov_co/IgCdRv-5H4vRToicVvQzEnpnAadocU-8zYDpYd_yI-f_QkY?e=CMhOCx</t>
  </si>
  <si>
    <t>https://secretariadistritald-my.sharepoint.com/:x:/g/personal/devaj_sdmujer_gov_co/IQBmrN7UDPUDTYC7utxdpxK9AShfUleiatmI7MKdpeRO5dY?e=O7AujI</t>
  </si>
  <si>
    <t>https://secretariadistritald-my.sharepoint.com/:x:/g/personal/devaj_sdmujer_gov_co/IQB1nW1-ySy6TLGb5rVou-a8AV1Hm_VTq1zgxT1vT4y3tn8?e=Gg4aWP</t>
  </si>
  <si>
    <t>https://secretariadistritald-my.sharepoint.com/:x:/g/personal/devaj_sdmujer_gov_co/IQCI5Ia4VyFRTqMu8svVdIhVAU1wAL5Z2As2l2b6PG_AQDc?e=nUIfbO</t>
  </si>
  <si>
    <t xml:space="preserve">De acuerdo con los datos arrojados por el Simisional 2.0, así como los datos que suministró la Dirección de Gestión de Conocimiento en cuanto a la matriz de efectividad proporcionada, en el mes de  abril se realizaron 3.400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</si>
  <si>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abril se realizaron 12.886 atenciones efectivas a través de la Línea Púrpura Distrital "Mujeres que escuchan mujeres" </t>
  </si>
  <si>
    <t>Logros: Durante el mes de abril se realizaron un total de 3.554  intervenciones de las cuales 1.157 fue atención psicosocial, 16 intervención en crisis, 311 orientación e información general, 977 orientaciones en rutas de atención, 14 orientación en salud, 543 orientaciones jurídicas, 5 primeros auxilios psicológicos y 531 otras intervenciones; a mujeres de acuerdo con las necesidades y demandas,  así como los hechos victimizantes. 
Nota: Una atención brindada puede tener más de un tipo de intervención
Con corte al mes de abril se realizaron un total de 13.989 intervenciones de las cuales 4.479 fue atención psicosocial, 87 intervención en crisis, 1.199 orientación e información general, 3977 orientaciones en rutas de atención, 74 orientación en salud, 2.201 orientaciones jurídicas, 47 primeros auxilios psicológicos y 1.925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</si>
  <si>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abril se realizaron un total de 1.488 seguimientos, de estos 1.068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420 corresponden a seguimientos fallidos. (seguimientos de Bogotá, Alertantes y canal WhatsApp)
Con corte al mes de abril  se realizaron un total de 5.527 seguimientos, de estos 4010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1.517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</si>
  <si>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Durante el mes de abril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</si>
  <si>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abril se realizaron 25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abril de 2026 se realizaron 108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</si>
  <si>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https://secretariadistritald-my.sharepoint.com/:x:/g/personal/devaj_sdmujer_gov_co/IQAJ5KchsdgETrzZp9__WoqsAeJ63pjXrjlsCkeV0I8S0sY?e=QFPTVx</t>
  </si>
  <si>
    <t>https://secretariadistritald-my.sharepoint.com/:x:/g/personal/devaj_sdmujer_gov_co/IQAadpw7XoAYQ71B6rH_UEIEAW6q_iKBtfIMRwg7iNXkA8k?e=vn5LVd</t>
  </si>
  <si>
    <t>El proceso de atención psicosocial facilitado por las Duplas Psicosociales permitió:                                      
- Garantizar el acompañamiento interdisciplinar e integral a las mujeres víctimas de violencias ejercidas por parte de sus parejas o exparejas. 
- Adaptar la atención a las necesidades de las mujeres favoreciendo la atención en horarios flexibles y en tres modalidades, presenciales, telefónicas y virtuales. 
- Orientar y activar junto con las mujeres las rutas de atención en casos de violencias, en correspondencia a las competencias institucionales de cada uno de los sectores del Distrito y la Nación.</t>
  </si>
  <si>
    <t>https://secretariadistritald-my.sharepoint.com/:x:/g/personal/devaj_sdmujer_gov_co/IQBbrZu3m9hjR5AwaBYP6YDuAS-MZqmA-dqgn7FKLZuM0-E?e=yFyI6q</t>
  </si>
  <si>
    <t>https://secretariadistritald-my.sharepoint.com/:x:/g/personal/devaj_sdmujer_gov_co/IQDaEj3qkkcSR5DJIFMS0YyuAW-U_OJPK2mxAvYa2U6qAig?e=B8KQaX</t>
  </si>
  <si>
    <t>https://secretariadistritald-my.sharepoint.com/:f:/g/personal/devaj_sdmujer_gov_co/IgD6NVRQyqZDSqgKTSaLNEj8AeC-BTAu8N_L5nCS6x9Bj2Q?e=cz3rKr</t>
  </si>
  <si>
    <t>https://secretariadistritald-my.sharepoint.com/:f:/g/personal/devaj_sdmujer_gov_co/IgBfofbm1jnPQ6n2fqDg9ZY_ASXMbMheyj17IqbbooA13No?e=HeJosB</t>
  </si>
  <si>
    <r>
      <t xml:space="preserve">En el mes de abril para el fortalecimiento de los componentes de prevención, atención, protección y sanción del Sistema Distrital SOFIA, se desarrollaron las siguientes acciones: 
- El fortalecimiento de las capacidades de </t>
    </r>
    <r>
      <rPr>
        <b/>
        <sz val="11"/>
        <color theme="1"/>
        <rFont val="Arial"/>
        <family val="2"/>
      </rPr>
      <t>(1.144)</t>
    </r>
    <r>
      <rPr>
        <sz val="11"/>
        <color theme="1"/>
        <rFont val="Arial"/>
        <family val="2"/>
      </rPr>
      <t xml:space="preserve"> servidoras y servidores sobre el derecho de las mujeres a una vida libre de violencias.
- Participación en </t>
    </r>
    <r>
      <rPr>
        <b/>
        <sz val="11"/>
        <color theme="1"/>
        <rFont val="Arial"/>
        <family val="2"/>
      </rPr>
      <t>(12)</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(7)</t>
    </r>
    <r>
      <rPr>
        <sz val="11"/>
        <color theme="1"/>
        <rFont val="Arial"/>
        <family val="2"/>
      </rPr>
      <t xml:space="preserve"> espacios de asistencia técnica para el fortalecimiento de los componentes del Sistema SOFIA.</t>
    </r>
  </si>
  <si>
    <r>
      <t xml:space="preserve">Entre los meses de enero y abril para el fortalecimiento de los componentes de prevención, atención, protección y sanción del Sistema Distrital SOFIA, se desarrollaron las siguientes acciones: 
- El fortalecimiento de las capacidades de </t>
    </r>
    <r>
      <rPr>
        <b/>
        <sz val="11"/>
        <color theme="1"/>
        <rFont val="Arial"/>
        <family val="2"/>
      </rPr>
      <t>(5.336)</t>
    </r>
    <r>
      <rPr>
        <sz val="11"/>
        <color theme="1"/>
        <rFont val="Arial"/>
        <family val="2"/>
      </rPr>
      <t xml:space="preserve"> servidoras y servidores sobre el derecho de las mujeres a una vida libre de violencias.
- Participación en </t>
    </r>
    <r>
      <rPr>
        <b/>
        <sz val="11"/>
        <color theme="1"/>
        <rFont val="Arial"/>
        <family val="2"/>
      </rPr>
      <t xml:space="preserve">(31)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(37)</t>
    </r>
    <r>
      <rPr>
        <sz val="11"/>
        <color theme="1"/>
        <rFont val="Arial"/>
        <family val="2"/>
      </rPr>
      <t xml:space="preserve"> espacios de asistencia técnica para el fortalecimiento de los componentes del Sistema SOFIA.</t>
    </r>
  </si>
  <si>
    <t>Logros: En abril a través del curso virtual "El derecho de las mujeres a una vida libre de violencias", se capacitaron 71 servidores(as) a través de los 4 módulos y las 9 unidades temáticas dispuestas.
Así mismo, en abril a partir de 62 jornadas de sensibilización sobre el derecho de las mujeres a una vida libre de violencia realizadas por los equipos de la Dirección de Eliminación de Violencias, se logró la participación de 1.073 servidoras y servidores públicos, para un total de 1.144 servidores(as) formados(as) en el mes de abril.
Con corte al mes de abril se fortalecieron las capacidades de 5.336 servidores(as) a partir de 213 jornadas. 
Así mismo, en reporte diferenciado se han capacitado 503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</si>
  <si>
    <t>https://secretariadistritald-my.sharepoint.com/:f:/g/personal/devaj_sdmujer_gov_co/IgDTcKbIRcCOTLDtYFiXYBZXAZr6pMs_W9y6RjvGDaBJT9M?e=hOBvz3</t>
  </si>
  <si>
    <t>https://secretariadistritald-my.sharepoint.com/:f:/g/personal/devaj_sdmujer_gov_co/IgC_pIkMqMHxSJdRHObAgTwUAWlr5jT4laWj4fi_p-SgU-g?e=unhMya</t>
  </si>
  <si>
    <t>https://secretariadistritald-my.sharepoint.com/:f:/g/personal/devaj_sdmujer_gov_co/IgDkp5v5kV3BTacpKNo7AOIhAYjhNEOn37725W_9DPuykDM?e=U0a9lv</t>
  </si>
  <si>
    <t>En abril se llevaron a cabo 17 espacios técnicos con las Alcaldías Locales donde se avanzó en definición operativa y técnica de los Consejos Locales de Seguridad para las Mujeres. Se realizaron 15 encuentros con las entidades locales para la concertación de las estrategias de prevención de violencias contra las mujeres de los Planes Locales de Seguridad para las Mujeres  2026, 45 acciones de prevención de violencias en el espacio público y 16 mesas de trabajo para la prevención del delito de feminicidio.</t>
  </si>
  <si>
    <t xml:space="preserve">Entre enero y  abril se llevaron a cabo 54 espacios técnicos con las Alcaldías Locales donde se avanzó en la definición de fechas y agendas para las segundas sesiones del año de los Consejos Locales de Seguridad para las Mujeres. Se realizaron 58  encuentros con las entidades locales para la concertación y formulación de las estrategias de prevención de violencias contra las mujeres de los Planes Locales de Seguridad para las Mujeres 2026. Se realizaron 140 acciones de prevención de violencias contra las mujeres en el espacio público y  57 mesas de trabajo para la prevención del delito de feminicidio.	</t>
  </si>
  <si>
    <t>Logros: En abril se realizaron 15 encuentros con las entidades locales para la concertación y formulación de los compromisos y estrategias de prevención de violencias contra las mujeres de los Planes Locales de Seguridad para las Mujeres en las localidades de Usaquén, Chapinero, Santa Fe, Usme, Tunjuelito, Bosa, Kennedy, Engativá, Suba, Barrios Unidos, Teusaquillo, Los Mártires, Antonio Nariño, La Candelaria y Ciudad Bolívar.
Con corte al mes de abril se realizaron  58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</si>
  <si>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abril se realizaron 45 acciones de prevención de violencias contra las mujeres en el espacio y transporte público en las localidades de: Usaquén, Chapinero, Santa Fe, San Cristóbal, Usme, Tunjuelito, Bosa, Kennedy, Fontibón, Engativá, Suba, Barrios Unidos, Teusaquillo, Los Mártires, Antonio Nariño, Puente Aranda, La Candelaria, Rafael Uribe U., Ciudad Bolívar. 
Con corte al mes de abril se realizaron 140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</si>
  <si>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abril se realizaron 17 espacios técnicos con las Alcaldías Locales de: Usaquén, Chapinero, Santa Fe, San Cristóbal, Usme, Tunjuelito, Bosa, Kennedy, Fontibón, Engativá, Suba, Barrios Unidos, Teusaquillo, Puente Aranda, La Candelaria, Ciudad Bolívar y Sumapaz, donde se definieron las fechas y agendas de las segundas sesiones del año de los Consejos Locales de Seguridad para las Mujeres, las cuales se programaron para mayo y junio con base en la agenda propuesta por parte de la SDMujer.
Con corte al mes de abril se realizaron 54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</si>
  <si>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abril se realizaron 16 Mesas de técnicas para la  prevención del delito de feminicidio en las localidades de Usaquén, Chapinero, Santa Fe, Usme, Bosa, Kennedy, Fontibón, Engativá, Suba, Barrios Unidos, Los Mártires, Antonio Nariño, Puente Aranda, La Candelaria, Ciudad Bolívar y Sumapaz.   
Con corte al mes de abril se realizaron 57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</si>
  <si>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https://secretariadistritald-my.sharepoint.com/:f:/g/personal/devaj_sdmujer_gov_co/IgCNkFQS3OubRrPvcmxyiIB6AVVYvqdfqcMutp0Z-je0A9U?e=7byoFv</t>
  </si>
  <si>
    <t>https://secretariadistritald-my.sharepoint.com/:f:/g/personal/devaj_sdmujer_gov_co/IgBoD-IMu31tS45XfYagZK8LAegNL4qV6CU-ik07Oqt0PTk?e=WXHsy7</t>
  </si>
  <si>
    <t>https://secretariadistritald-my.sharepoint.com/:f:/g/personal/devaj_sdmujer_gov_co/IgDx9pa9dzDGRrKKQMegy_s6ARJQK64Z1xSKR93RxE_YyN4?e=obgfNG</t>
  </si>
  <si>
    <t>https://secretariadistritald-my.sharepoint.com/:f:/g/personal/devaj_sdmujer_gov_co/IgCInwdDJcrYS7FOpmicRjq6AZU4tjOvd_-PgbOkuSx0AJQ?e=c2zsFS</t>
  </si>
  <si>
    <t>https://secretariadistritald-my.sharepoint.com/:f:/g/personal/devaj_sdmujer_gov_co/IgAqvMScYeLVRpH2UUXupUWxAYOF2ZyDPeN6AIj1dWHtJ0s?e=a7g5KY</t>
  </si>
  <si>
    <r>
      <t xml:space="preserve">Durante el mes de abril </t>
    </r>
    <r>
      <rPr>
        <sz val="10"/>
        <rFont val="Arial"/>
        <family val="2"/>
      </rPr>
      <t>se garantizó la prestación de servicios socio jurídicos y psicosociales especializados al 100% de las mujeres víctimas de violencia a través de:
- 3.400 atenciones efectivas a través de la Línea Púrpura Distrital "Mujeres que escuchan mujeres".</t>
    </r>
    <r>
      <rPr>
        <sz val="10"/>
        <color theme="1"/>
        <rFont val="Arial"/>
        <family val="2"/>
      </rPr>
      <t xml:space="preserve">
- 79 orientaciones psico-jurídicas efectivas de los incidentes con código de tipificación 204-Tentativa de Feminicidio priorizado para la atención en urgencia/emergencia a través de la móvil mujer de la AgenciaMuj bajo un esquema de duplas psico jurídicas.
- 2.326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- 444 atenciones a través de las Duplas de Atención Psicosocial.
- 310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</si>
  <si>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https://secretariadistritald-my.sharepoint.com/:f:/g/personal/devaj_sdmujer_gov_co/IgAHZA2mTYnYQLWpQ9Uine_TATrDJHkd0VRe3AEIFHbl6B4?e=GDE8uz</t>
  </si>
  <si>
    <t>https://secretariadistritald-my.sharepoint.com/:f:/g/personal/devaj_sdmujer_gov_co/IgCi8HMqfdq4SroBCvr3BFCiAVm9S3aLF1ZJ6HnxdzdKFVc?e=tZp1Dl</t>
  </si>
  <si>
    <r>
      <t xml:space="preserve">Con corte al mes de abril </t>
    </r>
    <r>
      <rPr>
        <sz val="10"/>
        <rFont val="Arial"/>
        <family val="2"/>
      </rPr>
      <t>se garantizó la prestación de servicios socio jurídicos y psicosociales especializados al 100% de las mujeres víctimas de violencia a través de:
- 12.886 atenciones efectivas a través de la Línea Púrpura Distrital "Mujeres que escuchan mujeres".</t>
    </r>
    <r>
      <rPr>
        <sz val="10"/>
        <color theme="1"/>
        <rFont val="Arial"/>
        <family val="2"/>
      </rPr>
      <t xml:space="preserve">
- 362 orientaciones psico-jurídicas efectivas de los incidentes con código de tipificación 204-Tentativa de Feminicidio priorizado para la atención en urgencia/emergencia a través de la móvil mujer de la AgenciaMuj bajo un esquema de duplas psico jurídicas.
- 6.467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- 1.274 atenciones a través de las Duplas de Atención Psicosocial.
- 957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</si>
  <si>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En abril de 2026 el Sistema Articulado de Alertas Tempranas-SAAT hizo seguimiento socio jurídico y psicosocial a 310 casos de mujeres en riesgo de feminicidio,según remisiones externas del Instituto Nacional de Medicina Legal y Ciencias Forenses y remisiones internas de los equipos de la Secretaría Distrital de la Mujer. Así mismo, impulsó 97 acciones de coordinación interinstitucional para aportar a la garantía de los derechos de las mujeres en riesgo de feminicidio.</t>
  </si>
  <si>
    <t>Entre enero y abril de 2026 el Sistema Articulado de Alertas Tempranas-SAAT hizo seguimiento jurídico y psicosocial a 957 mujeres en riesgo de feminicidio, valoradas por el Instituto Nacional de Medicina Legal y Ciencias Forenses-INMLCF e identificadas por los equipos de atención de la Secretaría Distrital de la Mujer. Así mismo, impulsó 280 acciones de coordinación interinstitucional para aportar a la garantía de los derechos de las mujeres en riesgo de feminicidio.</t>
  </si>
  <si>
    <r>
      <rPr>
        <b/>
        <sz val="11"/>
        <color theme="1"/>
        <rFont val="Arial"/>
        <family val="2"/>
      </rPr>
      <t>Retrasos:</t>
    </r>
    <r>
      <rPr>
        <sz val="11"/>
        <color theme="1"/>
        <rFont val="Arial"/>
        <family val="2"/>
      </rPr>
      <t xml:space="preserve"> durante el periodo no se presentaron retrasos en el cumplimiento de la meta. 
</t>
    </r>
    <r>
      <rPr>
        <b/>
        <sz val="11"/>
        <color theme="1"/>
        <rFont val="Arial"/>
        <family val="2"/>
      </rPr>
      <t>Alternativas de solución:</t>
    </r>
    <r>
      <rPr>
        <sz val="11"/>
        <color theme="1"/>
        <rFont val="Arial"/>
        <family val="2"/>
      </rPr>
      <t xml:space="preserve"> no aplica.</t>
    </r>
  </si>
  <si>
    <r>
      <rPr>
        <b/>
        <sz val="11"/>
        <color theme="1"/>
        <rFont val="Arial"/>
        <family val="2"/>
      </rPr>
      <t>Logro</t>
    </r>
    <r>
      <rPr>
        <sz val="11"/>
        <color theme="1"/>
        <rFont val="Arial"/>
        <family val="2"/>
      </rPr>
      <t xml:space="preserve">: en abril de 2026 el Sistema Articulado de Alertas Tempranas-SAAT hizo seguimiento socio jurídico y psicosocial a 310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 xml:space="preserve">Retraso: </t>
    </r>
    <r>
      <rPr>
        <sz val="11"/>
        <color theme="1"/>
        <rFont val="Arial"/>
        <family val="2"/>
      </rPr>
      <t>en el periodo no se registraron retrasos.</t>
    </r>
    <r>
      <rPr>
        <b/>
        <sz val="11"/>
        <color theme="1"/>
        <rFont val="Arial"/>
        <family val="2"/>
      </rPr>
      <t xml:space="preserve">
Alternativa de solución: </t>
    </r>
    <r>
      <rPr>
        <sz val="11"/>
        <color theme="1"/>
        <rFont val="Arial"/>
        <family val="2"/>
      </rPr>
      <t>no aplica.</t>
    </r>
  </si>
  <si>
    <r>
      <rPr>
        <b/>
        <sz val="11"/>
        <color theme="1"/>
        <rFont val="Arial"/>
        <family val="2"/>
      </rPr>
      <t>Logro:</t>
    </r>
    <r>
      <rPr>
        <sz val="11"/>
        <color theme="1"/>
        <rFont val="Arial"/>
        <family val="2"/>
      </rPr>
      <t xml:space="preserve"> en abril de 2025 el Sistema Articulado de Alertas Tempranas-SAAT brindó acompañamiento psicosocial a 1 caso nuevo de víctimas indirectas de feminicidio, según las solicitudes de directivas de la entidad y de la Estrategia de Justicia de Género; y realizó 63 seguimientos a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</si>
  <si>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abril de 2026 se realizaron 97 acciones reforzadas de articulación interinstitucional de 66 casos de mujeres en riesgo de feminicidio y de víctimas indirectas del delito,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</si>
  <si>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https://secretariadistritald-my.sharepoint.com/:f:/g/personal/devaj_sdmujer_gov_co/IgDe2G5m2PHuSrT9anw2KWRpAWhBCOL-ke_6wQwfo8-QG4U?e=DhtRg6</t>
  </si>
  <si>
    <t>https://secretariadistritald-my.sharepoint.com/:f:/g/personal/devaj_sdmujer_gov_co/IgDFz9tgpvsQSJni5o_GXn2gAW_SgXeVwlvhij5jwWu_qdk?e=XjLzd0</t>
  </si>
  <si>
    <t>https://secretariadistritald-my.sharepoint.com/:f:/g/personal/devaj_sdmujer_gov_co/IgDG8DMpcGajSLLh4LBbvZH_ARHJlM3UowQdRL8j8JlxuzA?e=oA6oRv</t>
  </si>
  <si>
    <t>Modificación al presupuesto asignado para las metas 1,2,3 y 4 del proyecto 8205, con el fin de garantizar recursos para garantizar la adecuada prestación de los servicios a las ciudadanas victimas de violencia.</t>
  </si>
  <si>
    <t>Modificación al presupuesto asignado para las metas 4 y 9 del proyecto 8205 con el fin de garantizar recursos para garantizar la adecuada prestación de los servicios a las ciudadanas victimas de violencia.</t>
  </si>
  <si>
    <t>La Dirección de Eliminación de Violencias contra las Mujeres y Acceso a la Justicia, requiere realizar traslado de recurso en el ptoyecto de inversión 8205, con el fin de atender la solicitud realizada por la Dirección Administrativa y Financiera, para contar con los recursos necesarios para contratar un comisionista del servicio de transporte de la entidad</t>
  </si>
  <si>
    <t>La Dirección de Eliminación de Violencias contra las Mujeres y Acceso a la Justicia, requiere realizar traslado de recursos entre los proyectos 8225 y 8223, ajustando así los valores programados para las metas 1, 2, 3 y 4 del proyecto de inversión 8205,  con el fin de garantizar recursos para garantizar la adecuada prestación de los servicios a las ciudadanas victimas de violencia, por medio del nuevo proceso de las Casas Refugio modelo integral y rural.</t>
  </si>
  <si>
    <t xml:space="preserve">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
Acciones simbólicas contra las violencias y en memoria de las mujeres víctimas de feminicidio
Sensibilizaciones con ciudadanas de las Juntas de Acción Comunal 
Jornadas de conmemoración del 7 de abril  día contra el acoso callejero contra las mujeres
Jornadas de prevención de violencias contra las mujeres, delitos de trata de personas y explotación sexual comercial de NNA – ESCNNA.
Jornadas de sensibilización en el marco de la estrategia Redes Seguras para las Mujeres </t>
  </si>
  <si>
    <t>Logros: En el mes de abril se brindó acogida a 79 personas nuevas (mujeres víctimas de violencia y personas a cargo) que cumplieron los criterios de ingreso a las Casas Refugio, de las cuales 36 fueron mujeres adultas y adultas mayores, 8 adolescentes, 28 niñas y niños y 7 bebés. Bajo ese marco, en abril estuvieron acogidas un total de 192 personas en la Estrategia de Casas Refugio en sus tres Modelos: Tradicional, Intermedio y Rural. 
En el periodo de enero a abril de 2026 se brindó acogida a 295 personas nuevas (mujeres víctimas de violencia y personas a cargo) que cumplieron los criterios de ingreso a las Casas Refugio, de las cuales 139 son mujeres adultas y adultas mayores, 22 adolescentes, 106 niñas y niños y 28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</si>
  <si>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De acuerdo con las matrices internas de información. Durante el mes de mayo,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612 atenciones y 1802 seguimientos, para un total de 2414.</t>
  </si>
  <si>
    <t xml:space="preserve">De acuerdo con las matrices internas de información el acumulado al mes de mayo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2.245 atenciones  y   seguimientos 6.636, para un total de 8.881 atenciones socio jurídicas a mujeres víctimas de violencia.    </t>
  </si>
  <si>
    <t>Logros: De acuerdo con las matrices internas de información. Durante el mes de mayo,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612 atenciones y 1802 seguimientos, para un total de 2414.
Con corte al mes de  mayo se operó en 8 IPS en el marco de las 4 subredes públicas y 1 IPS Privada, a través de las cuales se realizaron 2. 245  atenciones  y  6.636 seguimientos, para un total de  8.881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</si>
  <si>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https://secretariadistritald-my.sharepoint.com/:x:/g/personal/devaj_sdmujer_gov_co/IQAWcdK-lmYbQZNa24oXgq3GASOfpvBLzKl7fQpGp_TdgX8?e=yUX8EV</t>
  </si>
  <si>
    <t>https://secretariadistritald-my.sharepoint.com/:b:/g/personal/devaj_sdmujer_gov_co/IQDk7EKjzC0JT73FFssBRZUfAc-xt9E5X_Is68KKTAbNxI4?e=M4FmrU</t>
  </si>
  <si>
    <t>Logros: En el mes de mayo  se llevaron a cabo 27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mayo , en el marco de la estrategia de prevención del feminicidio (desde la Estrategia Intersectorial para la Prevención y Atención de Víctimas de Violencia de Género con Énfasis en Violencia Sexual y Feminicidio (Estrategia en hospitales), se llevaron a cabo 113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</si>
  <si>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 xml:space="preserve">De acuerdo con las matrices internas de información. Durante el mes de mayo,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612 atenciones socio jurídicas a mujeres víctimas de violencia. </t>
  </si>
  <si>
    <t xml:space="preserve">De acuerdo con los datos arrojados por el Simisional 2.0, así como los datos que suministró la Dirección de Gestión de Conocimiento en cuanto a la matriz de efectividad proporcionada, en el mes de  mayo se realizaron 3399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</si>
  <si>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mayo se realizaron 16.285 atenciones efectivas a través de la Línea Púrpura Distrital "Mujeres que escuchan mujeres" </t>
  </si>
  <si>
    <t>Logros: Durante el mes de mayo se realizaron un total de 1.497 seguimientos, de estos 1.058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439 corresponden a seguimientos fallidos. (seguimientos de Bogotá, Alertantes y canal WhatsApp)
Con corte al mes de mayo  se realizaron un total de 7.024 seguimientos, de estos 5068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1.956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</si>
  <si>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https://secretariadistritald-my.sharepoint.com/:f:/g/personal/devaj_sdmujer_gov_co/IgCHtqf0Vhc5TYMH-r2u1ahuAV1B9t-mYa4NMXqm371ZCs8?e=bsUj9P</t>
  </si>
  <si>
    <t>https://secretariadistritald-my.sharepoint.com/:x:/g/personal/devaj_sdmujer_gov_co/IQDA5JpsyI4xT7DcpD8jPuDWAZ4fSUg7qpjOyRbsNszGJ8U?e=qZ9v7Z</t>
  </si>
  <si>
    <t xml:space="preserve">De acuerdo con los datos arrojados por el Simisional 2.0, así como los datos que suministró la Dirección de Gestión de Conocimiento en cuanto a la matriz de efectividad proporcionada, en el mes de mayo se realizaron 3399 atenciones efectivas a través de la Línea Púrpura Distrital "Mujeres que escuchan mujeres" </t>
  </si>
  <si>
    <t>Durante el mes de mayo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</si>
  <si>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mayo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</si>
  <si>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mayo se llevaron a cabo 87 reuniones de apoyo a la supervisión administrativa, financiera y contable con los operadores de las 6 Casas Refugio que operaron durante el mes, sobre temas como: revisión de insumos, inventario y gastos.
En el periodo de enero a mayo de 2026 se llevaron a cabo 377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</si>
  <si>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mayo se realizaron 25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mayo de 2026 se realizaron 133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</si>
  <si>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mayo se realizaron 2 reuniones de supervisión técnica para brindar lineamientos técnicos para la implementación del enfoque diferencial.
En el periodo de enero a mayo de 2026 se han desarrollado 8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Retrasos: No se contó con la vinculación de todas las contratistas del equipo de fortalecimiento técnico por lo cual se gestionarán en los siguientes periodos el desarrollo de acciones para la implementación del enfoque diferencial.</t>
  </si>
  <si>
    <t>Logros: En el mes de mayo se recibieron 48 solicitudes de cupo (mujeres víctimas de violencia y personas a cargo) en el correo institucional de Casas Refugio, de las cuales se aceptaron y se realizaron los trámites de ingreso para 40 solicitudes al evidenciar que cumplían con los criterios, 4 resultaron en desistimiento de cupo y 4 en el no cumplimiento de criterios para el ingreso a Casa Refugio.
En el periodo de enero a mayo de 2026 se recibieron 225 solicitudes de cupo (mujeres víctimas de violencia y personas a cargo) en el correo institucional de Casas Refugio, de las cuales se aceptaron y se realizaron los trámites de ingreso para 177 solicitudes al evidenciar que cumplían con los criterios, a través de 6 Casas Refugio; 36 resultaron en desistimiento de cupo para el ingreso a Casa Refugio y 12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</si>
  <si>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mayo se brindó acogida a 79 personas nuevas (mujeres víctimas de violencia y personas a cargo) que cumplieron los criterios de ingreso a las Casas Refugio, de las cuales 40 fueron mujeres adultas y adultas mayores, 2 adolescentes, 24 niñas y niños y 10 bebés. Bajo ese marco, en mayo estuvieron acogidas un total de 205 personas en la Estrategia de Casas Refugio en sus tres Modelos: Tradicional, Intermedio y Rural. 
En el periodo de enero a mayo de 2026 se brindó acogida a 374 personas nuevas (mujeres víctimas de violencia y personas a cargo) que cumplieron los criterios de ingreso a las Casas Refugio, de las cuales 179 son mujeres adultas y adultas mayores, 27 adolescentes, 130 niñas y niños y 38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</si>
  <si>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 xml:space="preserve">Durante el mes de mayo se recibieron 48 solicitudes de cupo (mujeres víctimas de violencia con personas a cargo) en el correo institucional de Casas Refugio, de las cuales se aceptaron y se realizaron los trámites de ingreso para 40 solicitudes al evidenciar que cumplían con los criterios, 4 resultaron en desistimiento de cupo y  4 en el no cumplimiento de criterios para el ingreso a Casa Refugio. .
Las 40 solicitudes de cupo que cumplieron con los criterios de ingreso, conllevaron la acogida de 79 personas nuevas, entre las cuales se encontraban 40 mujeres adultas víctimas de violencia y 39 niños, niñas y adolescentes. Durante el mes de mayo estuvieron acogidas un total de 205 personas (mujeres víctimas de violencia y personas a cargo) en las Casas Refugio. </t>
  </si>
  <si>
    <t xml:space="preserve">En el periodo de enero a mayo de 2026 se recibieron 225 solicitudes de cupo (mujeres víctimas de violencia y personas a cargo) en el correo institucional de Casas Refugio, de las cuales se aceptaron y se realizaron los trámites de ingreso para 177  solicitudes al evidenciar que cumplían con los criterios, 36 resultaron en desistimiento de cupo y 12 no cumplieron con los criterios para el ingreso a Casa Refugio. 
Las 177 solicitudes de cupo que cumplieron con los criterios de ingreso, conllevaron la acogida de 374 personas nuevas, entre las cuales se encontraban 179 mujeres adultas víctimas de violencia y 195 niños, niñas, adolescentes y personas de sus grupos familiares. </t>
  </si>
  <si>
    <t>Con corte al mes de mayo,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</si>
  <si>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 el mes de enero a mayo,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</si>
  <si>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 xml:space="preserve">De acuerdo con los registros del Simisional 2.0. Durante el mes de mayo se recepcionaron y gestionaron 140 incidentes con código de tipificación 204-Tentativa de Feminicidio priorizado para la atención en urgencia/emergencia a través de la móvil mujer de la AgenciaMuj bajo un esquema de duplas psico jurídicas. 
De estos, se realizaron 98 orientaciones psico-jurídicas efectivas y se gestionaron 42 incidentes como intento fallido de contacto. Adicionalmente, se retomó el balance de la móvil mujer en los espacios de reunión entre la AgenciaMuj y C4, desarrollándose 3 espacios. </t>
  </si>
  <si>
    <t>Con corte al mes de mayo se recepcionaron y gestionaron 679 incidentes con código de tipificación 204-Tentativa de Feminicidio priorizado para la atención en urgencia/emergencia a través de la móvil mujer de la AgenciaMuj bajo un esquema de duplas psico jurídicas. De estos incidentes 460 incidentes fueron orientaciones psico-jurídicas efectivas y 219 fueron casos gestionados con Contacto Inicial fallido.</t>
  </si>
  <si>
    <r>
      <rPr>
        <sz val="11"/>
        <color rgb="FF000000"/>
        <rFont val="Arial"/>
        <family val="2"/>
      </rPr>
      <t xml:space="preserve">Logros: De acuerdo con los registros del Simisional 2.0. En el mes de mayo fueron contestados, analizados o gestionados 873 incidentes por la AgenciaMuj de los códigos de tipificación priorizados.
De estos, 227 incidentes fueron no procedentes (incluye el estado No procedente y Sin información), 646 fueron direccionados a equipos de la SDMujer para atención post-evento y en emergencia. Se desarrollaron 3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</si>
  <si>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mayo se recepcionaron y gestionaron 140 incidentes con código de tipificación 204-Tentativa de Feminicidio priorizado para la atención en urgencia/emergencia a través de la móvil mujer de la AgenciaMuj bajo un esquema de duplas psico jurídicas.
De estos, se realizaron 98 orientaciones psico-jurídicas efectivas  y se gestionaron 42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</si>
  <si>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https://secretariadistritald-my.sharepoint.com/:f:/g/personal/devaj_sdmujer_gov_co/IgCdpHNIvMn6SYcL128yLNt7AbBVoPenUG_-v-7olO1RAwM?e=gey7wT</t>
  </si>
  <si>
    <t>https://secretariadistritald-my.sharepoint.com/:f:/g/personal/devaj_sdmujer_gov_co/IgDAuw3TmDD8TraoGysSiYfzAa7yVgnoxzypdtg8VV5vEZw?e=YkMQ9e</t>
  </si>
  <si>
    <t>https://secretariadistritald-my.sharepoint.com/:f:/g/personal/devaj_sdmujer_gov_co/IgAEuwfRoCsATZrOkFKgKlgCAT8irkwIei2naZzZTACYJKE?e=93xfMg</t>
  </si>
  <si>
    <t>https://secretariadistritald-my.sharepoint.com/:f:/g/personal/devaj_sdmujer_gov_co/IgAcI16JosgSTLutuDzZuRxEAYcAei28vipgTfyEedD1FaM?e=8TXQ3m</t>
  </si>
  <si>
    <t>https://secretariadistritald-my.sharepoint.com/:f:/g/personal/devaj_sdmujer_gov_co/IgDSvhnzfyxuSpT8Wbjm4oG5AVcyMP9YCg41TZturoSpK8Y?e=K7UwSa</t>
  </si>
  <si>
    <t>https://secretariadistritald-my.sharepoint.com/:f:/g/personal/devaj_sdmujer_gov_co/IgAGvBtZ5lTNQbXu-dpZcHQXAbPRvcquVcKTx2Q_Z548Tfk?e=fUBdR0</t>
  </si>
  <si>
    <t>https://secretariadistritald-my.sharepoint.com/:f:/g/personal/devaj_sdmujer_gov_co/IgAqPpkE8i2fTIhxqidzcPRIAWExfbKvnrW0pAqDILLdoGY?e=gGSE35</t>
  </si>
  <si>
    <t>De acuerdo con los registros del Simisional 2.0. Durante el mes de mayo de 2026, las Duplas de Atención Psicosocial realizaron un total de 418 atenciones, de las cuales 127 corresponden a primeras atenciones y 291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</si>
  <si>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De acuerdo con los registros del Simisional 2.0. Desde el 1 de enero al 31 de mayo de 2026, las Duplas de Atención Psicosocial realizaron un total de 1692 atenciones, de las cuales 523 corresponden a primeras atenciones y 1169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t>
  </si>
  <si>
    <t>Logros: Durante el mes de mayo de 2026, las Duplas de Atención Psicosocial realizaron un total de 418 atenciones, de las cuales 127 corresponden a primeras atenciones y 291 a seguimientos efectivos. El proceso de orientación, atención y acompañamiento psicosocial facilitado por las profesionales aportó al reconocimiento de las violencias y a la garantía del derecho de las mujeres a una vida libre de las mismas.
Con corte al mes de mayo se han realizado 1692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generadas por las violencias.
Retrasos y alternativas de solución: Durante el mes de mayo no se reportaron retrasos en el proceso de atención psicosocial</t>
  </si>
  <si>
    <t>Logros: Durante el mes de mayo de 2026, las Duplas de Atención Psicosocial realizaron un total de 291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mayo se han realizado 1169 seguimientos efectivos por parte de las duplas psicosociales.
Beneficios: A través de los seguimientos se dió cumplimiento a los planes de atención establecidos con las ciudadanas y se orientó y acompañó diferentes acciones para la activación de rutas y servicios requeridos por las mujeres. 
Retrasos y alternativas de solución: Durante el mes de mayo no se reportaron retrasos en el proceso de atención psicosocial.
Lo anterior tomando como base la información consolidada que se encuentra disponible en el aplicativo Simisional 2.0.</t>
  </si>
  <si>
    <t>https://secretariadistritald-my.sharepoint.com/:f:/g/personal/devaj_sdmujer_gov_co/IgA1a_XwOW3uSIN07zl17EjuAf7emHNJcq-Ipmww6r5hMnA?e=kzGYEP</t>
  </si>
  <si>
    <t>https://secretariadistritald-my.sharepoint.com/:f:/g/personal/devaj_sdmujer_gov_co/IgAQxJCa7vcmSrZopAPGItyXAWtM_FwO5MDfAt1GtDoVC6g?e=MsTGAN</t>
  </si>
  <si>
    <r>
      <t>En el mes de mayo para la prevención y atención de violencias contra las mujeres en el espacio y transporte público:
- Se brindaron</t>
    </r>
    <r>
      <rPr>
        <b/>
        <sz val="11"/>
        <color theme="1"/>
        <rFont val="Arial"/>
        <family val="2"/>
      </rPr>
      <t xml:space="preserve"> 377 </t>
    </r>
    <r>
      <rPr>
        <sz val="11"/>
        <color theme="1"/>
        <rFont val="Arial"/>
        <family val="2"/>
      </rPr>
      <t>atenciones psico-jurídicas en dupla a mujeres víctimas de violencias en el espacio y el transporte público, de las cuales</t>
    </r>
    <r>
      <rPr>
        <b/>
        <sz val="11"/>
        <color theme="1"/>
        <rFont val="Arial"/>
        <family val="2"/>
      </rPr>
      <t xml:space="preserve"> 83</t>
    </r>
    <r>
      <rPr>
        <sz val="11"/>
        <color theme="1"/>
        <rFont val="Arial"/>
        <family val="2"/>
      </rPr>
      <t xml:space="preserve"> fueron nuevas atenciones y </t>
    </r>
    <r>
      <rPr>
        <b/>
        <sz val="11"/>
        <color theme="1"/>
        <rFont val="Arial"/>
        <family val="2"/>
      </rPr>
      <t>294</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(2)</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</si>
  <si>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mayo para la prevención y atención de violencias contra las mujeres en el espacio y transporte público:
- Se brindaron </t>
    </r>
    <r>
      <rPr>
        <b/>
        <sz val="11"/>
        <color theme="1"/>
        <rFont val="Arial"/>
        <family val="2"/>
      </rPr>
      <t xml:space="preserve">1.384 </t>
    </r>
    <r>
      <rPr>
        <sz val="11"/>
        <color theme="1"/>
        <rFont val="Arial"/>
        <family val="2"/>
      </rPr>
      <t>atenciones psico-jurídicas en dupla a mujeres víctimas de violencias en el espacio y el transporte público, de las cuales</t>
    </r>
    <r>
      <rPr>
        <b/>
        <sz val="11"/>
        <color theme="1"/>
        <rFont val="Arial"/>
        <family val="2"/>
      </rPr>
      <t xml:space="preserve"> 305 </t>
    </r>
    <r>
      <rPr>
        <sz val="11"/>
        <color theme="1"/>
        <rFont val="Arial"/>
        <family val="2"/>
      </rPr>
      <t>fueron nuevas atenciones y</t>
    </r>
    <r>
      <rPr>
        <b/>
        <sz val="11"/>
        <color theme="1"/>
        <rFont val="Arial"/>
        <family val="2"/>
      </rPr>
      <t xml:space="preserve"> 1.079</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</si>
  <si>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el mes de mayo se brindaron </t>
    </r>
    <r>
      <rPr>
        <b/>
        <sz val="10"/>
        <rFont val="Arial"/>
        <family val="2"/>
      </rPr>
      <t>377</t>
    </r>
    <r>
      <rPr>
        <sz val="10"/>
        <rFont val="Arial"/>
        <family val="2"/>
      </rPr>
      <t xml:space="preserve"> atenciones psico-jurídicas en dupla a mujeres víctimas de violencias en el espacio y el transporte público, de las cuales 83 fueron nuevas atenciones y 294 seguimientos efectivos. Dichas atenciones incluyeron primeros acercamientos, orientaciones y seguimientos a los casos de mujeres que requirieron acompañamiento integral.
Con corte al mes de mayo las Duplas Psico-Jurídicas han realizado un total de </t>
    </r>
    <r>
      <rPr>
        <b/>
        <sz val="10"/>
        <rFont val="Arial"/>
        <family val="2"/>
      </rPr>
      <t>1.384</t>
    </r>
    <r>
      <rPr>
        <sz val="10"/>
        <rFont val="Arial"/>
        <family val="2"/>
      </rPr>
      <t xml:space="preserve"> atenciones psico-jurídicas en dupla a mujeres víctimas de violencias en el espacio y el transporte público, de las cuales 305 fueron primeras atenciones y 1.079 seguimientos efectivos.
Reporte diferenciado:
Nuevas atenciones en Transporte Público: 11
Seguimientos efectivos en Transporte Público: 29
Nuevas atenciones en Espacio Público: 72
Seguimientos efectivos en Espacio Público: 265
Con corte al mes de mayo se han realizado en reporte diferenciado:
Nuevas atenciones en Transporte Público: 56
Seguimientos efectivos en Transporte Público: 121
Nuevas atenciones en Espacio Público: 225
Seguimientos efectivos en Espacio Público: 982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</si>
  <si>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mayo, en el marco de la asistencia técnica para el fortalecimiento de las capacidades del sector transporte, se llevaron a cabo </t>
    </r>
    <r>
      <rPr>
        <b/>
        <sz val="10"/>
        <rFont val="Arial"/>
        <family val="2"/>
      </rPr>
      <t>(2)</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080526 Asistencia técnica a la Secretaría Distrital de Movilidad, con el fin de brindar herramientas sobre el derecho de las mujeres a una vida libre de violencias y la Ruta Única de Atención para mujeres víctimas de violencias y en riesgo de feminicidio, haciendo especial énfasis en la prevención, identificación y atención de las violencias que ocurren en el espacio y el transporte público.
(2) 120526 Asistencia técnica al Sector Movilidad para la consolidación de los términos de referencia del Componente 3, a partir de los aportes realizados por las entidades participantes del proyecto CAF.
Con corte al mes de mayo se realizaron </t>
    </r>
    <r>
      <rPr>
        <b/>
        <sz val="10"/>
        <rFont val="Arial"/>
        <family val="2"/>
      </rPr>
      <t>(13)</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</si>
  <si>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https://secretariadistritald-my.sharepoint.com/:f:/g/personal/devaj_sdmujer_gov_co/IgCNsNT3uCe5Rod1ztjQQGFbAQ0GHXa-8frEi-ue9TWgeCc?e=Vhlh6H</t>
  </si>
  <si>
    <t>https://secretariadistritald-my.sharepoint.com/:f:/g/personal/devaj_sdmujer_gov_co/IgCkEjd0qYjBTpTZGk9hA4zsAZNwR2YLqjJs4oQ4z2dfza8?e=gKmXBb</t>
  </si>
  <si>
    <r>
      <t xml:space="preserve">En el mes de mayo para el fortalecimiento de los componentes de prevención, atención, protección y sanción del Sistema Distrital SOFIA, se desarrollaron las siguientes acciones: 
- El fortalecimiento de las capacidades de </t>
    </r>
    <r>
      <rPr>
        <b/>
        <sz val="11"/>
        <color theme="1"/>
        <rFont val="Arial"/>
        <family val="2"/>
      </rPr>
      <t>(1.238)</t>
    </r>
    <r>
      <rPr>
        <sz val="11"/>
        <color theme="1"/>
        <rFont val="Arial"/>
        <family val="2"/>
      </rPr>
      <t xml:space="preserve"> servidoras y servidores sobre el derecho de las mujeres a una vida libre de violencias.
- Participación en </t>
    </r>
    <r>
      <rPr>
        <b/>
        <sz val="11"/>
        <color theme="1"/>
        <rFont val="Arial"/>
        <family val="2"/>
      </rPr>
      <t>(15)</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 xml:space="preserve">(8) </t>
    </r>
    <r>
      <rPr>
        <sz val="11"/>
        <color theme="1"/>
        <rFont val="Arial"/>
        <family val="2"/>
      </rPr>
      <t>espacios de asistencia técnica para el fortalecimiento de los componentes del Sistema SOFIA.</t>
    </r>
  </si>
  <si>
    <r>
      <t xml:space="preserve">Entre los meses de enero y mayo para el fortalecimiento de los componentes de prevención, atención, protección y sanción del Sistema Distrital SOFIA, se desarrollaron las siguientes acciones: 
- El fortalecimiento de las capacidades de </t>
    </r>
    <r>
      <rPr>
        <b/>
        <sz val="11"/>
        <color theme="1"/>
        <rFont val="Arial"/>
        <family val="2"/>
      </rPr>
      <t>(6.501)</t>
    </r>
    <r>
      <rPr>
        <sz val="11"/>
        <color theme="1"/>
        <rFont val="Arial"/>
        <family val="2"/>
      </rPr>
      <t xml:space="preserve"> servidoras y servidores sobre el derecho de las mujeres a una vida libre de violencias.
- Participación en </t>
    </r>
    <r>
      <rPr>
        <b/>
        <sz val="11"/>
        <color theme="1"/>
        <rFont val="Arial"/>
        <family val="2"/>
      </rPr>
      <t xml:space="preserve">(46)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(45)</t>
    </r>
    <r>
      <rPr>
        <sz val="11"/>
        <color theme="1"/>
        <rFont val="Arial"/>
        <family val="2"/>
      </rPr>
      <t xml:space="preserve"> espacios de asistencia técnica para el fortalecimiento de los componentes del Sistema SOFIA.</t>
    </r>
  </si>
  <si>
    <r>
      <t xml:space="preserve">Logros: En mayo a través del curso virtual "El derecho de las mujeres a una vida libre de violencias", se capacitaron 73 servidores(as) a través de los 4 módulos y las 9 unidades temáticas dispuestas.
Así mismo, en mayo a partir de 53 jornadas de sensibilización sobre el derecho de las mujeres a una vida libre de violencia realizadas por los equipos de la Dirección de Eliminación de Violencias, se logró la participación de 1.165 servidoras y servidores públicos, para un total de </t>
    </r>
    <r>
      <rPr>
        <b/>
        <sz val="11"/>
        <color theme="1"/>
        <rFont val="Arial"/>
        <family val="2"/>
      </rPr>
      <t>1.238</t>
    </r>
    <r>
      <rPr>
        <sz val="11"/>
        <color theme="1"/>
        <rFont val="Arial"/>
        <family val="2"/>
      </rPr>
      <t xml:space="preserve"> servidores(as) formados(as) en el mes de mayo.
Con corte al mes de mayo se fortalecieron las capacidades de</t>
    </r>
    <r>
      <rPr>
        <b/>
        <sz val="11"/>
        <color theme="1"/>
        <rFont val="Arial"/>
        <family val="2"/>
      </rPr>
      <t xml:space="preserve"> 6.501</t>
    </r>
    <r>
      <rPr>
        <sz val="11"/>
        <color theme="1"/>
        <rFont val="Arial"/>
        <family val="2"/>
      </rPr>
      <t xml:space="preserve"> servidores(as) a partir de 266 jornadas. 
Así mismo, en reporte diferenciado se han capacitado 576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</si>
  <si>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r>
      <t xml:space="preserve">Logros: En el mes de mayo se participó en </t>
    </r>
    <r>
      <rPr>
        <b/>
        <sz val="11"/>
        <color theme="1"/>
        <rFont val="Arial"/>
        <family val="2"/>
      </rPr>
      <t xml:space="preserve">(15) </t>
    </r>
    <r>
      <rPr>
        <sz val="11"/>
        <color theme="1"/>
        <rFont val="Arial"/>
        <family val="2"/>
      </rPr>
      <t xml:space="preserve">espacios de articulación y coordinación de acciones estratégicas para la prevención, atención y sanción de las violencias contra las mujeres en el Distrito Capital:
(1) 040526 Articulación de acciones intrainstitucionales con la Estrategia de atención Hospitales para el fortalecimiento de capacidades en la atención a mujeres de pueblos étnicos.
(2) 080526 Articulación de acciones interinstitucionales con OXXO Colombia y la Alcaldía Local de La Candelaria para la planeación del evento de lanzamiento de la estrategia Redes Seguras Para las Mujeres.
(3) 120526 Articulación de acciones interinstitucionales con OXXO Colombia y la Alcaldía Local de Chapinero para la planeación del evento de lanzamiento de la estrategia Redes Seguras Para las Mujeres.
(4) 120526 Articulación de acciones intrainstitucionales con dependencias de la Secretaría Distrital de la Mujer para el seguimiento a la implementación de los productos correspondientes al CONPES de Política Pública de Comunidades Negras, Afrocolombianas, Raizales, Palenqueras, Indígenas y Rrom.
(5) 130526 Articulación de acciones intrainstitucionales con la Dirección de Derechos y Diseño de Politicas para el fortalecimiento del componente de acciones afirmativas de la Estrategia Sello en Igualdad.
(6) 130526 Socialización de la propuesta de la estrategia para la visibilización y transformación de las violencias, la discriminación y el racismo que afectan a las mujeres palenqueras y su comunidad en Bogotá, con el fin de recoger observaciones y aportes para fortalecer su implementación con la comunidad Palenquera.
(7) 150526 Articulación de acciones interinstitucionales con la empresa Vive Claro para la implementación de Puntos Seguros Para las Mujeres en sus eventos priorizados.
(8) 150526 Articulación de acciones intrainstitucionales con el equipo técnico de Casas Refugio para el fortalecimiento de acciones de autonomía económica para mujeres acogidas.
(9) 150526 Articulación de acciones interinstitucionales con la empresa Alma Experience para el fortalecimiento de acciones de prevención de violencias contra las mujeres dirigidas a su personal.
(10) 150526 Articulación de acciones intrainstitucionales con la Dirección de Enfoque Diferencial, con el fin de revisar el aspecto metodológico y presupuestal para la implementación del protocolo y la estrategia de prevención de violencias contra las mujeres palenqueras.
(11) 200526 Lanzamiento de la estrategia Redes Seguras Para las Mujeres en articulación con OXXO en la localidad de La Candelaria.
(12) 210526 Socialización de la estrategia Redes Seguras Para las Mujeres en Propiedad Horizontal en la séptima mesa de seguimiento del piloto para la prevención del acoso sexual callejero.
(13) 220526 Articulación de acciones intrainstitucionales con el equipo de planeación de la DEVAJ, con el fin de analizar la situación presupuestal para la implementación de las políticas públicas dirigidas a grupos étnicos.
(14) 280526 Articulación de acciones interinstitucionales con la empresa Admintegral para el fortalecimiento de acciones de prevención de violencias contra las mujeres a nivel distrital.
(15) 280526 Articulación de acciones interinstitucionales con la empresa Seguridad Gestión para el fortalecimiento de acciones de prevención de violencias contra las mujeres a nivel distrital.
Con corte al mes de mayo se participó en </t>
    </r>
    <r>
      <rPr>
        <b/>
        <sz val="11"/>
        <color theme="1"/>
        <rFont val="Arial"/>
        <family val="2"/>
      </rPr>
      <t>(46)</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</si>
  <si>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mayo, en el marco de la asistencia técnica para el fortalecimiento de los componentes de prevención, atención, protección y sanción del Sistema Distrital SOFIA, se llevaron a cabo </t>
    </r>
    <r>
      <rPr>
        <b/>
        <sz val="11"/>
        <color theme="1"/>
        <rFont val="Arial"/>
        <family val="2"/>
      </rPr>
      <t xml:space="preserve">(8) </t>
    </r>
    <r>
      <rPr>
        <sz val="11"/>
        <color theme="1"/>
        <rFont val="Arial"/>
        <family val="2"/>
      </rPr>
      <t xml:space="preserve">espacios de articulación entre entidades distritales:
(1) 040526 Asistencia técnica a la Secretarías Distritales de Gobierno, Integración Social y la Alta Consejería de Paz, Víctimas y Reconciliación para el alistamiento de la feria de servicios Emberá CIBOL dirigida al pueblo Emberá residente en Ciudad Bolívar.
(2) 060526 Asistencia técnica al Instituto Distrital de las Artes para la planeación del Punto Seguro en el Festival Popular al Parque 2026.
(3) 120526 Asistencia técnica a las Secretarías Distritales de Integración Social y Seguridad, con el fin de implementar la estrategia Redes Seguras Para las Mujeres en Propiedad Horizontal.
(4) 130526 Asistencia técnica a la Secretarías Distritales de Gobierno y la Alta Consejería de Paz, Víctimas y Reconciliación, con el fin de coordinar y definir los aspectos metodológicos, logísticos y operativos para el desarrollo de la mesa intercultural con mujeres Emberá Dobidá en la localidad de San Cristóbal.
(5) 190526 Asistencia técnica al Instituto Distrital de Turismo, con el fin de coordinar e implementar acciones de sensibilización para la prevención de violencias y el acceso a las rutas de atención con las colaboradoras del Aeropuerto El Dorado.
(6) 190526 Asistencia técnica a la Secretarías Distritales de Gobierno y la Alta Consejería de Paz, Víctimas y Reconciliación, con el fin de generar un espacio de diálogo con las mujeres Embera Dobida de San Cristóbal para socializar la oferta institucional y fortalecer la atención de sus necesidades prioritarias.
(7) 260526 Asistencia técnica a la Secretaría de Educación del Distrito para la implementación de la primera sesión de la Mesa de Universidades.
(8) 270526 Asistencia técnica al Instituto Distrital de las Artes para la planeación del Punto Seguro en el Festival Popular al Parque 2026.
En total, con corte al mes de mayo se realizaron </t>
    </r>
    <r>
      <rPr>
        <b/>
        <sz val="11"/>
        <color theme="1"/>
        <rFont val="Arial"/>
        <family val="2"/>
      </rPr>
      <t>(45)</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</si>
  <si>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https://secretariadistritald-my.sharepoint.com/:f:/g/personal/devaj_sdmujer_gov_co/IgAnDRo4ktbGS6upGDWCjKp-AXWiNPWXP9_oNQnLJ3YDbC8?e=7EVtRV</t>
  </si>
  <si>
    <t>https://secretariadistritald-my.sharepoint.com/:f:/g/personal/devaj_sdmujer_gov_co/IgA6unct4eC5Qa9baVGGA3OLAcYk5XDjjf6OWEWP5HJEzTA?e=wcmuRB</t>
  </si>
  <si>
    <t>https://secretariadistritald-my.sharepoint.com/:f:/g/personal/devaj_sdmujer_gov_co/IgCkB0zY-BUpSrgh4wcyIvoDAX-pdgOKdDAMY_FFR9bvyMY?e=teVnM7</t>
  </si>
  <si>
    <r>
      <t>En mayo,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theme="1"/>
        <rFont val="Arial"/>
        <family val="2"/>
      </rPr>
      <t xml:space="preserve"> (2) </t>
    </r>
    <r>
      <rPr>
        <sz val="11"/>
        <color theme="1"/>
        <rFont val="Arial"/>
        <family val="2"/>
      </rPr>
      <t xml:space="preserve">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(16)</t>
    </r>
    <r>
      <rPr>
        <sz val="11"/>
        <color theme="1"/>
        <rFont val="Arial"/>
        <family val="2"/>
      </rPr>
      <t xml:space="preserve"> jornadas de formación y sensibilización, se logró la participación de </t>
    </r>
    <r>
      <rPr>
        <b/>
        <sz val="11"/>
        <color theme="1"/>
        <rFont val="Arial"/>
        <family val="2"/>
      </rPr>
      <t xml:space="preserve">(448) </t>
    </r>
    <r>
      <rPr>
        <sz val="11"/>
        <color theme="1"/>
        <rFont val="Arial"/>
        <family val="2"/>
      </rPr>
      <t>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No se participó en Megatomas durante el periodo reportado.
4. Puntos seguros para las mujeres: Implementación de</t>
    </r>
    <r>
      <rPr>
        <b/>
        <sz val="11"/>
        <color theme="1"/>
        <rFont val="Arial"/>
        <family val="2"/>
      </rPr>
      <t xml:space="preserve"> (2) </t>
    </r>
    <r>
      <rPr>
        <sz val="11"/>
        <color theme="1"/>
        <rFont val="Arial"/>
        <family val="2"/>
      </rPr>
      <t xml:space="preserve">puntos seguros para las mujeres en el Festival Estéreo Picnic, contando con el alcance de </t>
    </r>
    <r>
      <rPr>
        <b/>
        <sz val="11"/>
        <color theme="1"/>
        <rFont val="Arial"/>
        <family val="2"/>
      </rPr>
      <t>(1.120)</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(377)</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</si>
  <si>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Entre los meses de enero y mayo,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theme="1"/>
        <rFont val="Arial"/>
        <family val="2"/>
      </rPr>
      <t xml:space="preserve"> (8)</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(81)</t>
    </r>
    <r>
      <rPr>
        <sz val="11"/>
        <color theme="1"/>
        <rFont val="Arial"/>
        <family val="2"/>
      </rPr>
      <t xml:space="preserve"> jornadas de formación y sensibilización, se logró la participación de </t>
    </r>
    <r>
      <rPr>
        <b/>
        <sz val="11"/>
        <color theme="1"/>
        <rFont val="Arial"/>
        <family val="2"/>
      </rPr>
      <t xml:space="preserve">(1.905) </t>
    </r>
    <r>
      <rPr>
        <sz val="11"/>
        <color theme="1"/>
        <rFont val="Arial"/>
        <family val="2"/>
      </rPr>
      <t>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(5)</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theme="1"/>
        <rFont val="Arial"/>
        <family val="2"/>
      </rPr>
      <t>(3)</t>
    </r>
    <r>
      <rPr>
        <sz val="11"/>
        <color theme="1"/>
        <rFont val="Arial"/>
        <family val="2"/>
      </rPr>
      <t xml:space="preserve"> puntos seguros para las mujeres en el Festival Estéreo Picnic, contando con el alcance de </t>
    </r>
    <r>
      <rPr>
        <b/>
        <sz val="11"/>
        <color theme="1"/>
        <rFont val="Arial"/>
        <family val="2"/>
      </rPr>
      <t>(2.172)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(1.384)</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</si>
  <si>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https://secretariadistritald-my.sharepoint.com/:f:/g/personal/devaj_sdmujer_gov_co/IgCdS_xfChE-RKJMOpI7mwZTAezAlzYosSB8svJPCvxOy2g?e=I2sQ0b</t>
  </si>
  <si>
    <t xml:space="preserve">Las Duplas de Atención Psicosocial realizaron un total de 418  atenciones, de las cuales 127 corresponden a primeras atenciones y 291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31 de mayo de 2026, las Duplas de Atención Psicosocial realizaron un total de 1692 atenciones, de las cuales 523 corresponden a primeras atenciones y 1169 a seguimientos gestionados. </t>
  </si>
  <si>
    <t xml:space="preserve">Durante el mes de mayo ingresaron un total de 79 personas nuevas en las Casas Refugio, de las cuales 40 fueron mujeres adultas víctimas de violencia y 39 niños, niñas, adolescentes de sus sistemas familiares dependientes. </t>
  </si>
  <si>
    <t>En mayo se llevaron a cabo  5 Consejos Locales de Seguridad para las Mujeres y  13 espacios técnicos con las Alcaldías Locales donde se avanzó en la definición operativa y técnica de los Consejos . Se realizaron 13 encuentros con las entidades locales para la concertación de las estrategias de prevención de violencias contra las mujeres de los Planes Locales de Seguridad para las Mujeres  2026, 54 acciones de prevención de violencias en el espacio público y 13 mesas de trabajo para la prevención del delito de feminicidio.</t>
  </si>
  <si>
    <t xml:space="preserve">Entre enero y  mayo se llevaron a cabo 67 espacios técnicos con las Alcaldías Locales donde se avanzó en la definición de fechas y agendas para las segundas sesiones del año de los Consejos Locales de Seguridad para las Mujeres. Se realizaron 71  encuentros con las entidades locales para la concertación y formulación de las estrategias de prevención de violencias contra las mujeres de los Planes Locales de Seguridad para las Mujeres 2026. Se realizaron 194 acciones de prevención de violencias contra las mujeres en el espacio público y  70 mesas de trabajo para la prevención del delito de feminicidio.	</t>
  </si>
  <si>
    <t>Logros: En  mayo se realizaron 13 espacios técnicos con las Alcaldías Locales de: Usaquén, Chapinero, Santa Fe, Usme, Bosa, Kennedy, Fontibón, Suba, Los Mártires, Antonio Nariño, La Candelaria, Ciudad Bolívar y Sumapaz, donde se definieron las fechas y agendas de las segundas sesiones del año de los Consejos Locales de Seguridad para las Mujeres, las cuales se programaron para mayo y junio con base en la agenda propuesta por parte de la SDMujer.
Con corte al mes de mayo se realizaron 67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</si>
  <si>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mayo se realizaron 13 encuentros con las entidades locales para la concertación y formulación de los compromisos y estrategias de prevención de violencias contra las mujeres de los Planes Locales de Seguridad para las Mujeres en las localidades de Usaquén, Chapinero, Santa Fe, Usme, Bosa, Kennedy, Fontibón, Suba, Barrios Unidos, Los Mártires, La Candelaria, Ciudad Bolívar y Sumapaz.
Con corte al mes de mayo se realizaron  71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</si>
  <si>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mayo se realizaron 54 acciones de prevención de violencias contra las mujeres en el espacio y transporte público en las localidades de: Usaquén, Chapinero, Santa Fe, Usme, Fontibón, Suba, Barrios Unidos, Los Mártires, Antonio Nariño, La Candelaria, Rafael Uribe Uribe, Ciudad Bolívar y Sumapaz. 
Con corte al mes de mayo se realizaron 194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</si>
  <si>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mayo se realizaron 13 Mesas de técnicas para la  prevención del delito de feminicidio en las localidades de Usaquén, Chapinero, Santa Fe, Usme, Bosa, Kennedy, Fontibón, Suba, Barrios Unidos, Los Mártires, La Candelaria, Rafael Uribe Uribe y Ciudad Bolívar.  
Con corte al mes de mayo se realizaron 70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</si>
  <si>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https://secretariadistritald-my.sharepoint.com/:f:/g/personal/devaj_sdmujer_gov_co/IgBvyZ72UDyLQ4atr6QNKf10AepZIRlHUWCi1D9XgVR9nN8?e=NrEt38</t>
  </si>
  <si>
    <t>https://secretariadistritald-my.sharepoint.com/:f:/g/personal/devaj_sdmujer_gov_co/IgCsCAeoodSaTLRQEsr0ELXNAbhnZvQw3llDk5t3dsuGXcU?e=zdJoHh</t>
  </si>
  <si>
    <t>https://secretariadistritald-my.sharepoint.com/:f:/g/personal/devaj_sdmujer_gov_co/IgBURGSMG7l9T5ZfxD4cYuhIAeTfDWBbd8UoD49IP8BGAGs?e=DJIcuT</t>
  </si>
  <si>
    <t>https://secretariadistritald-my.sharepoint.com/:f:/g/personal/devaj_sdmujer_gov_co/IgCdWA0V8EG7RJhKnnFDxu46Aba2TkPbbeeZHaA2zWpDqcQ?e=p53Ipg</t>
  </si>
  <si>
    <t xml:space="preserve">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con la comunidad educativa  e IES.
Mesas de trabajo para el seguimiento de los PLSM 2026
Acciones simbólicas contra las violencias y en memoria de las mujeres víctimas de feminicidio
Jornadas de prevención de violencias contra las mujeres en el marco del Día de la madre. </t>
  </si>
  <si>
    <r>
      <t xml:space="preserve">Durante el mes de mayo </t>
    </r>
    <r>
      <rPr>
        <sz val="10"/>
        <rFont val="Arial"/>
        <family val="2"/>
      </rPr>
      <t>se garantizó la prestación de servicios socio jurídicos y psicosociales especializados al 100% de las mujeres víctimas de violencia a través de:
- 3.399 atenciones efectivas a través de la Línea Púrpura Distrital "Mujeres que escuchan mujeres".</t>
    </r>
    <r>
      <rPr>
        <sz val="10"/>
        <color theme="1"/>
        <rFont val="Arial"/>
        <family val="2"/>
      </rPr>
      <t xml:space="preserve">
- 98 orientaciones psico-jurídicas efectivas de los incidentes con código de tipificación 204-Tentativa de Feminicidio priorizado para la atención en urgencia/emergencia a través de la móvil mujer de la AgenciaMuj bajo un esquema de duplas psico jurídicas.
- 2.414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- 418 atenciones a través de las Duplas de Atención Psicosocial.
- 672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</si>
  <si>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mayo </t>
    </r>
    <r>
      <rPr>
        <sz val="10"/>
        <rFont val="Arial"/>
        <family val="2"/>
      </rPr>
      <t>se garantizó la prestación de servicios socio jurídicos y psicosociales especializados al 100% de las mujeres víctimas de violencia a través de:
- 16.285 atenciones efectivas a través de la Línea Púrpura Distrital "Mujeres que escuchan mujeres".</t>
    </r>
    <r>
      <rPr>
        <sz val="10"/>
        <color theme="1"/>
        <rFont val="Arial"/>
        <family val="2"/>
      </rPr>
      <t xml:space="preserve">
- 460 orientaciones psico-jurídicas efectivas de los incidentes con código de tipificación 204-Tentativa de Feminicidio priorizado para la atención en urgencia/emergencia a través de la móvil mujer de la AgenciaMuj bajo un esquema de duplas psico jurídicas.
- 8.881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- 1.692 atenciones a través de las Duplas de Atención Psicosocial.
- 1.629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</si>
  <si>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https://secretariadistritald-my.sharepoint.com/:f:/g/personal/devaj_sdmujer_gov_co/IgCPZL9zWnssQ55VLRzloUNbAS6NHUEiy440SSZpBCs9_2U?e=AoBFmM</t>
  </si>
  <si>
    <t>En mayo de 2026 el Sistema Articulado de Alertas Tempranas-SAAT hizo seguimiento socio jurídico y psicosocial a 672 casos de mujeres en riesgo de feminicidio,según remisiones externas del Instituto Nacional de Medicina Legal y Ciencias Forenses y remisiones internas de los equipos de la Secretaría Distrital de la Mujer. Así mismo, impulsó 91 acciones de coordinación interinstitucional para aportar a la garantía de los derechos de las mujeres en riesgo de feminicidio.</t>
  </si>
  <si>
    <t>Entre enero y mayo de 2026 el Sistema Articulado de Alertas Tempranas-SAAT hizo seguimiento jurídico y psicosocial a 1.629 mujeres en riesgo de feminicidio, valoradas por el Instituto Nacional de Medicina Legal y Ciencias Forenses-INMLCF e identificadas por los equipos de atención de la Secretaría Distrital de la Mujer. Así mismo, impulsó 371 acciones de coordinación interinstitucional para aportar a la garantía de los derechos de las mujeres en riesgo de feminicidio.</t>
  </si>
  <si>
    <r>
      <rPr>
        <b/>
        <sz val="11"/>
        <color theme="1"/>
        <rFont val="Arial"/>
        <family val="2"/>
      </rPr>
      <t>Logro</t>
    </r>
    <r>
      <rPr>
        <sz val="11"/>
        <color theme="1"/>
        <rFont val="Arial"/>
        <family val="2"/>
      </rPr>
      <t xml:space="preserve">: en mayo de 2026 el Sistema Articulado de Alertas Tempranas-SAAT hizo seguimiento socio jurídico y psicosocial a 672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 xml:space="preserve">Retraso: </t>
    </r>
    <r>
      <rPr>
        <sz val="11"/>
        <color theme="1"/>
        <rFont val="Arial"/>
        <family val="2"/>
      </rPr>
      <t>en el periodo no se registraron retrasos.</t>
    </r>
    <r>
      <rPr>
        <b/>
        <sz val="11"/>
        <color theme="1"/>
        <rFont val="Arial"/>
        <family val="2"/>
      </rPr>
      <t xml:space="preserve">
Alternativa de solución: </t>
    </r>
    <r>
      <rPr>
        <sz val="11"/>
        <color theme="1"/>
        <rFont val="Arial"/>
        <family val="2"/>
      </rPr>
      <t>no aplica.</t>
    </r>
  </si>
  <si>
    <r>
      <rPr>
        <b/>
        <sz val="11"/>
        <color theme="1"/>
        <rFont val="Arial"/>
        <family val="2"/>
      </rPr>
      <t>Logro:</t>
    </r>
    <r>
      <rPr>
        <sz val="11"/>
        <color theme="1"/>
        <rFont val="Arial"/>
        <family val="2"/>
      </rPr>
      <t xml:space="preserve"> en mayo de 2026 el Sistema Articulado de Alertas Tempranas-SAAT brindó acompañamiento psicosocial a 4 casos nuevos de víctimas indirectas de feminicidio, según las solicitudes de directivas de la entidad y de la Estrategia de Justicia de Género; y realizó 66 seguimientos a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</si>
  <si>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mayo de 2026 se realizaron 91 acciones reforzadas de articulación interinstitucional de 87 casos de mujeres en riesgo de feminicidio y de víctimas indirectas del delito,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</si>
  <si>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https://secretariadistritald-my.sharepoint.com/:f:/g/personal/devaj_sdmujer_gov_co/IgBPxcsmU3EdSYLAW6L4Z4i3ATmiiLaXKo4r-hcPQypb4wA?e=pkBGpm</t>
  </si>
  <si>
    <t>https://secretariadistritald-my.sharepoint.com/:f:/g/personal/devaj_sdmujer_gov_co/IgAPBkT-IghxQ4n1M8MyEsyeAfftEeiVM7S6iRHtCH4XPd8?e=6STkqb</t>
  </si>
  <si>
    <t>https://secretariadistritald-my.sharepoint.com/:f:/g/personal/devaj_sdmujer_gov_co/IgAdgEB00_60RJ7Q2NOMCdnOARxEa7rxa91cJ0jFG1H2Iyk?e=yfmpZb</t>
  </si>
  <si>
    <t>Logros: Durante el mes de mayo se realizaron un total de 3.785 intervenciones de las cuales 1.215 fue atención psicosocial, 20 intervención en crisis, 312 orientación e información general, 1.057 orientaciones en rutas de atención, 23 orientación en salud, 659 orientaciones jurídicas, 9 primeros auxilios psicológicos y 490 otras intervenciones; a mujeres de acuerdo con las necesidades y demandas,  así como los hechos victimizantes. 
Nota: Una atención brindada puede tener más de un tipo de intervención
Con corte al mes de mayo se realizaron un total de 13.989 intervenciones de las cuales 4.479 fue atención psicosocial, 87 intervención en crisis, 1.199 orientación e información general, 3977 orientaciones en rutas de atención, 74 orientación en salud, 2.201 orientaciones jurídicas, 47 primeros auxilios psicológicos y 1.925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</si>
</sst>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 #,##0;[Red]\-&quot;$&quot;\ #,##0"/>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_);_(* \(#,##0\);_(* &quot;-&quot;??_);_(@_)"/>
    <numFmt numFmtId="168" formatCode="_-* #,##0.00_-;\-* #,##0.00_-;_-* &quot;-&quot;??_-;_-@"/>
    <numFmt numFmtId="169" formatCode="_(* #,##0.00_);_(* \(#,##0.00\);_(* &quot;-&quot;??_);_(@_)"/>
    <numFmt numFmtId="170" formatCode="_-* #,##0.00\ _€_-;\-* #,##0.00\ _€_-;_-* &quot;-&quot;??\ _€_-;_-@_-"/>
    <numFmt numFmtId="171" formatCode="_-* #,##0\ _€_-;\-* #,##0\ _€_-;_-* &quot;-&quot;??\ _€_-;_-@_-"/>
    <numFmt numFmtId="172" formatCode="_-* #,##0\ _€_-;\-* #,##0\ _€_-;_-* &quot;-&quot;\ _€_-;_-@_-"/>
    <numFmt numFmtId="173" formatCode="0.0%"/>
    <numFmt numFmtId="174" formatCode="###,000"/>
    <numFmt numFmtId="175" formatCode="_-&quot;$&quot;\ * #,##0_-;\-&quot;$&quot;\ * #,##0_-;_-&quot;$&quot;\ * &quot;-&quot;??_-;_-@_-"/>
    <numFmt numFmtId="176" formatCode="_-* #,##0_-;\-* #,##0_-;_-* &quot;-&quot;??_-;_-@_-"/>
    <numFmt numFmtId="177" formatCode="#,##0\ &quot;€&quot;;\-#,##0\ &quot;€&quot;"/>
    <numFmt numFmtId="178" formatCode="_(&quot;$&quot;\ * #,##0.00_);_(&quot;$&quot;\ * \(#,##0.00\);_(&quot;$&quot;\ * &quot;-&quot;??_);_(@_)"/>
    <numFmt numFmtId="179" formatCode="_ &quot;$&quot;\ * #,##0.00_ ;_ &quot;$&quot;\ * \-#,##0.00_ ;_ &quot;$&quot;\ * &quot;-&quot;??_ ;_ @_ "/>
  </numFmts>
  <fonts count="8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Arial Narrow"/>
      <family val="2"/>
    </font>
    <font>
      <sz val="10"/>
      <color rgb="FF000000"/>
      <name val="Times New Roman"/>
      <family val="1"/>
    </font>
    <font>
      <sz val="11"/>
      <color theme="1"/>
      <name val="Calibri"/>
      <family val="2"/>
      <scheme val="minor"/>
    </font>
    <font>
      <b/>
      <sz val="13"/>
      <color rgb="FF000000"/>
      <name val="Arial"/>
      <family val="2"/>
    </font>
    <font>
      <sz val="12"/>
      <color theme="1"/>
      <name val="Calibri"/>
      <family val="2"/>
      <scheme val="minor"/>
    </font>
    <font>
      <u/>
      <sz val="11"/>
      <color theme="10"/>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sz val="11"/>
      <color rgb="FF000000"/>
      <name val="Arial"/>
      <family val="2"/>
    </font>
    <font>
      <b/>
      <sz val="10"/>
      <name val="Arial"/>
      <family val="2"/>
    </font>
    <font>
      <sz val="12"/>
      <color theme="1"/>
      <name val="Arial"/>
      <family val="2"/>
    </font>
    <font>
      <sz val="11"/>
      <name val="Calibri"/>
      <family val="2"/>
      <scheme val="minor"/>
    </font>
    <font>
      <sz val="11"/>
      <color indexed="8"/>
      <name val="Calibri"/>
      <family val="2"/>
    </font>
    <font>
      <sz val="10"/>
      <color theme="1"/>
      <name val="Verdana"/>
      <family val="2"/>
    </font>
    <font>
      <sz val="17"/>
      <color theme="0"/>
      <name val="Calibri"/>
      <family val="2"/>
      <scheme val="minor"/>
    </font>
    <font>
      <sz val="11"/>
      <color rgb="FF0B744D"/>
      <name val="Calibri"/>
      <family val="2"/>
      <scheme val="minor"/>
    </font>
    <font>
      <b/>
      <sz val="10"/>
      <color theme="1"/>
      <name val="Verdana"/>
      <family val="2"/>
    </font>
    <font>
      <sz val="42"/>
      <color theme="0"/>
      <name val="Segoe UI"/>
      <family val="2"/>
      <charset val="1"/>
    </font>
    <font>
      <sz val="9"/>
      <color theme="1"/>
      <name val="Calibri"/>
      <family val="2"/>
      <scheme val="minor"/>
    </font>
    <font>
      <sz val="11"/>
      <color rgb="FF000000"/>
      <name val="Calibri"/>
      <family val="2"/>
      <scheme val="minor"/>
    </font>
    <font>
      <sz val="11"/>
      <color theme="1"/>
      <name val="Calibri"/>
      <family val="2"/>
      <scheme val="minor"/>
    </font>
  </fonts>
  <fills count="36">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EB9C"/>
      </patternFill>
    </fill>
    <fill>
      <patternFill patternType="solid">
        <fgColor theme="9"/>
      </patternFill>
    </fill>
    <fill>
      <patternFill patternType="solid">
        <fgColor theme="9" tint="0.79998168889431442"/>
        <bgColor indexed="65"/>
      </patternFill>
    </fill>
    <fill>
      <patternFill patternType="solid">
        <fgColor theme="9" tint="0.79998168889431442"/>
        <bgColor theme="9" tint="0.79998168889431442"/>
      </patternFill>
    </fill>
    <fill>
      <patternFill patternType="solid">
        <fgColor rgb="FF217346"/>
        <bgColor indexed="64"/>
      </patternFill>
    </fill>
    <fill>
      <patternFill patternType="solid">
        <fgColor rgb="FFDBE5F1"/>
        <bgColor indexed="64"/>
      </patternFill>
    </fill>
    <fill>
      <patternFill patternType="solid">
        <fgColor rgb="FFFFFFFF"/>
        <bgColor rgb="FF000000"/>
      </patternFill>
    </fill>
  </fills>
  <borders count="1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top style="thin">
        <color theme="9" tint="0.39994506668294322"/>
      </top>
      <bottom style="thin">
        <color theme="9" tint="0.39994506668294322"/>
      </bottom>
      <diagonal/>
    </border>
    <border>
      <left/>
      <right style="thin">
        <color theme="9" tint="0.39991454817346722"/>
      </right>
      <top/>
      <bottom style="thin">
        <color theme="9" tint="0.39991454817346722"/>
      </bottom>
      <diagonal/>
    </border>
    <border>
      <left style="thin">
        <color theme="9" tint="0.39994506668294322"/>
      </left>
      <right/>
      <top/>
      <bottom style="thin">
        <color theme="9" tint="0.39991454817346722"/>
      </bottom>
      <diagonal/>
    </border>
    <border>
      <left style="thin">
        <color indexed="64"/>
      </left>
      <right style="thin">
        <color rgb="FF000000"/>
      </right>
      <top style="thin">
        <color rgb="FF000000"/>
      </top>
      <bottom style="medium">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medium">
        <color rgb="FF000000"/>
      </top>
      <bottom style="medium">
        <color rgb="FF000000"/>
      </bottom>
      <diagonal/>
    </border>
  </borders>
  <cellStyleXfs count="514">
    <xf numFmtId="0" fontId="0" fillId="0" borderId="0"/>
    <xf numFmtId="9" fontId="29" fillId="0" borderId="0" applyFont="0" applyFill="0" applyBorder="0" applyAlignment="0" applyProtection="0"/>
    <xf numFmtId="0" fontId="34" fillId="0" borderId="11"/>
    <xf numFmtId="0" fontId="12" fillId="0" borderId="11"/>
    <xf numFmtId="166" fontId="12" fillId="0" borderId="11" applyFont="0" applyFill="0" applyBorder="0" applyAlignment="0" applyProtection="0"/>
    <xf numFmtId="170" fontId="12" fillId="0" borderId="11" applyFont="0" applyFill="0" applyBorder="0" applyAlignment="0" applyProtection="0"/>
    <xf numFmtId="9" fontId="12" fillId="0" borderId="11" applyFont="0" applyFill="0" applyBorder="0" applyAlignment="0" applyProtection="0"/>
    <xf numFmtId="172" fontId="12" fillId="0" borderId="11" applyFont="0" applyFill="0" applyBorder="0" applyAlignment="0" applyProtection="0"/>
    <xf numFmtId="165" fontId="12" fillId="0" borderId="11" applyFont="0" applyFill="0" applyBorder="0" applyAlignment="0" applyProtection="0"/>
    <xf numFmtId="9" fontId="34" fillId="0" borderId="11" applyFont="0" applyFill="0" applyBorder="0" applyAlignment="0" applyProtection="0"/>
    <xf numFmtId="9" fontId="41" fillId="0" borderId="11" applyFont="0" applyFill="0" applyBorder="0" applyAlignment="0" applyProtection="0"/>
    <xf numFmtId="174" fontId="46" fillId="0" borderId="55" applyNumberFormat="0" applyAlignment="0" applyProtection="0">
      <alignment horizontal="right" vertical="center"/>
    </xf>
    <xf numFmtId="174" fontId="46" fillId="0" borderId="56" applyNumberFormat="0" applyAlignment="0" applyProtection="0">
      <alignment horizontal="left" vertical="center" indent="1"/>
    </xf>
    <xf numFmtId="0" fontId="47" fillId="0" borderId="56" applyAlignment="0" applyProtection="0">
      <alignment horizontal="left" vertical="center" indent="1"/>
    </xf>
    <xf numFmtId="0" fontId="48" fillId="23" borderId="11" applyNumberFormat="0" applyAlignment="0" applyProtection="0">
      <alignment horizontal="left" vertical="center" indent="1"/>
    </xf>
    <xf numFmtId="174" fontId="50" fillId="0" borderId="55" applyNumberFormat="0" applyFill="0" applyBorder="0" applyAlignment="0" applyProtection="0">
      <alignment horizontal="right" vertical="center"/>
    </xf>
    <xf numFmtId="0" fontId="42" fillId="0" borderId="11" applyNumberFormat="0" applyFill="0" applyBorder="0" applyAlignment="0" applyProtection="0"/>
    <xf numFmtId="0" fontId="11" fillId="0" borderId="11"/>
    <xf numFmtId="43" fontId="59" fillId="0" borderId="0" applyFont="0" applyFill="0" applyBorder="0" applyAlignment="0" applyProtection="0"/>
    <xf numFmtId="0" fontId="10" fillId="0" borderId="11"/>
    <xf numFmtId="0" fontId="66" fillId="0" borderId="11"/>
    <xf numFmtId="44" fontId="67" fillId="0" borderId="0" applyFont="0" applyFill="0" applyBorder="0" applyAlignment="0" applyProtection="0"/>
    <xf numFmtId="0" fontId="70" fillId="0" borderId="0" applyNumberFormat="0" applyFill="0" applyBorder="0" applyAlignment="0" applyProtection="0"/>
    <xf numFmtId="0" fontId="9" fillId="0" borderId="11"/>
    <xf numFmtId="9" fontId="9" fillId="0" borderId="11" applyFont="0" applyFill="0" applyBorder="0" applyAlignment="0" applyProtection="0"/>
    <xf numFmtId="0" fontId="9" fillId="0" borderId="11"/>
    <xf numFmtId="166" fontId="9" fillId="0" borderId="11" applyFont="0" applyFill="0" applyBorder="0" applyAlignment="0" applyProtection="0"/>
    <xf numFmtId="170" fontId="9" fillId="0" borderId="11" applyFont="0" applyFill="0" applyBorder="0" applyAlignment="0" applyProtection="0"/>
    <xf numFmtId="9" fontId="9" fillId="0" borderId="11" applyFont="0" applyFill="0" applyBorder="0" applyAlignment="0" applyProtection="0"/>
    <xf numFmtId="172" fontId="9" fillId="0" borderId="11" applyFont="0" applyFill="0" applyBorder="0" applyAlignment="0" applyProtection="0"/>
    <xf numFmtId="165" fontId="9" fillId="0" borderId="11" applyFont="0" applyFill="0" applyBorder="0" applyAlignment="0" applyProtection="0"/>
    <xf numFmtId="0" fontId="9" fillId="0" borderId="11"/>
    <xf numFmtId="43" fontId="9" fillId="0" borderId="11" applyFont="0" applyFill="0" applyBorder="0" applyAlignment="0" applyProtection="0"/>
    <xf numFmtId="44" fontId="9" fillId="0" borderId="11" applyFont="0" applyFill="0" applyBorder="0" applyAlignment="0" applyProtection="0"/>
    <xf numFmtId="0" fontId="9" fillId="0" borderId="11"/>
    <xf numFmtId="9" fontId="9" fillId="0" borderId="11" applyFont="0" applyFill="0" applyBorder="0" applyAlignment="0" applyProtection="0"/>
    <xf numFmtId="0" fontId="9" fillId="0" borderId="11"/>
    <xf numFmtId="166" fontId="9" fillId="0" borderId="11" applyFont="0" applyFill="0" applyBorder="0" applyAlignment="0" applyProtection="0"/>
    <xf numFmtId="170" fontId="9" fillId="0" borderId="11" applyFont="0" applyFill="0" applyBorder="0" applyAlignment="0" applyProtection="0"/>
    <xf numFmtId="9" fontId="9" fillId="0" borderId="11" applyFont="0" applyFill="0" applyBorder="0" applyAlignment="0" applyProtection="0"/>
    <xf numFmtId="172" fontId="9" fillId="0" borderId="11" applyFont="0" applyFill="0" applyBorder="0" applyAlignment="0" applyProtection="0"/>
    <xf numFmtId="165" fontId="9" fillId="0" borderId="11" applyFont="0" applyFill="0" applyBorder="0" applyAlignment="0" applyProtection="0"/>
    <xf numFmtId="0" fontId="9" fillId="0" borderId="11"/>
    <xf numFmtId="43" fontId="9" fillId="0" borderId="11" applyFont="0" applyFill="0" applyBorder="0" applyAlignment="0" applyProtection="0"/>
    <xf numFmtId="0" fontId="9" fillId="0" borderId="11"/>
    <xf numFmtId="44" fontId="9" fillId="0" borderId="11" applyFont="0" applyFill="0" applyBorder="0" applyAlignment="0" applyProtection="0"/>
    <xf numFmtId="0" fontId="42" fillId="0" borderId="11" applyNumberFormat="0" applyFill="0" applyBorder="0" applyAlignment="0" applyProtection="0"/>
    <xf numFmtId="0" fontId="9" fillId="0" borderId="11"/>
    <xf numFmtId="9" fontId="9" fillId="0" borderId="11" applyFont="0" applyFill="0" applyBorder="0" applyAlignment="0" applyProtection="0"/>
    <xf numFmtId="0" fontId="9" fillId="0" borderId="11"/>
    <xf numFmtId="166" fontId="9" fillId="0" borderId="11" applyFont="0" applyFill="0" applyBorder="0" applyAlignment="0" applyProtection="0"/>
    <xf numFmtId="170" fontId="9" fillId="0" borderId="11" applyFont="0" applyFill="0" applyBorder="0" applyAlignment="0" applyProtection="0"/>
    <xf numFmtId="9" fontId="9" fillId="0" borderId="11" applyFont="0" applyFill="0" applyBorder="0" applyAlignment="0" applyProtection="0"/>
    <xf numFmtId="172" fontId="9" fillId="0" borderId="11" applyFont="0" applyFill="0" applyBorder="0" applyAlignment="0" applyProtection="0"/>
    <xf numFmtId="165" fontId="9" fillId="0" borderId="11" applyFont="0" applyFill="0" applyBorder="0" applyAlignment="0" applyProtection="0"/>
    <xf numFmtId="0" fontId="9" fillId="0" borderId="11"/>
    <xf numFmtId="43" fontId="9" fillId="0" borderId="11" applyFont="0" applyFill="0" applyBorder="0" applyAlignment="0" applyProtection="0"/>
    <xf numFmtId="0" fontId="9" fillId="0" borderId="11"/>
    <xf numFmtId="44" fontId="9" fillId="0" borderId="11" applyFont="0" applyFill="0" applyBorder="0" applyAlignment="0" applyProtection="0"/>
    <xf numFmtId="0" fontId="9" fillId="0" borderId="11"/>
    <xf numFmtId="0" fontId="9" fillId="31" borderId="117" applyNumberFormat="0" applyAlignment="0" applyProtection="0"/>
    <xf numFmtId="49" fontId="79" fillId="0" borderId="11" applyFill="0" applyBorder="0" applyProtection="0">
      <alignment horizontal="left" vertical="center"/>
    </xf>
    <xf numFmtId="0" fontId="13" fillId="32" borderId="118" applyNumberFormat="0" applyFont="0" applyFill="0" applyAlignment="0"/>
    <xf numFmtId="0" fontId="13" fillId="32" borderId="119" applyNumberFormat="0" applyFont="0" applyFill="0" applyAlignment="0"/>
    <xf numFmtId="0" fontId="80" fillId="33" borderId="11" applyNumberFormat="0" applyProtection="0">
      <alignment horizontal="left" wrapText="1" indent="4"/>
    </xf>
    <xf numFmtId="0" fontId="81" fillId="33" borderId="11" applyNumberFormat="0" applyProtection="0">
      <alignment horizontal="left" wrapText="1" indent="4"/>
    </xf>
    <xf numFmtId="0" fontId="72" fillId="30" borderId="11" applyNumberFormat="0" applyBorder="0" applyAlignment="0" applyProtection="0"/>
    <xf numFmtId="16" fontId="77" fillId="0" borderId="11" applyFont="0" applyFill="0" applyBorder="0" applyAlignment="0">
      <alignment horizontal="left"/>
    </xf>
    <xf numFmtId="0" fontId="82" fillId="34" borderId="11" applyNumberFormat="0" applyBorder="0" applyProtection="0">
      <alignment horizontal="center" vertical="center"/>
    </xf>
    <xf numFmtId="170" fontId="9" fillId="0" borderId="11" applyFont="0" applyFill="0" applyBorder="0" applyAlignment="0" applyProtection="0"/>
    <xf numFmtId="172" fontId="9" fillId="0" borderId="11" applyFont="0" applyFill="0" applyBorder="0" applyAlignment="0" applyProtection="0"/>
    <xf numFmtId="41" fontId="9" fillId="0" borderId="11" applyFont="0" applyFill="0" applyBorder="0" applyAlignment="0" applyProtection="0"/>
    <xf numFmtId="170" fontId="41" fillId="0" borderId="11" applyFont="0" applyFill="0" applyBorder="0" applyAlignment="0" applyProtection="0"/>
    <xf numFmtId="166" fontId="9" fillId="0" borderId="11" applyFont="0" applyFill="0" applyBorder="0" applyAlignment="0" applyProtection="0"/>
    <xf numFmtId="165" fontId="9" fillId="0" borderId="11" applyFont="0" applyFill="0" applyBorder="0" applyAlignment="0" applyProtection="0"/>
    <xf numFmtId="164" fontId="9" fillId="0" borderId="11" applyFont="0" applyFill="0" applyBorder="0" applyAlignment="0" applyProtection="0"/>
    <xf numFmtId="179" fontId="34" fillId="0" borderId="11" applyFont="0" applyFill="0" applyBorder="0" applyAlignment="0" applyProtection="0"/>
    <xf numFmtId="178" fontId="9" fillId="0" borderId="11" applyFont="0" applyFill="0" applyBorder="0" applyAlignment="0" applyProtection="0"/>
    <xf numFmtId="164" fontId="78" fillId="0" borderId="11" applyFont="0" applyFill="0" applyBorder="0" applyAlignment="0" applyProtection="0"/>
    <xf numFmtId="177" fontId="13" fillId="0" borderId="11" applyFont="0" applyFill="0" applyBorder="0" applyAlignment="0" applyProtection="0"/>
    <xf numFmtId="0" fontId="71" fillId="29" borderId="11" applyNumberFormat="0" applyBorder="0" applyAlignment="0" applyProtection="0"/>
    <xf numFmtId="0" fontId="34" fillId="0" borderId="11"/>
    <xf numFmtId="0" fontId="13" fillId="0" borderId="11"/>
    <xf numFmtId="0" fontId="41" fillId="0" borderId="11"/>
    <xf numFmtId="0" fontId="41" fillId="0" borderId="11"/>
    <xf numFmtId="0" fontId="34" fillId="0" borderId="11"/>
    <xf numFmtId="9" fontId="9" fillId="0" borderId="11" applyFont="0" applyFill="0" applyBorder="0" applyAlignment="0" applyProtection="0"/>
    <xf numFmtId="0" fontId="81" fillId="0" borderId="11" applyFill="0" applyBorder="0">
      <alignment wrapText="1"/>
    </xf>
    <xf numFmtId="0" fontId="73" fillId="0" borderId="11"/>
    <xf numFmtId="0" fontId="83" fillId="33" borderId="11" applyNumberFormat="0" applyBorder="0" applyProtection="0">
      <alignment horizontal="left" indent="1"/>
    </xf>
    <xf numFmtId="9" fontId="9" fillId="0" borderId="11" applyFont="0" applyFill="0" applyBorder="0" applyAlignment="0" applyProtection="0"/>
    <xf numFmtId="0" fontId="9" fillId="0" borderId="11"/>
    <xf numFmtId="41" fontId="9" fillId="0" borderId="11" applyFont="0" applyFill="0" applyBorder="0" applyAlignment="0" applyProtection="0"/>
    <xf numFmtId="41" fontId="9" fillId="0" borderId="11" applyFont="0" applyFill="0" applyBorder="0" applyAlignment="0" applyProtection="0"/>
    <xf numFmtId="43" fontId="9" fillId="0" borderId="11" applyFont="0" applyFill="0" applyBorder="0" applyAlignment="0" applyProtection="0"/>
    <xf numFmtId="44" fontId="9" fillId="0" borderId="11" applyFont="0" applyFill="0" applyBorder="0" applyAlignment="0" applyProtection="0"/>
    <xf numFmtId="44" fontId="9" fillId="0" borderId="11" applyFont="0" applyFill="0" applyBorder="0" applyAlignment="0" applyProtection="0"/>
    <xf numFmtId="43" fontId="9" fillId="0" borderId="11" applyFont="0" applyFill="0" applyBorder="0" applyAlignment="0" applyProtection="0"/>
    <xf numFmtId="0" fontId="8" fillId="0" borderId="11"/>
    <xf numFmtId="9" fontId="8" fillId="0" borderId="11" applyFont="0" applyFill="0" applyBorder="0" applyAlignment="0" applyProtection="0"/>
    <xf numFmtId="0" fontId="8" fillId="0" borderId="11"/>
    <xf numFmtId="166" fontId="8" fillId="0" borderId="11" applyFont="0" applyFill="0" applyBorder="0" applyAlignment="0" applyProtection="0"/>
    <xf numFmtId="170" fontId="8" fillId="0" borderId="11" applyFont="0" applyFill="0" applyBorder="0" applyAlignment="0" applyProtection="0"/>
    <xf numFmtId="9" fontId="8" fillId="0" borderId="11" applyFont="0" applyFill="0" applyBorder="0" applyAlignment="0" applyProtection="0"/>
    <xf numFmtId="172" fontId="8" fillId="0" borderId="11" applyFont="0" applyFill="0" applyBorder="0" applyAlignment="0" applyProtection="0"/>
    <xf numFmtId="165" fontId="8" fillId="0" borderId="11" applyFont="0" applyFill="0" applyBorder="0" applyAlignment="0" applyProtection="0"/>
    <xf numFmtId="0" fontId="8" fillId="0" borderId="11"/>
    <xf numFmtId="43" fontId="8" fillId="0" borderId="11" applyFont="0" applyFill="0" applyBorder="0" applyAlignment="0" applyProtection="0"/>
    <xf numFmtId="0" fontId="8" fillId="0" borderId="11"/>
    <xf numFmtId="44" fontId="8" fillId="0" borderId="11" applyFont="0" applyFill="0" applyBorder="0" applyAlignment="0" applyProtection="0"/>
    <xf numFmtId="0" fontId="8" fillId="0" borderId="11"/>
    <xf numFmtId="9" fontId="8" fillId="0" borderId="11" applyFont="0" applyFill="0" applyBorder="0" applyAlignment="0" applyProtection="0"/>
    <xf numFmtId="0" fontId="8" fillId="0" borderId="11"/>
    <xf numFmtId="166" fontId="8" fillId="0" borderId="11" applyFont="0" applyFill="0" applyBorder="0" applyAlignment="0" applyProtection="0"/>
    <xf numFmtId="170" fontId="8" fillId="0" borderId="11" applyFont="0" applyFill="0" applyBorder="0" applyAlignment="0" applyProtection="0"/>
    <xf numFmtId="9" fontId="8" fillId="0" borderId="11" applyFont="0" applyFill="0" applyBorder="0" applyAlignment="0" applyProtection="0"/>
    <xf numFmtId="172" fontId="8" fillId="0" borderId="11" applyFont="0" applyFill="0" applyBorder="0" applyAlignment="0" applyProtection="0"/>
    <xf numFmtId="165" fontId="8" fillId="0" borderId="11" applyFont="0" applyFill="0" applyBorder="0" applyAlignment="0" applyProtection="0"/>
    <xf numFmtId="0" fontId="8" fillId="0" borderId="11"/>
    <xf numFmtId="43" fontId="8" fillId="0" borderId="11" applyFont="0" applyFill="0" applyBorder="0" applyAlignment="0" applyProtection="0"/>
    <xf numFmtId="0" fontId="8" fillId="0" borderId="11"/>
    <xf numFmtId="44" fontId="8" fillId="0" borderId="11" applyFont="0" applyFill="0" applyBorder="0" applyAlignment="0" applyProtection="0"/>
    <xf numFmtId="0" fontId="8" fillId="0" borderId="11"/>
    <xf numFmtId="9" fontId="8" fillId="0" borderId="11" applyFont="0" applyFill="0" applyBorder="0" applyAlignment="0" applyProtection="0"/>
    <xf numFmtId="0" fontId="8" fillId="0" borderId="11"/>
    <xf numFmtId="166" fontId="8" fillId="0" borderId="11" applyFont="0" applyFill="0" applyBorder="0" applyAlignment="0" applyProtection="0"/>
    <xf numFmtId="170" fontId="8" fillId="0" borderId="11" applyFont="0" applyFill="0" applyBorder="0" applyAlignment="0" applyProtection="0"/>
    <xf numFmtId="9" fontId="8" fillId="0" borderId="11" applyFont="0" applyFill="0" applyBorder="0" applyAlignment="0" applyProtection="0"/>
    <xf numFmtId="172" fontId="8" fillId="0" borderId="11" applyFont="0" applyFill="0" applyBorder="0" applyAlignment="0" applyProtection="0"/>
    <xf numFmtId="165" fontId="8" fillId="0" borderId="11" applyFont="0" applyFill="0" applyBorder="0" applyAlignment="0" applyProtection="0"/>
    <xf numFmtId="0" fontId="8" fillId="0" borderId="11"/>
    <xf numFmtId="43" fontId="8" fillId="0" borderId="11" applyFont="0" applyFill="0" applyBorder="0" applyAlignment="0" applyProtection="0"/>
    <xf numFmtId="0" fontId="8" fillId="0" borderId="11"/>
    <xf numFmtId="44" fontId="8" fillId="0" borderId="11" applyFont="0" applyFill="0" applyBorder="0" applyAlignment="0" applyProtection="0"/>
    <xf numFmtId="0" fontId="8" fillId="0" borderId="11"/>
    <xf numFmtId="0" fontId="8" fillId="31" borderId="117" applyNumberFormat="0" applyAlignment="0" applyProtection="0"/>
    <xf numFmtId="170" fontId="8" fillId="0" borderId="11" applyFont="0" applyFill="0" applyBorder="0" applyAlignment="0" applyProtection="0"/>
    <xf numFmtId="172" fontId="8" fillId="0" borderId="11" applyFont="0" applyFill="0" applyBorder="0" applyAlignment="0" applyProtection="0"/>
    <xf numFmtId="41" fontId="8" fillId="0" borderId="11" applyFont="0" applyFill="0" applyBorder="0" applyAlignment="0" applyProtection="0"/>
    <xf numFmtId="166" fontId="8" fillId="0" borderId="11" applyFont="0" applyFill="0" applyBorder="0" applyAlignment="0" applyProtection="0"/>
    <xf numFmtId="165" fontId="8" fillId="0" borderId="11" applyFont="0" applyFill="0" applyBorder="0" applyAlignment="0" applyProtection="0"/>
    <xf numFmtId="164" fontId="8" fillId="0" borderId="11" applyFont="0" applyFill="0" applyBorder="0" applyAlignment="0" applyProtection="0"/>
    <xf numFmtId="178" fontId="8" fillId="0" borderId="11" applyFont="0" applyFill="0" applyBorder="0" applyAlignment="0" applyProtection="0"/>
    <xf numFmtId="9" fontId="8" fillId="0" borderId="11" applyFont="0" applyFill="0" applyBorder="0" applyAlignment="0" applyProtection="0"/>
    <xf numFmtId="9" fontId="8" fillId="0" borderId="11" applyFont="0" applyFill="0" applyBorder="0" applyAlignment="0" applyProtection="0"/>
    <xf numFmtId="0" fontId="8" fillId="0" borderId="11"/>
    <xf numFmtId="41" fontId="8" fillId="0" borderId="11" applyFont="0" applyFill="0" applyBorder="0" applyAlignment="0" applyProtection="0"/>
    <xf numFmtId="41" fontId="8" fillId="0" borderId="11" applyFont="0" applyFill="0" applyBorder="0" applyAlignment="0" applyProtection="0"/>
    <xf numFmtId="43" fontId="8" fillId="0" borderId="11" applyFont="0" applyFill="0" applyBorder="0" applyAlignment="0" applyProtection="0"/>
    <xf numFmtId="44" fontId="8" fillId="0" borderId="11" applyFont="0" applyFill="0" applyBorder="0" applyAlignment="0" applyProtection="0"/>
    <xf numFmtId="44" fontId="8" fillId="0" borderId="11" applyFont="0" applyFill="0" applyBorder="0" applyAlignment="0" applyProtection="0"/>
    <xf numFmtId="43" fontId="8" fillId="0" borderId="11" applyFont="0" applyFill="0" applyBorder="0" applyAlignment="0" applyProtection="0"/>
    <xf numFmtId="0" fontId="8" fillId="0" borderId="11"/>
    <xf numFmtId="0" fontId="8" fillId="0" borderId="11"/>
    <xf numFmtId="9" fontId="8" fillId="0" borderId="11" applyFont="0" applyFill="0" applyBorder="0" applyAlignment="0" applyProtection="0"/>
    <xf numFmtId="0" fontId="8" fillId="0" borderId="11"/>
    <xf numFmtId="166" fontId="8" fillId="0" borderId="11" applyFont="0" applyFill="0" applyBorder="0" applyAlignment="0" applyProtection="0"/>
    <xf numFmtId="170" fontId="8" fillId="0" borderId="11" applyFont="0" applyFill="0" applyBorder="0" applyAlignment="0" applyProtection="0"/>
    <xf numFmtId="9" fontId="8" fillId="0" borderId="11" applyFont="0" applyFill="0" applyBorder="0" applyAlignment="0" applyProtection="0"/>
    <xf numFmtId="172" fontId="8" fillId="0" borderId="11" applyFont="0" applyFill="0" applyBorder="0" applyAlignment="0" applyProtection="0"/>
    <xf numFmtId="165" fontId="8" fillId="0" borderId="11" applyFont="0" applyFill="0" applyBorder="0" applyAlignment="0" applyProtection="0"/>
    <xf numFmtId="43" fontId="8" fillId="0" borderId="11" applyFont="0" applyFill="0" applyBorder="0" applyAlignment="0" applyProtection="0"/>
    <xf numFmtId="44" fontId="8" fillId="0" borderId="11" applyFont="0" applyFill="0" applyBorder="0" applyAlignment="0" applyProtection="0"/>
    <xf numFmtId="0" fontId="8" fillId="0" borderId="11"/>
    <xf numFmtId="43" fontId="8" fillId="0" borderId="11" applyFont="0" applyFill="0" applyBorder="0" applyAlignment="0" applyProtection="0"/>
    <xf numFmtId="0" fontId="8" fillId="0" borderId="11"/>
    <xf numFmtId="44" fontId="8" fillId="0" borderId="11" applyFont="0" applyFill="0" applyBorder="0" applyAlignment="0" applyProtection="0"/>
    <xf numFmtId="0" fontId="8" fillId="0" borderId="11"/>
    <xf numFmtId="9" fontId="8" fillId="0" borderId="11" applyFont="0" applyFill="0" applyBorder="0" applyAlignment="0" applyProtection="0"/>
    <xf numFmtId="0" fontId="8" fillId="0" borderId="11"/>
    <xf numFmtId="166" fontId="8" fillId="0" borderId="11" applyFont="0" applyFill="0" applyBorder="0" applyAlignment="0" applyProtection="0"/>
    <xf numFmtId="170" fontId="8" fillId="0" borderId="11" applyFont="0" applyFill="0" applyBorder="0" applyAlignment="0" applyProtection="0"/>
    <xf numFmtId="9" fontId="8" fillId="0" borderId="11" applyFont="0" applyFill="0" applyBorder="0" applyAlignment="0" applyProtection="0"/>
    <xf numFmtId="172" fontId="8" fillId="0" borderId="11" applyFont="0" applyFill="0" applyBorder="0" applyAlignment="0" applyProtection="0"/>
    <xf numFmtId="165" fontId="8" fillId="0" borderId="11" applyFont="0" applyFill="0" applyBorder="0" applyAlignment="0" applyProtection="0"/>
    <xf numFmtId="0" fontId="8" fillId="0" borderId="11"/>
    <xf numFmtId="43" fontId="8" fillId="0" borderId="11" applyFont="0" applyFill="0" applyBorder="0" applyAlignment="0" applyProtection="0"/>
    <xf numFmtId="0" fontId="8" fillId="0" borderId="11"/>
    <xf numFmtId="44" fontId="8" fillId="0" borderId="11" applyFont="0" applyFill="0" applyBorder="0" applyAlignment="0" applyProtection="0"/>
    <xf numFmtId="43" fontId="8" fillId="0" borderId="11" applyFont="0" applyFill="0" applyBorder="0" applyAlignment="0" applyProtection="0"/>
    <xf numFmtId="44" fontId="8" fillId="0" borderId="11" applyFont="0" applyFill="0" applyBorder="0" applyAlignment="0" applyProtection="0"/>
    <xf numFmtId="43" fontId="8" fillId="0" borderId="11" applyFont="0" applyFill="0" applyBorder="0" applyAlignment="0" applyProtection="0"/>
    <xf numFmtId="44" fontId="8" fillId="0" borderId="11" applyFont="0" applyFill="0" applyBorder="0" applyAlignment="0" applyProtection="0"/>
    <xf numFmtId="43" fontId="8" fillId="0" borderId="11" applyFont="0" applyFill="0" applyBorder="0" applyAlignment="0" applyProtection="0"/>
    <xf numFmtId="43" fontId="8" fillId="0" borderId="11" applyFont="0" applyFill="0" applyBorder="0" applyAlignment="0" applyProtection="0"/>
    <xf numFmtId="44" fontId="8" fillId="0" borderId="11" applyFont="0" applyFill="0" applyBorder="0" applyAlignment="0" applyProtection="0"/>
    <xf numFmtId="44" fontId="8" fillId="0" borderId="11" applyFont="0" applyFill="0" applyBorder="0" applyAlignment="0" applyProtection="0"/>
    <xf numFmtId="0" fontId="86" fillId="0" borderId="11"/>
    <xf numFmtId="9" fontId="7" fillId="0" borderId="11" applyFont="0" applyFill="0" applyBorder="0" applyAlignment="0" applyProtection="0"/>
    <xf numFmtId="0" fontId="7" fillId="0" borderId="11"/>
    <xf numFmtId="166" fontId="7" fillId="0" borderId="11" applyFont="0" applyFill="0" applyBorder="0" applyAlignment="0" applyProtection="0"/>
    <xf numFmtId="170" fontId="7" fillId="0" borderId="11" applyFont="0" applyFill="0" applyBorder="0" applyAlignment="0" applyProtection="0"/>
    <xf numFmtId="9" fontId="7" fillId="0" borderId="11" applyFont="0" applyFill="0" applyBorder="0" applyAlignment="0" applyProtection="0"/>
    <xf numFmtId="172" fontId="7" fillId="0" borderId="11" applyFont="0" applyFill="0" applyBorder="0" applyAlignment="0" applyProtection="0"/>
    <xf numFmtId="165" fontId="7" fillId="0" borderId="11" applyFont="0" applyFill="0" applyBorder="0" applyAlignment="0" applyProtection="0"/>
    <xf numFmtId="43" fontId="7" fillId="0" borderId="11" applyFont="0" applyFill="0" applyBorder="0" applyAlignment="0" applyProtection="0"/>
    <xf numFmtId="0" fontId="7" fillId="0" borderId="11"/>
    <xf numFmtId="43" fontId="7" fillId="0" borderId="11" applyFont="0" applyFill="0" applyBorder="0" applyAlignment="0" applyProtection="0"/>
    <xf numFmtId="0" fontId="7" fillId="0" borderId="11"/>
    <xf numFmtId="44" fontId="7" fillId="0" borderId="11" applyFont="0" applyFill="0" applyBorder="0" applyAlignment="0" applyProtection="0"/>
    <xf numFmtId="0" fontId="7" fillId="0" borderId="11"/>
    <xf numFmtId="9" fontId="7" fillId="0" borderId="11" applyFont="0" applyFill="0" applyBorder="0" applyAlignment="0" applyProtection="0"/>
    <xf numFmtId="0" fontId="7" fillId="0" borderId="11"/>
    <xf numFmtId="166" fontId="7" fillId="0" borderId="11" applyFont="0" applyFill="0" applyBorder="0" applyAlignment="0" applyProtection="0"/>
    <xf numFmtId="170" fontId="7" fillId="0" borderId="11" applyFont="0" applyFill="0" applyBorder="0" applyAlignment="0" applyProtection="0"/>
    <xf numFmtId="9" fontId="7" fillId="0" borderId="11" applyFont="0" applyFill="0" applyBorder="0" applyAlignment="0" applyProtection="0"/>
    <xf numFmtId="172" fontId="7" fillId="0" borderId="11" applyFont="0" applyFill="0" applyBorder="0" applyAlignment="0" applyProtection="0"/>
    <xf numFmtId="165" fontId="7" fillId="0" borderId="11" applyFont="0" applyFill="0" applyBorder="0" applyAlignment="0" applyProtection="0"/>
    <xf numFmtId="0" fontId="7" fillId="0" borderId="11"/>
    <xf numFmtId="43" fontId="7" fillId="0" borderId="11" applyFont="0" applyFill="0" applyBorder="0" applyAlignment="0" applyProtection="0"/>
    <xf numFmtId="44" fontId="7" fillId="0" borderId="11" applyFont="0" applyFill="0" applyBorder="0" applyAlignment="0" applyProtection="0"/>
    <xf numFmtId="0" fontId="7" fillId="0" borderId="11"/>
    <xf numFmtId="9" fontId="7" fillId="0" borderId="11" applyFont="0" applyFill="0" applyBorder="0" applyAlignment="0" applyProtection="0"/>
    <xf numFmtId="0" fontId="7" fillId="0" borderId="11"/>
    <xf numFmtId="166" fontId="7" fillId="0" borderId="11" applyFont="0" applyFill="0" applyBorder="0" applyAlignment="0" applyProtection="0"/>
    <xf numFmtId="170" fontId="7" fillId="0" borderId="11" applyFont="0" applyFill="0" applyBorder="0" applyAlignment="0" applyProtection="0"/>
    <xf numFmtId="9" fontId="7" fillId="0" borderId="11" applyFont="0" applyFill="0" applyBorder="0" applyAlignment="0" applyProtection="0"/>
    <xf numFmtId="172" fontId="7" fillId="0" borderId="11" applyFont="0" applyFill="0" applyBorder="0" applyAlignment="0" applyProtection="0"/>
    <xf numFmtId="165" fontId="7" fillId="0" borderId="11" applyFont="0" applyFill="0" applyBorder="0" applyAlignment="0" applyProtection="0"/>
    <xf numFmtId="0" fontId="7" fillId="0" borderId="11"/>
    <xf numFmtId="43" fontId="7" fillId="0" borderId="11" applyFont="0" applyFill="0" applyBorder="0" applyAlignment="0" applyProtection="0"/>
    <xf numFmtId="0" fontId="7" fillId="0" borderId="11"/>
    <xf numFmtId="44" fontId="7" fillId="0" borderId="11" applyFont="0" applyFill="0" applyBorder="0" applyAlignment="0" applyProtection="0"/>
    <xf numFmtId="44" fontId="7" fillId="0" borderId="11" applyFont="0" applyFill="0" applyBorder="0" applyAlignment="0" applyProtection="0"/>
    <xf numFmtId="0" fontId="7" fillId="0" borderId="11"/>
    <xf numFmtId="9" fontId="7" fillId="0" borderId="11" applyFont="0" applyFill="0" applyBorder="0" applyAlignment="0" applyProtection="0"/>
    <xf numFmtId="0" fontId="7" fillId="0" borderId="11"/>
    <xf numFmtId="166" fontId="7" fillId="0" borderId="11" applyFont="0" applyFill="0" applyBorder="0" applyAlignment="0" applyProtection="0"/>
    <xf numFmtId="170" fontId="7" fillId="0" borderId="11" applyFont="0" applyFill="0" applyBorder="0" applyAlignment="0" applyProtection="0"/>
    <xf numFmtId="9" fontId="7" fillId="0" borderId="11" applyFont="0" applyFill="0" applyBorder="0" applyAlignment="0" applyProtection="0"/>
    <xf numFmtId="172" fontId="7" fillId="0" borderId="11" applyFont="0" applyFill="0" applyBorder="0" applyAlignment="0" applyProtection="0"/>
    <xf numFmtId="165" fontId="7" fillId="0" borderId="11" applyFont="0" applyFill="0" applyBorder="0" applyAlignment="0" applyProtection="0"/>
    <xf numFmtId="0" fontId="7" fillId="0" borderId="11"/>
    <xf numFmtId="43" fontId="7" fillId="0" borderId="11" applyFont="0" applyFill="0" applyBorder="0" applyAlignment="0" applyProtection="0"/>
    <xf numFmtId="0" fontId="7" fillId="0" borderId="11"/>
    <xf numFmtId="44" fontId="7" fillId="0" borderId="11" applyFont="0" applyFill="0" applyBorder="0" applyAlignment="0" applyProtection="0"/>
    <xf numFmtId="0" fontId="7" fillId="0" borderId="11"/>
    <xf numFmtId="0" fontId="7" fillId="31" borderId="117" applyNumberFormat="0" applyAlignment="0" applyProtection="0"/>
    <xf numFmtId="170" fontId="7" fillId="0" borderId="11" applyFont="0" applyFill="0" applyBorder="0" applyAlignment="0" applyProtection="0"/>
    <xf numFmtId="172" fontId="7" fillId="0" borderId="11" applyFont="0" applyFill="0" applyBorder="0" applyAlignment="0" applyProtection="0"/>
    <xf numFmtId="41" fontId="7" fillId="0" borderId="11" applyFont="0" applyFill="0" applyBorder="0" applyAlignment="0" applyProtection="0"/>
    <xf numFmtId="166" fontId="7" fillId="0" borderId="11" applyFont="0" applyFill="0" applyBorder="0" applyAlignment="0" applyProtection="0"/>
    <xf numFmtId="165" fontId="7" fillId="0" borderId="11" applyFont="0" applyFill="0" applyBorder="0" applyAlignment="0" applyProtection="0"/>
    <xf numFmtId="164" fontId="7" fillId="0" borderId="11" applyFont="0" applyFill="0" applyBorder="0" applyAlignment="0" applyProtection="0"/>
    <xf numFmtId="43" fontId="7" fillId="0" borderId="11" applyFont="0" applyFill="0" applyBorder="0" applyAlignment="0" applyProtection="0"/>
    <xf numFmtId="178" fontId="7" fillId="0" borderId="11" applyFont="0" applyFill="0" applyBorder="0" applyAlignment="0" applyProtection="0"/>
    <xf numFmtId="43" fontId="7" fillId="0" borderId="11" applyFont="0" applyFill="0" applyBorder="0" applyAlignment="0" applyProtection="0"/>
    <xf numFmtId="0" fontId="86" fillId="0" borderId="11"/>
    <xf numFmtId="9" fontId="7" fillId="0" borderId="11" applyFont="0" applyFill="0" applyBorder="0" applyAlignment="0" applyProtection="0"/>
    <xf numFmtId="0" fontId="86" fillId="0" borderId="11"/>
    <xf numFmtId="9" fontId="7" fillId="0" borderId="11" applyFont="0" applyFill="0" applyBorder="0" applyAlignment="0" applyProtection="0"/>
    <xf numFmtId="0" fontId="7" fillId="0" borderId="11"/>
    <xf numFmtId="41" fontId="7" fillId="0" borderId="11" applyFont="0" applyFill="0" applyBorder="0" applyAlignment="0" applyProtection="0"/>
    <xf numFmtId="41" fontId="7" fillId="0" borderId="11" applyFont="0" applyFill="0" applyBorder="0" applyAlignment="0" applyProtection="0"/>
    <xf numFmtId="43" fontId="7" fillId="0" borderId="11" applyFont="0" applyFill="0" applyBorder="0" applyAlignment="0" applyProtection="0"/>
    <xf numFmtId="44" fontId="7" fillId="0" borderId="11" applyFont="0" applyFill="0" applyBorder="0" applyAlignment="0" applyProtection="0"/>
    <xf numFmtId="44" fontId="7" fillId="0" borderId="11" applyFont="0" applyFill="0" applyBorder="0" applyAlignment="0" applyProtection="0"/>
    <xf numFmtId="43" fontId="7" fillId="0" borderId="11" applyFont="0" applyFill="0" applyBorder="0" applyAlignment="0" applyProtection="0"/>
    <xf numFmtId="0" fontId="7" fillId="0" borderId="11"/>
    <xf numFmtId="9" fontId="7" fillId="0" borderId="11" applyFont="0" applyFill="0" applyBorder="0" applyAlignment="0" applyProtection="0"/>
    <xf numFmtId="0" fontId="7" fillId="0" borderId="11"/>
    <xf numFmtId="166" fontId="7" fillId="0" borderId="11" applyFont="0" applyFill="0" applyBorder="0" applyAlignment="0" applyProtection="0"/>
    <xf numFmtId="170" fontId="7" fillId="0" borderId="11" applyFont="0" applyFill="0" applyBorder="0" applyAlignment="0" applyProtection="0"/>
    <xf numFmtId="9" fontId="7" fillId="0" borderId="11" applyFont="0" applyFill="0" applyBorder="0" applyAlignment="0" applyProtection="0"/>
    <xf numFmtId="172" fontId="7" fillId="0" borderId="11" applyFont="0" applyFill="0" applyBorder="0" applyAlignment="0" applyProtection="0"/>
    <xf numFmtId="165" fontId="7" fillId="0" borderId="11" applyFont="0" applyFill="0" applyBorder="0" applyAlignment="0" applyProtection="0"/>
    <xf numFmtId="0" fontId="7" fillId="0" borderId="11"/>
    <xf numFmtId="43" fontId="7" fillId="0" borderId="11" applyFont="0" applyFill="0" applyBorder="0" applyAlignment="0" applyProtection="0"/>
    <xf numFmtId="0" fontId="7" fillId="0" borderId="11"/>
    <xf numFmtId="44" fontId="7" fillId="0" borderId="11" applyFont="0" applyFill="0" applyBorder="0" applyAlignment="0" applyProtection="0"/>
    <xf numFmtId="0" fontId="7" fillId="0" borderId="11"/>
    <xf numFmtId="9" fontId="7" fillId="0" borderId="11" applyFont="0" applyFill="0" applyBorder="0" applyAlignment="0" applyProtection="0"/>
    <xf numFmtId="0" fontId="7" fillId="0" borderId="11"/>
    <xf numFmtId="166" fontId="7" fillId="0" borderId="11" applyFont="0" applyFill="0" applyBorder="0" applyAlignment="0" applyProtection="0"/>
    <xf numFmtId="170" fontId="7" fillId="0" borderId="11" applyFont="0" applyFill="0" applyBorder="0" applyAlignment="0" applyProtection="0"/>
    <xf numFmtId="9" fontId="7" fillId="0" borderId="11" applyFont="0" applyFill="0" applyBorder="0" applyAlignment="0" applyProtection="0"/>
    <xf numFmtId="172" fontId="7" fillId="0" borderId="11" applyFont="0" applyFill="0" applyBorder="0" applyAlignment="0" applyProtection="0"/>
    <xf numFmtId="165" fontId="7" fillId="0" borderId="11" applyFont="0" applyFill="0" applyBorder="0" applyAlignment="0" applyProtection="0"/>
    <xf numFmtId="0" fontId="7" fillId="0" borderId="11"/>
    <xf numFmtId="43" fontId="7" fillId="0" borderId="11" applyFont="0" applyFill="0" applyBorder="0" applyAlignment="0" applyProtection="0"/>
    <xf numFmtId="0" fontId="7" fillId="0" borderId="11"/>
    <xf numFmtId="44" fontId="7" fillId="0" borderId="11" applyFont="0" applyFill="0" applyBorder="0" applyAlignment="0" applyProtection="0"/>
    <xf numFmtId="0" fontId="7" fillId="0" borderId="11"/>
    <xf numFmtId="9" fontId="7" fillId="0" borderId="11" applyFont="0" applyFill="0" applyBorder="0" applyAlignment="0" applyProtection="0"/>
    <xf numFmtId="0" fontId="7" fillId="0" borderId="11"/>
    <xf numFmtId="166" fontId="7" fillId="0" borderId="11" applyFont="0" applyFill="0" applyBorder="0" applyAlignment="0" applyProtection="0"/>
    <xf numFmtId="170" fontId="7" fillId="0" borderId="11" applyFont="0" applyFill="0" applyBorder="0" applyAlignment="0" applyProtection="0"/>
    <xf numFmtId="9" fontId="7" fillId="0" borderId="11" applyFont="0" applyFill="0" applyBorder="0" applyAlignment="0" applyProtection="0"/>
    <xf numFmtId="172" fontId="7" fillId="0" borderId="11" applyFont="0" applyFill="0" applyBorder="0" applyAlignment="0" applyProtection="0"/>
    <xf numFmtId="165" fontId="7" fillId="0" borderId="11" applyFont="0" applyFill="0" applyBorder="0" applyAlignment="0" applyProtection="0"/>
    <xf numFmtId="0" fontId="7" fillId="0" borderId="11"/>
    <xf numFmtId="43" fontId="7" fillId="0" borderId="11" applyFont="0" applyFill="0" applyBorder="0" applyAlignment="0" applyProtection="0"/>
    <xf numFmtId="0" fontId="7" fillId="0" borderId="11"/>
    <xf numFmtId="44" fontId="7" fillId="0" borderId="11" applyFont="0" applyFill="0" applyBorder="0" applyAlignment="0" applyProtection="0"/>
    <xf numFmtId="0" fontId="7" fillId="0" borderId="11"/>
    <xf numFmtId="0" fontId="7" fillId="31" borderId="117" applyNumberFormat="0" applyAlignment="0" applyProtection="0"/>
    <xf numFmtId="170" fontId="7" fillId="0" borderId="11" applyFont="0" applyFill="0" applyBorder="0" applyAlignment="0" applyProtection="0"/>
    <xf numFmtId="172" fontId="7" fillId="0" borderId="11" applyFont="0" applyFill="0" applyBorder="0" applyAlignment="0" applyProtection="0"/>
    <xf numFmtId="41" fontId="7" fillId="0" borderId="11" applyFont="0" applyFill="0" applyBorder="0" applyAlignment="0" applyProtection="0"/>
    <xf numFmtId="166" fontId="7" fillId="0" borderId="11" applyFont="0" applyFill="0" applyBorder="0" applyAlignment="0" applyProtection="0"/>
    <xf numFmtId="165" fontId="7" fillId="0" borderId="11" applyFont="0" applyFill="0" applyBorder="0" applyAlignment="0" applyProtection="0"/>
    <xf numFmtId="164" fontId="7" fillId="0" borderId="11" applyFont="0" applyFill="0" applyBorder="0" applyAlignment="0" applyProtection="0"/>
    <xf numFmtId="178" fontId="7" fillId="0" borderId="11" applyFont="0" applyFill="0" applyBorder="0" applyAlignment="0" applyProtection="0"/>
    <xf numFmtId="9" fontId="7" fillId="0" borderId="11" applyFont="0" applyFill="0" applyBorder="0" applyAlignment="0" applyProtection="0"/>
    <xf numFmtId="9" fontId="7" fillId="0" borderId="11" applyFont="0" applyFill="0" applyBorder="0" applyAlignment="0" applyProtection="0"/>
    <xf numFmtId="0" fontId="7" fillId="0" borderId="11"/>
    <xf numFmtId="41" fontId="7" fillId="0" borderId="11" applyFont="0" applyFill="0" applyBorder="0" applyAlignment="0" applyProtection="0"/>
    <xf numFmtId="41" fontId="7" fillId="0" borderId="11" applyFont="0" applyFill="0" applyBorder="0" applyAlignment="0" applyProtection="0"/>
    <xf numFmtId="43" fontId="7" fillId="0" borderId="11" applyFont="0" applyFill="0" applyBorder="0" applyAlignment="0" applyProtection="0"/>
    <xf numFmtId="44" fontId="7" fillId="0" borderId="11" applyFont="0" applyFill="0" applyBorder="0" applyAlignment="0" applyProtection="0"/>
    <xf numFmtId="44" fontId="7" fillId="0" borderId="11" applyFont="0" applyFill="0" applyBorder="0" applyAlignment="0" applyProtection="0"/>
    <xf numFmtId="43" fontId="7" fillId="0" borderId="11" applyFont="0" applyFill="0" applyBorder="0" applyAlignment="0" applyProtection="0"/>
    <xf numFmtId="0" fontId="7" fillId="0" borderId="11"/>
    <xf numFmtId="0" fontId="7" fillId="0" borderId="11"/>
    <xf numFmtId="9" fontId="7" fillId="0" borderId="11" applyFont="0" applyFill="0" applyBorder="0" applyAlignment="0" applyProtection="0"/>
    <xf numFmtId="0" fontId="7" fillId="0" borderId="11"/>
    <xf numFmtId="166" fontId="7" fillId="0" borderId="11" applyFont="0" applyFill="0" applyBorder="0" applyAlignment="0" applyProtection="0"/>
    <xf numFmtId="170" fontId="7" fillId="0" borderId="11" applyFont="0" applyFill="0" applyBorder="0" applyAlignment="0" applyProtection="0"/>
    <xf numFmtId="9" fontId="7" fillId="0" borderId="11" applyFont="0" applyFill="0" applyBorder="0" applyAlignment="0" applyProtection="0"/>
    <xf numFmtId="172" fontId="7" fillId="0" borderId="11" applyFont="0" applyFill="0" applyBorder="0" applyAlignment="0" applyProtection="0"/>
    <xf numFmtId="165" fontId="7" fillId="0" borderId="11" applyFont="0" applyFill="0" applyBorder="0" applyAlignment="0" applyProtection="0"/>
    <xf numFmtId="43" fontId="7" fillId="0" borderId="11" applyFont="0" applyFill="0" applyBorder="0" applyAlignment="0" applyProtection="0"/>
    <xf numFmtId="44" fontId="7" fillId="0" borderId="11" applyFont="0" applyFill="0" applyBorder="0" applyAlignment="0" applyProtection="0"/>
    <xf numFmtId="0" fontId="7" fillId="0" borderId="11"/>
    <xf numFmtId="43" fontId="7" fillId="0" borderId="11" applyFont="0" applyFill="0" applyBorder="0" applyAlignment="0" applyProtection="0"/>
    <xf numFmtId="0" fontId="7" fillId="0" borderId="11"/>
    <xf numFmtId="44" fontId="7" fillId="0" borderId="11" applyFont="0" applyFill="0" applyBorder="0" applyAlignment="0" applyProtection="0"/>
    <xf numFmtId="0" fontId="7" fillId="0" borderId="11"/>
    <xf numFmtId="9" fontId="7" fillId="0" borderId="11" applyFont="0" applyFill="0" applyBorder="0" applyAlignment="0" applyProtection="0"/>
    <xf numFmtId="0" fontId="7" fillId="0" borderId="11"/>
    <xf numFmtId="166" fontId="7" fillId="0" borderId="11" applyFont="0" applyFill="0" applyBorder="0" applyAlignment="0" applyProtection="0"/>
    <xf numFmtId="170" fontId="7" fillId="0" borderId="11" applyFont="0" applyFill="0" applyBorder="0" applyAlignment="0" applyProtection="0"/>
    <xf numFmtId="9" fontId="7" fillId="0" borderId="11" applyFont="0" applyFill="0" applyBorder="0" applyAlignment="0" applyProtection="0"/>
    <xf numFmtId="172" fontId="7" fillId="0" borderId="11" applyFont="0" applyFill="0" applyBorder="0" applyAlignment="0" applyProtection="0"/>
    <xf numFmtId="165" fontId="7" fillId="0" borderId="11" applyFont="0" applyFill="0" applyBorder="0" applyAlignment="0" applyProtection="0"/>
    <xf numFmtId="0" fontId="7" fillId="0" borderId="11"/>
    <xf numFmtId="43" fontId="7" fillId="0" borderId="11" applyFont="0" applyFill="0" applyBorder="0" applyAlignment="0" applyProtection="0"/>
    <xf numFmtId="0" fontId="7" fillId="0" borderId="11"/>
    <xf numFmtId="44" fontId="7" fillId="0" borderId="11" applyFont="0" applyFill="0" applyBorder="0" applyAlignment="0" applyProtection="0"/>
    <xf numFmtId="43" fontId="7" fillId="0" borderId="11" applyFont="0" applyFill="0" applyBorder="0" applyAlignment="0" applyProtection="0"/>
    <xf numFmtId="44" fontId="7" fillId="0" borderId="11" applyFont="0" applyFill="0" applyBorder="0" applyAlignment="0" applyProtection="0"/>
    <xf numFmtId="43" fontId="7" fillId="0" borderId="11" applyFont="0" applyFill="0" applyBorder="0" applyAlignment="0" applyProtection="0"/>
    <xf numFmtId="44" fontId="7" fillId="0" borderId="11" applyFont="0" applyFill="0" applyBorder="0" applyAlignment="0" applyProtection="0"/>
    <xf numFmtId="43" fontId="7" fillId="0" borderId="11" applyFont="0" applyFill="0" applyBorder="0" applyAlignment="0" applyProtection="0"/>
    <xf numFmtId="43" fontId="7" fillId="0" borderId="11" applyFont="0" applyFill="0" applyBorder="0" applyAlignment="0" applyProtection="0"/>
    <xf numFmtId="44" fontId="7" fillId="0" borderId="11" applyFont="0" applyFill="0" applyBorder="0" applyAlignment="0" applyProtection="0"/>
    <xf numFmtId="44" fontId="7" fillId="0" borderId="11" applyFont="0" applyFill="0" applyBorder="0" applyAlignment="0" applyProtection="0"/>
    <xf numFmtId="0" fontId="86" fillId="0" borderId="11"/>
    <xf numFmtId="0" fontId="86" fillId="0" borderId="11"/>
    <xf numFmtId="44" fontId="7" fillId="0" borderId="11" applyFont="0" applyFill="0" applyBorder="0" applyAlignment="0" applyProtection="0"/>
    <xf numFmtId="43" fontId="7" fillId="0" borderId="11" applyFont="0" applyFill="0" applyBorder="0" applyAlignment="0" applyProtection="0"/>
    <xf numFmtId="43" fontId="7" fillId="0" borderId="11" applyFont="0" applyFill="0" applyBorder="0" applyAlignment="0" applyProtection="0"/>
    <xf numFmtId="44" fontId="7" fillId="0" borderId="11" applyFont="0" applyFill="0" applyBorder="0" applyAlignment="0" applyProtection="0"/>
    <xf numFmtId="0" fontId="86" fillId="0" borderId="11"/>
    <xf numFmtId="0" fontId="86" fillId="0" borderId="11"/>
    <xf numFmtId="43" fontId="7" fillId="0" borderId="11" applyFont="0" applyFill="0" applyBorder="0" applyAlignment="0" applyProtection="0"/>
    <xf numFmtId="43" fontId="7" fillId="0" borderId="11" applyFont="0" applyFill="0" applyBorder="0" applyAlignment="0" applyProtection="0"/>
    <xf numFmtId="0" fontId="86" fillId="0" borderId="11"/>
    <xf numFmtId="0" fontId="8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44" fontId="6" fillId="0" borderId="11" applyFon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0" fontId="6" fillId="0" borderId="11"/>
    <xf numFmtId="0" fontId="6" fillId="31" borderId="117" applyNumberFormat="0" applyAlignment="0" applyProtection="0"/>
    <xf numFmtId="170" fontId="6" fillId="0" borderId="11" applyFont="0" applyFill="0" applyBorder="0" applyAlignment="0" applyProtection="0"/>
    <xf numFmtId="172" fontId="6" fillId="0" borderId="11" applyFont="0" applyFill="0" applyBorder="0" applyAlignment="0" applyProtection="0"/>
    <xf numFmtId="41" fontId="6" fillId="0" borderId="11" applyFont="0" applyFill="0" applyBorder="0" applyAlignment="0" applyProtection="0"/>
    <xf numFmtId="166" fontId="6" fillId="0" borderId="11" applyFont="0" applyFill="0" applyBorder="0" applyAlignment="0" applyProtection="0"/>
    <xf numFmtId="165" fontId="6" fillId="0" borderId="11" applyFont="0" applyFill="0" applyBorder="0" applyAlignment="0" applyProtection="0"/>
    <xf numFmtId="164" fontId="6" fillId="0" borderId="11" applyFont="0" applyFill="0" applyBorder="0" applyAlignment="0" applyProtection="0"/>
    <xf numFmtId="178" fontId="6" fillId="0" borderId="11" applyFont="0" applyFill="0" applyBorder="0" applyAlignment="0" applyProtection="0"/>
    <xf numFmtId="9" fontId="6" fillId="0" borderId="11" applyFont="0" applyFill="0" applyBorder="0" applyAlignment="0" applyProtection="0"/>
    <xf numFmtId="9" fontId="6" fillId="0" borderId="11" applyFont="0" applyFill="0" applyBorder="0" applyAlignment="0" applyProtection="0"/>
    <xf numFmtId="0" fontId="6" fillId="0" borderId="11"/>
    <xf numFmtId="41" fontId="6" fillId="0" borderId="11" applyFont="0" applyFill="0" applyBorder="0" applyAlignment="0" applyProtection="0"/>
    <xf numFmtId="41" fontId="6" fillId="0" borderId="11" applyFont="0" applyFill="0" applyBorder="0" applyAlignment="0" applyProtection="0"/>
    <xf numFmtId="43" fontId="6" fillId="0" borderId="11" applyFont="0" applyFill="0" applyBorder="0" applyAlignment="0" applyProtection="0"/>
    <xf numFmtId="44" fontId="6" fillId="0" borderId="11" applyFont="0" applyFill="0" applyBorder="0" applyAlignment="0" applyProtection="0"/>
    <xf numFmtId="44" fontId="6" fillId="0" borderId="11" applyFont="0" applyFill="0" applyBorder="0" applyAlignment="0" applyProtection="0"/>
    <xf numFmtId="43" fontId="6" fillId="0" borderId="11" applyFon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0" fontId="6" fillId="0" borderId="11"/>
    <xf numFmtId="0" fontId="6" fillId="31" borderId="117" applyNumberFormat="0" applyAlignment="0" applyProtection="0"/>
    <xf numFmtId="170" fontId="6" fillId="0" borderId="11" applyFont="0" applyFill="0" applyBorder="0" applyAlignment="0" applyProtection="0"/>
    <xf numFmtId="172" fontId="6" fillId="0" borderId="11" applyFont="0" applyFill="0" applyBorder="0" applyAlignment="0" applyProtection="0"/>
    <xf numFmtId="41" fontId="6" fillId="0" borderId="11" applyFont="0" applyFill="0" applyBorder="0" applyAlignment="0" applyProtection="0"/>
    <xf numFmtId="166" fontId="6" fillId="0" borderId="11" applyFont="0" applyFill="0" applyBorder="0" applyAlignment="0" applyProtection="0"/>
    <xf numFmtId="165" fontId="6" fillId="0" borderId="11" applyFont="0" applyFill="0" applyBorder="0" applyAlignment="0" applyProtection="0"/>
    <xf numFmtId="164" fontId="6" fillId="0" borderId="11" applyFont="0" applyFill="0" applyBorder="0" applyAlignment="0" applyProtection="0"/>
    <xf numFmtId="178" fontId="6" fillId="0" borderId="11" applyFont="0" applyFill="0" applyBorder="0" applyAlignment="0" applyProtection="0"/>
    <xf numFmtId="9" fontId="6" fillId="0" borderId="11" applyFont="0" applyFill="0" applyBorder="0" applyAlignment="0" applyProtection="0"/>
    <xf numFmtId="9" fontId="6" fillId="0" borderId="11" applyFont="0" applyFill="0" applyBorder="0" applyAlignment="0" applyProtection="0"/>
    <xf numFmtId="0" fontId="6" fillId="0" borderId="11"/>
    <xf numFmtId="41" fontId="6" fillId="0" borderId="11" applyFont="0" applyFill="0" applyBorder="0" applyAlignment="0" applyProtection="0"/>
    <xf numFmtId="41" fontId="6" fillId="0" borderId="11" applyFont="0" applyFill="0" applyBorder="0" applyAlignment="0" applyProtection="0"/>
    <xf numFmtId="43" fontId="6" fillId="0" borderId="11" applyFont="0" applyFill="0" applyBorder="0" applyAlignment="0" applyProtection="0"/>
    <xf numFmtId="44" fontId="6" fillId="0" borderId="11" applyFont="0" applyFill="0" applyBorder="0" applyAlignment="0" applyProtection="0"/>
    <xf numFmtId="44" fontId="6" fillId="0" borderId="11" applyFont="0" applyFill="0" applyBorder="0" applyAlignment="0" applyProtection="0"/>
    <xf numFmtId="43" fontId="6" fillId="0" borderId="11" applyFont="0" applyFill="0" applyBorder="0" applyAlignment="0" applyProtection="0"/>
    <xf numFmtId="0" fontId="6" fillId="0" borderId="11"/>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43" fontId="6" fillId="0" borderId="11" applyFont="0" applyFill="0" applyBorder="0" applyAlignment="0" applyProtection="0"/>
    <xf numFmtId="44"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43" fontId="6" fillId="0" borderId="11" applyFont="0" applyFill="0" applyBorder="0" applyAlignment="0" applyProtection="0"/>
    <xf numFmtId="44" fontId="6" fillId="0" borderId="11" applyFont="0" applyFill="0" applyBorder="0" applyAlignment="0" applyProtection="0"/>
    <xf numFmtId="43" fontId="6" fillId="0" borderId="11" applyFont="0" applyFill="0" applyBorder="0" applyAlignment="0" applyProtection="0"/>
    <xf numFmtId="44" fontId="6" fillId="0" borderId="11" applyFont="0" applyFill="0" applyBorder="0" applyAlignment="0" applyProtection="0"/>
    <xf numFmtId="43" fontId="6" fillId="0" borderId="11" applyFont="0" applyFill="0" applyBorder="0" applyAlignment="0" applyProtection="0"/>
    <xf numFmtId="43" fontId="6" fillId="0" borderId="11" applyFont="0" applyFill="0" applyBorder="0" applyAlignment="0" applyProtection="0"/>
    <xf numFmtId="44" fontId="6" fillId="0" borderId="11" applyFont="0" applyFill="0" applyBorder="0" applyAlignment="0" applyProtection="0"/>
    <xf numFmtId="44" fontId="6" fillId="0" borderId="11" applyFont="0" applyFill="0" applyBorder="0" applyAlignment="0" applyProtection="0"/>
    <xf numFmtId="43" fontId="6" fillId="0" borderId="11" applyFont="0" applyFill="0" applyBorder="0" applyAlignment="0" applyProtection="0"/>
    <xf numFmtId="44" fontId="6" fillId="0" borderId="11" applyFont="0" applyFill="0" applyBorder="0" applyAlignment="0" applyProtection="0"/>
  </cellStyleXfs>
  <cellXfs count="1031">
    <xf numFmtId="0" fontId="0" fillId="0" borderId="0" xfId="0"/>
    <xf numFmtId="0" fontId="13" fillId="0" borderId="0" xfId="0" applyFont="1"/>
    <xf numFmtId="0" fontId="14" fillId="0" borderId="0" xfId="0" applyFont="1" applyAlignment="1">
      <alignment horizontal="center"/>
    </xf>
    <xf numFmtId="0" fontId="15" fillId="0" borderId="1" xfId="0" applyFont="1" applyBorder="1" applyAlignment="1">
      <alignment horizontal="center"/>
    </xf>
    <xf numFmtId="167" fontId="17" fillId="0" borderId="1" xfId="0" applyNumberFormat="1" applyFont="1" applyBorder="1" applyAlignment="1">
      <alignment vertical="center"/>
    </xf>
    <xf numFmtId="0" fontId="17" fillId="0" borderId="0" xfId="0" applyFont="1"/>
    <xf numFmtId="0" fontId="15" fillId="0" borderId="0" xfId="0" applyFont="1" applyAlignment="1">
      <alignment horizontal="left"/>
    </xf>
    <xf numFmtId="0" fontId="19" fillId="3" borderId="1" xfId="0" applyFont="1" applyFill="1" applyBorder="1" applyAlignment="1">
      <alignment horizontal="center" wrapText="1"/>
    </xf>
    <xf numFmtId="0" fontId="20" fillId="3" borderId="1" xfId="0" applyFont="1" applyFill="1" applyBorder="1" applyAlignment="1">
      <alignment horizontal="center" vertical="center" wrapText="1"/>
    </xf>
    <xf numFmtId="0" fontId="20" fillId="3" borderId="1" xfId="0" applyFont="1" applyFill="1" applyBorder="1" applyAlignment="1">
      <alignment horizontal="center" vertical="center"/>
    </xf>
    <xf numFmtId="0" fontId="20" fillId="0" borderId="1" xfId="0" applyFont="1" applyBorder="1" applyAlignment="1">
      <alignment horizontal="center" vertical="center" wrapText="1"/>
    </xf>
    <xf numFmtId="167" fontId="17" fillId="0" borderId="1" xfId="0" applyNumberFormat="1" applyFont="1" applyBorder="1" applyAlignment="1">
      <alignment horizontal="center" vertical="center"/>
    </xf>
    <xf numFmtId="0" fontId="17" fillId="0" borderId="1" xfId="0" applyFont="1" applyBorder="1" applyAlignment="1">
      <alignment horizontal="center" vertical="center"/>
    </xf>
    <xf numFmtId="2" fontId="17" fillId="0" borderId="1" xfId="0" applyNumberFormat="1" applyFont="1" applyBorder="1" applyAlignment="1">
      <alignment horizontal="center" vertical="center"/>
    </xf>
    <xf numFmtId="167" fontId="13" fillId="0" borderId="0" xfId="0" applyNumberFormat="1" applyFont="1"/>
    <xf numFmtId="167" fontId="20" fillId="0" borderId="1" xfId="0" applyNumberFormat="1" applyFont="1" applyBorder="1" applyAlignment="1">
      <alignment horizontal="center" vertical="center"/>
    </xf>
    <xf numFmtId="6" fontId="17" fillId="0" borderId="1" xfId="0" applyNumberFormat="1" applyFont="1" applyBorder="1"/>
    <xf numFmtId="0" fontId="17" fillId="0" borderId="0" xfId="0" applyFont="1" applyAlignment="1">
      <alignment vertical="center" textRotation="90" wrapText="1"/>
    </xf>
    <xf numFmtId="0" fontId="17" fillId="0" borderId="0" xfId="0" applyFont="1" applyAlignment="1">
      <alignment horizontal="left" vertical="center" wrapText="1"/>
    </xf>
    <xf numFmtId="9" fontId="17" fillId="7" borderId="1" xfId="0" applyNumberFormat="1" applyFont="1" applyFill="1" applyBorder="1" applyAlignment="1">
      <alignment horizontal="center" vertical="center"/>
    </xf>
    <xf numFmtId="0" fontId="20" fillId="7" borderId="1" xfId="0" applyFont="1" applyFill="1" applyBorder="1" applyAlignment="1">
      <alignment horizontal="center" vertical="center"/>
    </xf>
    <xf numFmtId="169" fontId="17" fillId="0" borderId="1" xfId="0" applyNumberFormat="1" applyFont="1" applyBorder="1" applyAlignment="1">
      <alignment horizontal="center" vertical="center"/>
    </xf>
    <xf numFmtId="169" fontId="20" fillId="0" borderId="1" xfId="0" applyNumberFormat="1" applyFont="1" applyBorder="1" applyAlignment="1">
      <alignment horizontal="center" vertical="center"/>
    </xf>
    <xf numFmtId="167" fontId="20" fillId="0" borderId="1" xfId="0" applyNumberFormat="1" applyFont="1" applyBorder="1" applyAlignment="1">
      <alignment vertical="center"/>
    </xf>
    <xf numFmtId="9" fontId="17" fillId="0" borderId="1" xfId="0" applyNumberFormat="1" applyFont="1" applyBorder="1" applyAlignment="1">
      <alignment horizontal="center" vertical="center"/>
    </xf>
    <xf numFmtId="0" fontId="21" fillId="8" borderId="5" xfId="0" applyFont="1" applyFill="1" applyBorder="1" applyAlignment="1">
      <alignment horizontal="center" vertical="center" wrapText="1"/>
    </xf>
    <xf numFmtId="0" fontId="21" fillId="8" borderId="6" xfId="0" applyFont="1" applyFill="1" applyBorder="1" applyAlignment="1">
      <alignment horizontal="center" vertical="center" wrapText="1"/>
    </xf>
    <xf numFmtId="0" fontId="21" fillId="8" borderId="5" xfId="0" applyFont="1" applyFill="1" applyBorder="1" applyAlignment="1">
      <alignment vertical="center"/>
    </xf>
    <xf numFmtId="0" fontId="21" fillId="8" borderId="7" xfId="0" applyFont="1" applyFill="1" applyBorder="1" applyAlignment="1">
      <alignment horizontal="center" vertical="center"/>
    </xf>
    <xf numFmtId="0" fontId="21" fillId="8" borderId="7" xfId="0" applyFont="1" applyFill="1" applyBorder="1" applyAlignment="1">
      <alignment vertical="center"/>
    </xf>
    <xf numFmtId="0" fontId="21" fillId="8" borderId="8" xfId="0" applyFont="1" applyFill="1" applyBorder="1" applyAlignment="1">
      <alignment vertical="center"/>
    </xf>
    <xf numFmtId="0" fontId="21" fillId="8" borderId="6" xfId="0" applyFont="1" applyFill="1" applyBorder="1" applyAlignment="1">
      <alignment vertical="center"/>
    </xf>
    <xf numFmtId="0" fontId="24" fillId="2" borderId="9" xfId="0" applyFont="1" applyFill="1" applyBorder="1" applyAlignment="1">
      <alignment horizontal="left" vertical="center"/>
    </xf>
    <xf numFmtId="0" fontId="24" fillId="2" borderId="10" xfId="0" applyFont="1" applyFill="1" applyBorder="1" applyAlignment="1">
      <alignment horizontal="left" vertical="center"/>
    </xf>
    <xf numFmtId="0" fontId="24" fillId="8" borderId="9" xfId="0" applyFont="1" applyFill="1" applyBorder="1" applyAlignment="1">
      <alignment horizontal="center" vertical="center"/>
    </xf>
    <xf numFmtId="0" fontId="21" fillId="8" borderId="10" xfId="0" applyFont="1" applyFill="1" applyBorder="1" applyAlignment="1">
      <alignment vertical="center"/>
    </xf>
    <xf numFmtId="0" fontId="24" fillId="2" borderId="17" xfId="0" applyFont="1" applyFill="1" applyBorder="1" applyAlignment="1">
      <alignment vertical="center"/>
    </xf>
    <xf numFmtId="0" fontId="21" fillId="8" borderId="1" xfId="0" applyFont="1" applyFill="1" applyBorder="1" applyAlignment="1">
      <alignment vertical="center"/>
    </xf>
    <xf numFmtId="0" fontId="21" fillId="8" borderId="21" xfId="0" applyFont="1" applyFill="1" applyBorder="1" applyAlignment="1">
      <alignment horizontal="center" vertical="center"/>
    </xf>
    <xf numFmtId="0" fontId="24" fillId="8" borderId="6" xfId="0" applyFont="1" applyFill="1" applyBorder="1" applyAlignment="1">
      <alignment vertical="center" wrapText="1"/>
    </xf>
    <xf numFmtId="0" fontId="24" fillId="0" borderId="0" xfId="0" applyFont="1" applyAlignment="1">
      <alignment vertical="center" wrapText="1"/>
    </xf>
    <xf numFmtId="0" fontId="21" fillId="8" borderId="6" xfId="0" applyFont="1" applyFill="1" applyBorder="1" applyAlignment="1">
      <alignment vertical="center" wrapText="1"/>
    </xf>
    <xf numFmtId="0" fontId="24" fillId="8" borderId="1" xfId="0" applyFont="1" applyFill="1" applyBorder="1" applyAlignment="1">
      <alignment vertical="center" wrapText="1"/>
    </xf>
    <xf numFmtId="0" fontId="24" fillId="8" borderId="1" xfId="0" applyFont="1" applyFill="1" applyBorder="1" applyAlignment="1">
      <alignment horizontal="center" vertical="center" wrapText="1"/>
    </xf>
    <xf numFmtId="0" fontId="21" fillId="8" borderId="1" xfId="0" applyFont="1" applyFill="1" applyBorder="1" applyAlignment="1">
      <alignment vertical="center" wrapText="1"/>
    </xf>
    <xf numFmtId="14" fontId="21" fillId="8" borderId="1" xfId="0" applyNumberFormat="1" applyFont="1" applyFill="1" applyBorder="1" applyAlignment="1">
      <alignment vertical="center" wrapText="1"/>
    </xf>
    <xf numFmtId="0" fontId="21" fillId="8" borderId="1" xfId="0" applyFont="1" applyFill="1" applyBorder="1" applyAlignment="1">
      <alignment horizontal="center" vertical="center" wrapText="1"/>
    </xf>
    <xf numFmtId="0" fontId="21" fillId="2" borderId="1" xfId="0" applyFont="1" applyFill="1" applyBorder="1" applyAlignment="1">
      <alignment horizontal="center" vertical="center"/>
    </xf>
    <xf numFmtId="0" fontId="21" fillId="8" borderId="22" xfId="0" applyFont="1" applyFill="1" applyBorder="1" applyAlignment="1">
      <alignment vertical="center"/>
    </xf>
    <xf numFmtId="0" fontId="24" fillId="8" borderId="23" xfId="0" applyFont="1" applyFill="1" applyBorder="1" applyAlignment="1">
      <alignment horizontal="center" vertical="center" wrapText="1"/>
    </xf>
    <xf numFmtId="0" fontId="24" fillId="8" borderId="7" xfId="0" applyFont="1" applyFill="1" applyBorder="1" applyAlignment="1">
      <alignment horizontal="right" vertical="center"/>
    </xf>
    <xf numFmtId="0" fontId="21" fillId="8" borderId="8" xfId="0" applyFont="1" applyFill="1" applyBorder="1" applyAlignment="1">
      <alignment horizontal="center" vertical="center"/>
    </xf>
    <xf numFmtId="0" fontId="24" fillId="2" borderId="1" xfId="0" applyFont="1" applyFill="1" applyBorder="1" applyAlignment="1">
      <alignment horizontal="center" vertical="center"/>
    </xf>
    <xf numFmtId="0" fontId="30" fillId="0" borderId="0" xfId="0" applyFont="1"/>
    <xf numFmtId="0" fontId="16" fillId="0" borderId="23" xfId="0" applyFont="1" applyBorder="1"/>
    <xf numFmtId="0" fontId="20" fillId="14" borderId="1" xfId="0" applyFont="1" applyFill="1" applyBorder="1" applyAlignment="1">
      <alignment horizontal="center" wrapText="1"/>
    </xf>
    <xf numFmtId="0" fontId="20" fillId="14" borderId="1" xfId="0" applyFont="1" applyFill="1" applyBorder="1" applyAlignment="1">
      <alignment horizontal="center" vertical="center" wrapText="1"/>
    </xf>
    <xf numFmtId="0" fontId="20" fillId="14" borderId="1" xfId="0" applyFont="1" applyFill="1" applyBorder="1" applyAlignment="1">
      <alignment horizontal="center" vertical="center"/>
    </xf>
    <xf numFmtId="0" fontId="20" fillId="15" borderId="1" xfId="0" applyFont="1" applyFill="1" applyBorder="1" applyAlignment="1">
      <alignment horizontal="center" vertical="center" wrapText="1"/>
    </xf>
    <xf numFmtId="0" fontId="20" fillId="16" borderId="1" xfId="0" applyFont="1" applyFill="1" applyBorder="1" applyAlignment="1">
      <alignment horizontal="center" wrapText="1"/>
    </xf>
    <xf numFmtId="0" fontId="20" fillId="16" borderId="1" xfId="0" applyFont="1" applyFill="1" applyBorder="1" applyAlignment="1">
      <alignment horizontal="center" vertical="center" wrapText="1"/>
    </xf>
    <xf numFmtId="0" fontId="20" fillId="16" borderId="1" xfId="0" applyFont="1" applyFill="1" applyBorder="1" applyAlignment="1">
      <alignment horizontal="center" vertical="center"/>
    </xf>
    <xf numFmtId="0" fontId="20" fillId="17" borderId="1" xfId="0" applyFont="1" applyFill="1" applyBorder="1" applyAlignment="1">
      <alignment horizontal="center" wrapText="1"/>
    </xf>
    <xf numFmtId="0" fontId="20" fillId="17" borderId="1" xfId="0" applyFont="1" applyFill="1" applyBorder="1" applyAlignment="1">
      <alignment horizontal="center" vertical="center" wrapText="1"/>
    </xf>
    <xf numFmtId="0" fontId="20" fillId="17" borderId="1" xfId="0" applyFont="1" applyFill="1" applyBorder="1" applyAlignment="1">
      <alignment horizontal="center" vertical="center"/>
    </xf>
    <xf numFmtId="0" fontId="20" fillId="18" borderId="1" xfId="0" applyFont="1" applyFill="1" applyBorder="1" applyAlignment="1">
      <alignment horizontal="center" wrapText="1"/>
    </xf>
    <xf numFmtId="0" fontId="20" fillId="18" borderId="1" xfId="0" applyFont="1" applyFill="1" applyBorder="1" applyAlignment="1">
      <alignment horizontal="center" vertical="center" wrapText="1"/>
    </xf>
    <xf numFmtId="0" fontId="20" fillId="18" borderId="1" xfId="0" applyFont="1" applyFill="1" applyBorder="1" applyAlignment="1">
      <alignment horizontal="center" vertical="center"/>
    </xf>
    <xf numFmtId="0" fontId="37" fillId="0" borderId="11" xfId="3" applyFont="1" applyAlignment="1">
      <alignment vertical="center"/>
    </xf>
    <xf numFmtId="0" fontId="36" fillId="19" borderId="11" xfId="2" applyFont="1" applyFill="1" applyAlignment="1">
      <alignment vertical="center" wrapText="1"/>
    </xf>
    <xf numFmtId="0" fontId="38" fillId="19" borderId="11" xfId="2" applyFont="1" applyFill="1" applyAlignment="1">
      <alignment vertical="center" wrapText="1"/>
    </xf>
    <xf numFmtId="0" fontId="35" fillId="19" borderId="11" xfId="2" applyFont="1" applyFill="1" applyAlignment="1">
      <alignment vertical="center" wrapText="1"/>
    </xf>
    <xf numFmtId="0" fontId="36" fillId="19" borderId="33" xfId="2" applyFont="1" applyFill="1" applyBorder="1" applyAlignment="1">
      <alignment vertical="center" wrapText="1"/>
    </xf>
    <xf numFmtId="0" fontId="36" fillId="0" borderId="33" xfId="2" applyFont="1" applyBorder="1" applyAlignment="1">
      <alignment vertical="center" wrapText="1"/>
    </xf>
    <xf numFmtId="0" fontId="36" fillId="0" borderId="11" xfId="2" applyFont="1" applyAlignment="1">
      <alignment vertical="center" wrapText="1"/>
    </xf>
    <xf numFmtId="0" fontId="36" fillId="0" borderId="11" xfId="2" applyFont="1" applyAlignment="1">
      <alignment horizontal="center" vertical="center" wrapText="1"/>
    </xf>
    <xf numFmtId="0" fontId="39" fillId="0" borderId="11" xfId="3" applyFont="1" applyAlignment="1">
      <alignment horizontal="center" vertical="center"/>
    </xf>
    <xf numFmtId="0" fontId="37" fillId="0" borderId="11" xfId="3" applyFont="1" applyAlignment="1">
      <alignment horizontal="center" vertical="center"/>
    </xf>
    <xf numFmtId="0" fontId="38" fillId="0" borderId="11" xfId="2" applyFont="1" applyAlignment="1">
      <alignment vertical="center" wrapText="1"/>
    </xf>
    <xf numFmtId="0" fontId="35" fillId="0" borderId="11" xfId="2" applyFont="1" applyAlignment="1">
      <alignment vertical="center" wrapText="1"/>
    </xf>
    <xf numFmtId="0" fontId="35" fillId="0" borderId="41" xfId="2" applyFont="1" applyBorder="1" applyAlignment="1">
      <alignment vertical="center" wrapText="1"/>
    </xf>
    <xf numFmtId="0" fontId="36" fillId="19" borderId="33" xfId="2" applyFont="1" applyFill="1" applyBorder="1" applyAlignment="1">
      <alignment horizontal="center" vertical="center" wrapText="1"/>
    </xf>
    <xf numFmtId="0" fontId="40" fillId="19" borderId="11" xfId="2" applyFont="1" applyFill="1" applyAlignment="1">
      <alignment horizontal="center" vertical="center" wrapText="1"/>
    </xf>
    <xf numFmtId="0" fontId="36" fillId="19" borderId="11" xfId="2" applyFont="1" applyFill="1" applyAlignment="1">
      <alignment horizontal="center" vertical="center" wrapText="1"/>
    </xf>
    <xf numFmtId="0" fontId="40" fillId="0" borderId="11" xfId="2" applyFont="1" applyAlignment="1">
      <alignment horizontal="center" vertical="center" wrapText="1"/>
    </xf>
    <xf numFmtId="0" fontId="36" fillId="21" borderId="11" xfId="2" applyFont="1" applyFill="1" applyAlignment="1">
      <alignment vertical="center" wrapText="1"/>
    </xf>
    <xf numFmtId="0" fontId="36" fillId="20" borderId="28" xfId="2" applyFont="1" applyFill="1" applyBorder="1" applyAlignment="1">
      <alignment horizontal="center" vertical="center" wrapText="1"/>
    </xf>
    <xf numFmtId="0" fontId="36" fillId="20" borderId="29" xfId="2" applyFont="1" applyFill="1" applyBorder="1" applyAlignment="1">
      <alignment horizontal="center" vertical="center" wrapText="1"/>
    </xf>
    <xf numFmtId="171" fontId="37" fillId="0" borderId="34" xfId="5" applyNumberFormat="1" applyFont="1" applyBorder="1" applyAlignment="1">
      <alignment vertical="center"/>
    </xf>
    <xf numFmtId="171" fontId="37" fillId="0" borderId="35" xfId="5" applyNumberFormat="1" applyFont="1" applyBorder="1" applyAlignment="1">
      <alignment vertical="center"/>
    </xf>
    <xf numFmtId="0" fontId="36" fillId="20" borderId="46" xfId="2" applyFont="1" applyFill="1" applyBorder="1" applyAlignment="1">
      <alignment vertical="center" wrapText="1"/>
    </xf>
    <xf numFmtId="171" fontId="37" fillId="0" borderId="47" xfId="5" applyNumberFormat="1" applyFont="1" applyBorder="1" applyAlignment="1">
      <alignment vertical="center"/>
    </xf>
    <xf numFmtId="171" fontId="37" fillId="0" borderId="49" xfId="5" applyNumberFormat="1" applyFont="1" applyBorder="1" applyAlignment="1">
      <alignment vertical="center"/>
    </xf>
    <xf numFmtId="0" fontId="36" fillId="20" borderId="37" xfId="2" applyFont="1" applyFill="1" applyBorder="1" applyAlignment="1">
      <alignment vertical="center" wrapText="1"/>
    </xf>
    <xf numFmtId="171" fontId="37" fillId="0" borderId="38" xfId="5" applyNumberFormat="1" applyFont="1" applyBorder="1" applyAlignment="1">
      <alignment vertical="center"/>
    </xf>
    <xf numFmtId="0" fontId="37" fillId="0" borderId="11" xfId="3" applyFont="1"/>
    <xf numFmtId="0" fontId="36" fillId="22" borderId="27" xfId="2" applyFont="1" applyFill="1" applyBorder="1" applyAlignment="1">
      <alignment vertical="center" wrapText="1"/>
    </xf>
    <xf numFmtId="171" fontId="37" fillId="0" borderId="39" xfId="5" applyNumberFormat="1" applyFont="1" applyBorder="1" applyAlignment="1">
      <alignment vertical="center"/>
    </xf>
    <xf numFmtId="0" fontId="27" fillId="0" borderId="11" xfId="3" applyFont="1" applyAlignment="1">
      <alignment vertical="center"/>
    </xf>
    <xf numFmtId="0" fontId="37" fillId="0" borderId="11" xfId="3" applyFont="1" applyAlignment="1">
      <alignment horizontal="center" vertical="center" wrapText="1"/>
    </xf>
    <xf numFmtId="0" fontId="45" fillId="0" borderId="11" xfId="3" applyFont="1" applyAlignment="1">
      <alignment vertical="center"/>
    </xf>
    <xf numFmtId="0" fontId="43" fillId="0" borderId="51" xfId="3" applyFont="1" applyBorder="1" applyAlignment="1">
      <alignment horizontal="center" vertical="center"/>
    </xf>
    <xf numFmtId="0" fontId="43" fillId="0" borderId="32" xfId="3" applyFont="1" applyBorder="1" applyAlignment="1">
      <alignment horizontal="center" vertical="center"/>
    </xf>
    <xf numFmtId="0" fontId="43" fillId="0" borderId="33" xfId="3" applyFont="1" applyBorder="1" applyAlignment="1">
      <alignment horizontal="center" vertical="center"/>
    </xf>
    <xf numFmtId="0" fontId="43" fillId="0" borderId="52" xfId="3" applyFont="1" applyBorder="1" applyAlignment="1">
      <alignment horizontal="center" vertical="center"/>
    </xf>
    <xf numFmtId="0" fontId="43" fillId="0" borderId="36" xfId="3" applyFont="1" applyBorder="1" applyAlignment="1">
      <alignment horizontal="center" vertical="center"/>
    </xf>
    <xf numFmtId="0" fontId="43" fillId="0" borderId="53" xfId="3" applyFont="1" applyBorder="1" applyAlignment="1">
      <alignment horizontal="center" vertical="center"/>
    </xf>
    <xf numFmtId="0" fontId="54" fillId="20" borderId="53" xfId="3" applyFont="1" applyFill="1" applyBorder="1" applyAlignment="1">
      <alignment horizontal="center" vertical="center" wrapText="1"/>
    </xf>
    <xf numFmtId="0" fontId="54" fillId="20" borderId="36" xfId="3" applyFont="1" applyFill="1" applyBorder="1" applyAlignment="1">
      <alignment horizontal="center" vertical="center" wrapText="1"/>
    </xf>
    <xf numFmtId="0" fontId="54" fillId="20" borderId="51" xfId="3" applyFont="1" applyFill="1" applyBorder="1" applyAlignment="1">
      <alignment horizontal="center" vertical="center" wrapText="1"/>
    </xf>
    <xf numFmtId="0" fontId="54" fillId="20" borderId="30" xfId="3" applyFont="1" applyFill="1" applyBorder="1" applyAlignment="1">
      <alignment horizontal="center" vertical="center" wrapText="1"/>
    </xf>
    <xf numFmtId="0" fontId="54" fillId="20" borderId="32" xfId="3" applyFont="1" applyFill="1" applyBorder="1" applyAlignment="1">
      <alignment horizontal="center" vertical="center" wrapText="1"/>
    </xf>
    <xf numFmtId="0" fontId="54" fillId="20" borderId="47" xfId="2" applyFont="1" applyFill="1" applyBorder="1" applyAlignment="1">
      <alignment horizontal="center" vertical="center" wrapText="1"/>
    </xf>
    <xf numFmtId="0" fontId="54" fillId="20" borderId="47" xfId="0" applyFont="1" applyFill="1" applyBorder="1" applyAlignment="1">
      <alignment horizontal="center" vertical="center"/>
    </xf>
    <xf numFmtId="10" fontId="54" fillId="20" borderId="47" xfId="3" applyNumberFormat="1" applyFont="1" applyFill="1" applyBorder="1" applyAlignment="1">
      <alignment horizontal="center" vertical="center"/>
    </xf>
    <xf numFmtId="9" fontId="54" fillId="20" borderId="47" xfId="3" applyNumberFormat="1" applyFont="1" applyFill="1" applyBorder="1" applyAlignment="1">
      <alignment horizontal="center" vertical="center"/>
    </xf>
    <xf numFmtId="9" fontId="54" fillId="24" borderId="47" xfId="0" applyNumberFormat="1" applyFont="1" applyFill="1" applyBorder="1" applyAlignment="1">
      <alignment horizontal="center" vertical="center"/>
    </xf>
    <xf numFmtId="9" fontId="54" fillId="20" borderId="47" xfId="0" applyNumberFormat="1" applyFont="1" applyFill="1" applyBorder="1" applyAlignment="1">
      <alignment horizontal="center"/>
    </xf>
    <xf numFmtId="9" fontId="44" fillId="19" borderId="47" xfId="0" applyNumberFormat="1" applyFont="1" applyFill="1" applyBorder="1" applyAlignment="1">
      <alignment horizontal="center"/>
    </xf>
    <xf numFmtId="10" fontId="54" fillId="20" borderId="47" xfId="0" applyNumberFormat="1" applyFont="1" applyFill="1" applyBorder="1" applyAlignment="1">
      <alignment horizontal="center" vertical="center"/>
    </xf>
    <xf numFmtId="9" fontId="37" fillId="0" borderId="49" xfId="1" applyFont="1" applyBorder="1" applyAlignment="1">
      <alignment vertical="center"/>
    </xf>
    <xf numFmtId="0" fontId="36" fillId="20" borderId="51" xfId="2" applyFont="1" applyFill="1" applyBorder="1" applyAlignment="1">
      <alignment vertical="center" wrapText="1"/>
    </xf>
    <xf numFmtId="0" fontId="36" fillId="0" borderId="51" xfId="2" applyFont="1" applyBorder="1" applyAlignment="1">
      <alignment vertical="center" wrapText="1"/>
    </xf>
    <xf numFmtId="0" fontId="37" fillId="0" borderId="0" xfId="0" applyFont="1"/>
    <xf numFmtId="0" fontId="36" fillId="20" borderId="37" xfId="2" applyFont="1" applyFill="1" applyBorder="1" applyAlignment="1">
      <alignment horizontal="center" vertical="center" wrapText="1"/>
    </xf>
    <xf numFmtId="0" fontId="36" fillId="20" borderId="38" xfId="2" applyFont="1" applyFill="1" applyBorder="1" applyAlignment="1">
      <alignment horizontal="center" vertical="center" wrapText="1"/>
    </xf>
    <xf numFmtId="15" fontId="37" fillId="0" borderId="64" xfId="0" applyNumberFormat="1" applyFont="1" applyBorder="1" applyAlignment="1">
      <alignment horizontal="center" vertical="center" wrapText="1"/>
    </xf>
    <xf numFmtId="0" fontId="37" fillId="0" borderId="47" xfId="0" applyFont="1" applyBorder="1" applyAlignment="1">
      <alignment horizontal="center" vertical="center" wrapText="1"/>
    </xf>
    <xf numFmtId="14" fontId="37" fillId="0" borderId="46" xfId="0" applyNumberFormat="1" applyFont="1" applyBorder="1" applyAlignment="1">
      <alignment horizontal="center" vertical="center" wrapText="1"/>
    </xf>
    <xf numFmtId="0" fontId="37" fillId="0" borderId="46" xfId="0" applyFont="1" applyBorder="1" applyAlignment="1">
      <alignment horizontal="center" vertical="center" wrapText="1"/>
    </xf>
    <xf numFmtId="0" fontId="37" fillId="0" borderId="46" xfId="0" applyFont="1" applyBorder="1" applyAlignment="1">
      <alignment horizontal="center" vertical="center"/>
    </xf>
    <xf numFmtId="0" fontId="37" fillId="0" borderId="47" xfId="0" applyFont="1" applyBorder="1" applyAlignment="1">
      <alignment horizontal="center" vertical="center"/>
    </xf>
    <xf numFmtId="0" fontId="37" fillId="0" borderId="46" xfId="0" applyFont="1" applyBorder="1" applyAlignment="1">
      <alignment horizontal="center"/>
    </xf>
    <xf numFmtId="0" fontId="37" fillId="0" borderId="47" xfId="0" applyFont="1" applyBorder="1" applyAlignment="1">
      <alignment horizontal="center"/>
    </xf>
    <xf numFmtId="0" fontId="37" fillId="0" borderId="46" xfId="0" applyFont="1" applyBorder="1"/>
    <xf numFmtId="0" fontId="37" fillId="0" borderId="47" xfId="0" applyFont="1" applyBorder="1"/>
    <xf numFmtId="0" fontId="37" fillId="0" borderId="37" xfId="0" applyFont="1" applyBorder="1"/>
    <xf numFmtId="0" fontId="37" fillId="0" borderId="38" xfId="0" applyFont="1" applyBorder="1"/>
    <xf numFmtId="0" fontId="37" fillId="0" borderId="47" xfId="0" applyFont="1" applyBorder="1" applyAlignment="1">
      <alignment vertical="center" wrapText="1"/>
    </xf>
    <xf numFmtId="0" fontId="37" fillId="0" borderId="47" xfId="0" applyFont="1" applyBorder="1" applyAlignment="1">
      <alignment vertical="top" wrapText="1"/>
    </xf>
    <xf numFmtId="0" fontId="37" fillId="0" borderId="47" xfId="0" applyFont="1" applyBorder="1" applyAlignment="1">
      <alignment vertical="center"/>
    </xf>
    <xf numFmtId="0" fontId="54" fillId="0" borderId="64" xfId="3" applyFont="1" applyBorder="1" applyAlignment="1">
      <alignment horizontal="center" vertical="center" wrapText="1"/>
    </xf>
    <xf numFmtId="0" fontId="37" fillId="19" borderId="33" xfId="3" applyFont="1" applyFill="1" applyBorder="1" applyAlignment="1">
      <alignment vertical="center"/>
    </xf>
    <xf numFmtId="0" fontId="37" fillId="19" borderId="11" xfId="3" applyFont="1" applyFill="1" applyAlignment="1">
      <alignment vertical="center"/>
    </xf>
    <xf numFmtId="0" fontId="36" fillId="19" borderId="40" xfId="2" applyFont="1" applyFill="1" applyBorder="1" applyAlignment="1">
      <alignment horizontal="center" vertical="center" wrapText="1"/>
    </xf>
    <xf numFmtId="0" fontId="35" fillId="0" borderId="0" xfId="0" applyFont="1" applyAlignment="1">
      <alignment vertical="center"/>
    </xf>
    <xf numFmtId="0" fontId="35" fillId="0" borderId="33" xfId="2" applyFont="1" applyBorder="1" applyAlignment="1">
      <alignment horizontal="center" vertical="center" wrapText="1"/>
    </xf>
    <xf numFmtId="0" fontId="36" fillId="0" borderId="11" xfId="2" applyFont="1" applyAlignment="1">
      <alignment horizontal="center" vertical="center"/>
    </xf>
    <xf numFmtId="0" fontId="58" fillId="0" borderId="11" xfId="0" applyFont="1" applyBorder="1" applyAlignment="1">
      <alignment horizontal="left" vertical="center" wrapText="1"/>
    </xf>
    <xf numFmtId="0" fontId="36" fillId="0" borderId="51" xfId="0" applyFont="1" applyBorder="1" applyAlignment="1">
      <alignment horizontal="left" vertical="center" wrapText="1"/>
    </xf>
    <xf numFmtId="0" fontId="36" fillId="0" borderId="11" xfId="2" applyFont="1" applyAlignment="1">
      <alignment vertical="center"/>
    </xf>
    <xf numFmtId="0" fontId="44" fillId="0" borderId="51" xfId="3" applyFont="1" applyBorder="1" applyAlignment="1">
      <alignment horizontal="center" vertical="center"/>
    </xf>
    <xf numFmtId="9" fontId="43" fillId="0" borderId="51" xfId="3" applyNumberFormat="1" applyFont="1" applyBorder="1" applyAlignment="1">
      <alignment horizontal="center" vertical="center"/>
    </xf>
    <xf numFmtId="0" fontId="36" fillId="0" borderId="51" xfId="2" applyFont="1" applyBorder="1" applyAlignment="1">
      <alignment horizontal="center" vertical="center" wrapText="1"/>
    </xf>
    <xf numFmtId="0" fontId="37" fillId="0" borderId="51" xfId="3" applyFont="1" applyBorder="1" applyAlignment="1">
      <alignment horizontal="center" vertical="center"/>
    </xf>
    <xf numFmtId="0" fontId="37" fillId="0" borderId="52" xfId="3" applyFont="1" applyBorder="1" applyAlignment="1">
      <alignment horizontal="center" vertical="center"/>
    </xf>
    <xf numFmtId="0" fontId="37" fillId="0" borderId="53" xfId="3" applyFont="1" applyBorder="1" applyAlignment="1">
      <alignment horizontal="center" vertical="center"/>
    </xf>
    <xf numFmtId="0" fontId="10" fillId="0" borderId="0" xfId="0" applyFont="1"/>
    <xf numFmtId="0" fontId="54" fillId="16" borderId="47" xfId="3" applyFont="1" applyFill="1" applyBorder="1" applyAlignment="1">
      <alignment horizontal="center" vertical="center"/>
    </xf>
    <xf numFmtId="0" fontId="36" fillId="0" borderId="11" xfId="0" applyFont="1" applyBorder="1" applyAlignment="1">
      <alignment horizontal="left" vertical="center" wrapText="1"/>
    </xf>
    <xf numFmtId="0" fontId="36" fillId="0" borderId="11" xfId="0" applyFont="1" applyBorder="1" applyAlignment="1">
      <alignment horizontal="center" vertical="center" wrapText="1"/>
    </xf>
    <xf numFmtId="0" fontId="37" fillId="25" borderId="11" xfId="3" applyFont="1" applyFill="1" applyAlignment="1">
      <alignment vertical="center"/>
    </xf>
    <xf numFmtId="0" fontId="36" fillId="25" borderId="11" xfId="2" applyFont="1" applyFill="1" applyAlignment="1">
      <alignment vertical="center" wrapText="1"/>
    </xf>
    <xf numFmtId="0" fontId="37" fillId="25" borderId="11" xfId="3" applyFont="1" applyFill="1"/>
    <xf numFmtId="0" fontId="35" fillId="25" borderId="0" xfId="0" applyFont="1" applyFill="1" applyAlignment="1">
      <alignment vertical="center"/>
    </xf>
    <xf numFmtId="0" fontId="36" fillId="25" borderId="11" xfId="0" applyFont="1" applyFill="1" applyBorder="1" applyAlignment="1">
      <alignment horizontal="left" vertical="center" wrapText="1"/>
    </xf>
    <xf numFmtId="0" fontId="36" fillId="25" borderId="11" xfId="0" applyFont="1" applyFill="1" applyBorder="1" applyAlignment="1">
      <alignment horizontal="center" vertical="center" wrapText="1"/>
    </xf>
    <xf numFmtId="0" fontId="36" fillId="25" borderId="11" xfId="2" applyFont="1" applyFill="1" applyAlignment="1">
      <alignment horizontal="center" vertical="center"/>
    </xf>
    <xf numFmtId="0" fontId="10" fillId="0" borderId="11" xfId="19"/>
    <xf numFmtId="0" fontId="10" fillId="0" borderId="11" xfId="19" applyAlignment="1">
      <alignment horizontal="center"/>
    </xf>
    <xf numFmtId="0" fontId="46" fillId="0" borderId="47" xfId="12" quotePrefix="1" applyNumberFormat="1" applyBorder="1" applyAlignment="1">
      <alignment horizontal="center" vertical="center" wrapText="1"/>
    </xf>
    <xf numFmtId="0" fontId="46" fillId="0" borderId="47" xfId="12" quotePrefix="1" applyNumberFormat="1" applyBorder="1" applyAlignment="1">
      <alignment horizontal="left" vertical="center" wrapText="1"/>
    </xf>
    <xf numFmtId="37" fontId="46" fillId="0" borderId="47" xfId="11" applyNumberFormat="1" applyBorder="1" applyAlignment="1">
      <alignment horizontal="center" vertical="center"/>
    </xf>
    <xf numFmtId="0" fontId="46" fillId="0" borderId="46" xfId="12" quotePrefix="1" applyNumberFormat="1" applyBorder="1" applyAlignment="1">
      <alignment horizontal="center" vertical="center" wrapText="1"/>
    </xf>
    <xf numFmtId="37" fontId="46" fillId="0" borderId="74" xfId="11" applyNumberFormat="1" applyBorder="1" applyAlignment="1">
      <alignment horizontal="right" vertical="center"/>
    </xf>
    <xf numFmtId="0" fontId="10" fillId="0" borderId="49" xfId="19" applyBorder="1" applyAlignment="1">
      <alignment horizontal="right" wrapText="1"/>
    </xf>
    <xf numFmtId="0" fontId="10" fillId="25" borderId="11" xfId="19" applyFill="1" applyAlignment="1">
      <alignment horizontal="center"/>
    </xf>
    <xf numFmtId="0" fontId="10" fillId="25" borderId="11" xfId="19" applyFill="1"/>
    <xf numFmtId="0" fontId="35" fillId="25" borderId="33" xfId="2" applyFont="1" applyFill="1" applyBorder="1" applyAlignment="1">
      <alignment horizontal="center" vertical="center" wrapText="1"/>
    </xf>
    <xf numFmtId="0" fontId="58" fillId="25" borderId="11" xfId="0" applyFont="1" applyFill="1" applyBorder="1" applyAlignment="1">
      <alignment horizontal="left" vertical="center" wrapText="1"/>
    </xf>
    <xf numFmtId="0" fontId="37" fillId="0" borderId="37" xfId="3" applyFont="1" applyBorder="1" applyAlignment="1">
      <alignment vertical="center"/>
    </xf>
    <xf numFmtId="0" fontId="37" fillId="0" borderId="38" xfId="3" applyFont="1" applyBorder="1" applyAlignment="1">
      <alignment vertical="center"/>
    </xf>
    <xf numFmtId="0" fontId="37" fillId="0" borderId="69" xfId="3" applyFont="1" applyBorder="1" applyAlignment="1">
      <alignment vertical="center" wrapText="1"/>
    </xf>
    <xf numFmtId="171" fontId="37" fillId="0" borderId="69" xfId="5" applyNumberFormat="1" applyFont="1" applyBorder="1" applyAlignment="1">
      <alignment vertical="center"/>
    </xf>
    <xf numFmtId="171" fontId="37" fillId="0" borderId="70" xfId="5" applyNumberFormat="1" applyFont="1" applyBorder="1" applyAlignment="1">
      <alignment vertical="center"/>
    </xf>
    <xf numFmtId="43" fontId="63" fillId="20" borderId="79" xfId="18" applyFont="1" applyFill="1" applyBorder="1" applyAlignment="1">
      <alignment horizontal="center" vertical="center" wrapText="1"/>
    </xf>
    <xf numFmtId="43" fontId="63" fillId="20" borderId="81" xfId="18" applyFont="1" applyFill="1" applyBorder="1" applyAlignment="1">
      <alignment horizontal="center" vertical="center" wrapText="1"/>
    </xf>
    <xf numFmtId="43" fontId="63" fillId="20" borderId="82" xfId="18" applyFont="1" applyFill="1" applyBorder="1" applyAlignment="1">
      <alignment horizontal="center" vertical="center" wrapText="1"/>
    </xf>
    <xf numFmtId="171" fontId="37" fillId="0" borderId="64" xfId="5" applyNumberFormat="1" applyFont="1" applyBorder="1" applyAlignment="1">
      <alignment vertical="center"/>
    </xf>
    <xf numFmtId="171" fontId="37" fillId="0" borderId="46" xfId="5" applyNumberFormat="1" applyFont="1" applyBorder="1" applyAlignment="1">
      <alignment vertical="center"/>
    </xf>
    <xf numFmtId="171" fontId="37" fillId="0" borderId="37" xfId="5" applyNumberFormat="1" applyFont="1" applyBorder="1" applyAlignment="1">
      <alignment vertical="center"/>
    </xf>
    <xf numFmtId="0" fontId="37" fillId="19" borderId="11" xfId="3" applyFont="1" applyFill="1"/>
    <xf numFmtId="0" fontId="35" fillId="19" borderId="0" xfId="0" applyFont="1" applyFill="1" applyAlignment="1">
      <alignment vertical="center"/>
    </xf>
    <xf numFmtId="0" fontId="37" fillId="19" borderId="11" xfId="3" applyFont="1" applyFill="1" applyAlignment="1">
      <alignment horizontal="center" vertical="center" wrapText="1"/>
    </xf>
    <xf numFmtId="0" fontId="36" fillId="20" borderId="30" xfId="3" applyFont="1" applyFill="1" applyBorder="1" applyAlignment="1">
      <alignment horizontal="center" vertical="center" wrapText="1"/>
    </xf>
    <xf numFmtId="0" fontId="36" fillId="20" borderId="32" xfId="3" applyFont="1" applyFill="1" applyBorder="1" applyAlignment="1">
      <alignment horizontal="center" vertical="center" wrapText="1"/>
    </xf>
    <xf numFmtId="0" fontId="36" fillId="20" borderId="36" xfId="3" applyFont="1" applyFill="1" applyBorder="1" applyAlignment="1">
      <alignment horizontal="center" vertical="center" wrapText="1"/>
    </xf>
    <xf numFmtId="0" fontId="36" fillId="20" borderId="51" xfId="3" applyFont="1" applyFill="1" applyBorder="1" applyAlignment="1">
      <alignment horizontal="center" vertical="center" wrapText="1"/>
    </xf>
    <xf numFmtId="0" fontId="36" fillId="16" borderId="51" xfId="3" applyFont="1" applyFill="1" applyBorder="1" applyAlignment="1">
      <alignment horizontal="center" vertical="center" wrapText="1"/>
    </xf>
    <xf numFmtId="0" fontId="35" fillId="19" borderId="45" xfId="2" applyFont="1" applyFill="1" applyBorder="1" applyAlignment="1">
      <alignment vertical="center" wrapText="1"/>
    </xf>
    <xf numFmtId="0" fontId="61" fillId="0" borderId="11" xfId="2" applyFont="1" applyAlignment="1">
      <alignment vertical="center" wrapText="1"/>
    </xf>
    <xf numFmtId="0" fontId="61" fillId="0" borderId="51" xfId="0" applyFont="1" applyBorder="1" applyAlignment="1">
      <alignment horizontal="center" vertical="center"/>
    </xf>
    <xf numFmtId="0" fontId="61" fillId="0" borderId="51" xfId="2" applyFont="1" applyBorder="1" applyAlignment="1">
      <alignment horizontal="center" wrapText="1"/>
    </xf>
    <xf numFmtId="0" fontId="61" fillId="0" borderId="51" xfId="2" applyFont="1" applyBorder="1" applyAlignment="1">
      <alignment horizontal="center" vertical="center" wrapText="1"/>
    </xf>
    <xf numFmtId="0" fontId="61" fillId="0" borderId="51" xfId="2" applyFont="1" applyBorder="1" applyAlignment="1">
      <alignment vertical="center" wrapText="1"/>
    </xf>
    <xf numFmtId="0" fontId="36" fillId="0" borderId="51" xfId="0" applyFont="1" applyBorder="1" applyAlignment="1">
      <alignment vertical="center" wrapText="1"/>
    </xf>
    <xf numFmtId="0" fontId="54" fillId="0" borderId="37" xfId="3" applyFont="1" applyBorder="1" applyAlignment="1">
      <alignment horizontal="center" vertical="center" wrapText="1"/>
    </xf>
    <xf numFmtId="0" fontId="54" fillId="0" borderId="77" xfId="3" applyFont="1" applyBorder="1" applyAlignment="1">
      <alignment horizontal="center" vertical="center" wrapText="1"/>
    </xf>
    <xf numFmtId="0" fontId="54" fillId="0" borderId="66" xfId="3" applyFont="1" applyBorder="1" applyAlignment="1">
      <alignment horizontal="center" vertical="center" wrapText="1"/>
    </xf>
    <xf numFmtId="0" fontId="54" fillId="0" borderId="68" xfId="3" applyFont="1" applyBorder="1" applyAlignment="1">
      <alignment horizontal="center" vertical="center" wrapText="1"/>
    </xf>
    <xf numFmtId="0" fontId="36" fillId="20" borderId="83" xfId="3" applyFont="1" applyFill="1" applyBorder="1" applyAlignment="1">
      <alignment horizontal="center" vertical="center" wrapText="1"/>
    </xf>
    <xf numFmtId="0" fontId="35" fillId="25" borderId="11" xfId="0" applyFont="1" applyFill="1" applyBorder="1" applyAlignment="1">
      <alignment vertical="center"/>
    </xf>
    <xf numFmtId="0" fontId="35" fillId="0" borderId="51" xfId="0" applyFont="1" applyBorder="1" applyAlignment="1">
      <alignment vertical="center"/>
    </xf>
    <xf numFmtId="0" fontId="64" fillId="20" borderId="38" xfId="19" applyFont="1" applyFill="1" applyBorder="1" applyAlignment="1">
      <alignment horizontal="center" vertical="center" wrapText="1"/>
    </xf>
    <xf numFmtId="0" fontId="10" fillId="0" borderId="69" xfId="19" applyBorder="1" applyAlignment="1">
      <alignment horizontal="right" vertical="center"/>
    </xf>
    <xf numFmtId="0" fontId="10" fillId="0" borderId="50" xfId="19" applyBorder="1" applyAlignment="1">
      <alignment vertical="center"/>
    </xf>
    <xf numFmtId="0" fontId="0" fillId="0" borderId="47" xfId="0" applyBorder="1" applyAlignment="1">
      <alignment vertical="center"/>
    </xf>
    <xf numFmtId="0" fontId="10" fillId="0" borderId="47" xfId="19" applyBorder="1" applyAlignment="1">
      <alignment vertical="center"/>
    </xf>
    <xf numFmtId="0" fontId="35" fillId="20" borderId="51" xfId="2" applyFont="1" applyFill="1" applyBorder="1" applyAlignment="1">
      <alignment vertical="center" wrapText="1"/>
    </xf>
    <xf numFmtId="0" fontId="35" fillId="0" borderId="51" xfId="2" applyFont="1" applyBorder="1" applyAlignment="1">
      <alignment horizontal="center" wrapText="1"/>
    </xf>
    <xf numFmtId="0" fontId="35" fillId="20" borderId="51" xfId="0" applyFont="1" applyFill="1" applyBorder="1" applyAlignment="1">
      <alignment vertical="center"/>
    </xf>
    <xf numFmtId="0" fontId="35" fillId="0" borderId="51" xfId="2" applyFont="1" applyBorder="1" applyAlignment="1">
      <alignment vertical="center" wrapText="1"/>
    </xf>
    <xf numFmtId="0" fontId="35" fillId="0" borderId="41" xfId="0" applyFont="1" applyBorder="1" applyAlignment="1">
      <alignment vertical="center"/>
    </xf>
    <xf numFmtId="0" fontId="64" fillId="16" borderId="37" xfId="19" applyFont="1" applyFill="1" applyBorder="1" applyAlignment="1">
      <alignment horizontal="center" vertical="center" wrapText="1"/>
    </xf>
    <xf numFmtId="0" fontId="36" fillId="20" borderId="53" xfId="3" applyFont="1" applyFill="1" applyBorder="1" applyAlignment="1">
      <alignment horizontal="center" vertical="center" wrapText="1"/>
    </xf>
    <xf numFmtId="0" fontId="27" fillId="20" borderId="53" xfId="3" applyFont="1" applyFill="1" applyBorder="1" applyAlignment="1">
      <alignment vertical="center" wrapText="1"/>
    </xf>
    <xf numFmtId="0" fontId="37" fillId="0" borderId="32" xfId="3" applyFont="1" applyBorder="1" applyAlignment="1">
      <alignment vertical="center" wrapText="1"/>
    </xf>
    <xf numFmtId="0" fontId="27" fillId="0" borderId="58" xfId="3" applyFont="1" applyBorder="1" applyAlignment="1">
      <alignment horizontal="center" vertical="center" wrapText="1"/>
    </xf>
    <xf numFmtId="0" fontId="27" fillId="0" borderId="59" xfId="3" applyFont="1" applyBorder="1" applyAlignment="1">
      <alignment horizontal="center" vertical="center" wrapText="1"/>
    </xf>
    <xf numFmtId="0" fontId="27" fillId="0" borderId="60" xfId="3" applyFont="1" applyBorder="1" applyAlignment="1">
      <alignment horizontal="center" vertical="center" wrapText="1"/>
    </xf>
    <xf numFmtId="0" fontId="27" fillId="20" borderId="53" xfId="3" applyFont="1" applyFill="1" applyBorder="1" applyAlignment="1">
      <alignment horizontal="center" vertical="center" wrapText="1"/>
    </xf>
    <xf numFmtId="0" fontId="37" fillId="0" borderId="54" xfId="3" applyFont="1" applyBorder="1" applyAlignment="1">
      <alignment horizontal="center" vertical="center" wrapText="1"/>
    </xf>
    <xf numFmtId="0" fontId="37" fillId="0" borderId="44" xfId="3" applyFont="1" applyBorder="1" applyAlignment="1">
      <alignment horizontal="center" vertical="center" wrapText="1"/>
    </xf>
    <xf numFmtId="0" fontId="37" fillId="0" borderId="32" xfId="3" applyFont="1" applyBorder="1" applyAlignment="1">
      <alignment horizontal="center" vertical="center"/>
    </xf>
    <xf numFmtId="0" fontId="37" fillId="0" borderId="31" xfId="3" applyFont="1" applyBorder="1" applyAlignment="1">
      <alignment horizontal="center" vertical="center"/>
    </xf>
    <xf numFmtId="0" fontId="35" fillId="0" borderId="51" xfId="0" applyFont="1" applyBorder="1" applyAlignment="1">
      <alignment horizontal="left" vertical="center" wrapText="1"/>
    </xf>
    <xf numFmtId="0" fontId="62" fillId="20" borderId="51" xfId="2" applyFont="1" applyFill="1" applyBorder="1" applyAlignment="1">
      <alignment vertical="center" wrapText="1"/>
    </xf>
    <xf numFmtId="0" fontId="62" fillId="20" borderId="51" xfId="0" applyFont="1" applyFill="1" applyBorder="1" applyAlignment="1">
      <alignment vertical="center"/>
    </xf>
    <xf numFmtId="0" fontId="36" fillId="0" borderId="51" xfId="0" applyFont="1" applyBorder="1" applyAlignment="1">
      <alignment horizontal="center" vertical="center"/>
    </xf>
    <xf numFmtId="0" fontId="36" fillId="0" borderId="51" xfId="2" applyFont="1" applyBorder="1" applyAlignment="1">
      <alignment horizontal="center" wrapText="1"/>
    </xf>
    <xf numFmtId="0" fontId="27" fillId="0" borderId="51" xfId="3" applyFont="1" applyBorder="1" applyAlignment="1">
      <alignment vertical="center"/>
    </xf>
    <xf numFmtId="0" fontId="35" fillId="20" borderId="51" xfId="2" applyFont="1" applyFill="1" applyBorder="1" applyAlignment="1">
      <alignment horizontal="center" vertical="center" wrapText="1"/>
    </xf>
    <xf numFmtId="0" fontId="35" fillId="0" borderId="33" xfId="0" applyFont="1" applyBorder="1" applyAlignment="1">
      <alignment horizontal="center" vertical="center"/>
    </xf>
    <xf numFmtId="0" fontId="35" fillId="0" borderId="11" xfId="0" applyFont="1" applyBorder="1" applyAlignment="1">
      <alignment horizontal="center" vertical="center"/>
    </xf>
    <xf numFmtId="0" fontId="35" fillId="25" borderId="0" xfId="0" applyFont="1" applyFill="1" applyAlignment="1">
      <alignment horizontal="center" vertical="center"/>
    </xf>
    <xf numFmtId="37" fontId="46" fillId="0" borderId="49" xfId="11" applyNumberFormat="1" applyBorder="1" applyAlignment="1">
      <alignment horizontal="center" vertical="center"/>
    </xf>
    <xf numFmtId="0" fontId="0" fillId="0" borderId="46" xfId="0" applyBorder="1" applyAlignment="1">
      <alignment horizontal="center" vertical="center"/>
    </xf>
    <xf numFmtId="0" fontId="61" fillId="0" borderId="43" xfId="2" applyFont="1" applyBorder="1" applyAlignment="1">
      <alignment horizontal="center" vertical="center" wrapText="1"/>
    </xf>
    <xf numFmtId="0" fontId="61" fillId="0" borderId="45" xfId="2" applyFont="1" applyBorder="1" applyAlignment="1">
      <alignment horizontal="center" vertical="center" wrapText="1"/>
    </xf>
    <xf numFmtId="0" fontId="65" fillId="0" borderId="11" xfId="20" applyFont="1" applyAlignment="1">
      <alignment horizontal="left" vertical="top"/>
    </xf>
    <xf numFmtId="0" fontId="65" fillId="27" borderId="11" xfId="20" applyFont="1" applyFill="1" applyAlignment="1">
      <alignment horizontal="left" vertical="top" wrapText="1"/>
    </xf>
    <xf numFmtId="0" fontId="65" fillId="27" borderId="11" xfId="20" applyFont="1" applyFill="1" applyAlignment="1">
      <alignment horizontal="left" vertical="top"/>
    </xf>
    <xf numFmtId="0" fontId="65" fillId="0" borderId="11" xfId="20" applyFont="1" applyAlignment="1">
      <alignment horizontal="left" vertical="top" wrapText="1"/>
    </xf>
    <xf numFmtId="0" fontId="61" fillId="0" borderId="11" xfId="2" applyFont="1" applyAlignment="1">
      <alignment horizontal="center" vertical="center" wrapText="1"/>
    </xf>
    <xf numFmtId="0" fontId="36" fillId="0" borderId="11" xfId="0" applyFont="1" applyBorder="1" applyAlignment="1">
      <alignment vertical="center" wrapText="1"/>
    </xf>
    <xf numFmtId="0" fontId="54" fillId="0" borderId="65" xfId="3" applyFont="1" applyBorder="1" applyAlignment="1">
      <alignment horizontal="center" vertical="center" wrapText="1"/>
    </xf>
    <xf numFmtId="0" fontId="54" fillId="0" borderId="85" xfId="3" applyFont="1" applyBorder="1" applyAlignment="1">
      <alignment horizontal="center" vertical="center" wrapText="1"/>
    </xf>
    <xf numFmtId="171" fontId="37" fillId="0" borderId="64" xfId="5" applyNumberFormat="1" applyFont="1" applyBorder="1" applyAlignment="1">
      <alignment horizontal="center" vertical="center"/>
    </xf>
    <xf numFmtId="171" fontId="37" fillId="0" borderId="69" xfId="5" applyNumberFormat="1" applyFont="1" applyBorder="1" applyAlignment="1">
      <alignment horizontal="center" vertical="center"/>
    </xf>
    <xf numFmtId="171" fontId="37" fillId="0" borderId="70" xfId="5" applyNumberFormat="1" applyFont="1" applyBorder="1" applyAlignment="1">
      <alignment horizontal="center" vertical="center"/>
    </xf>
    <xf numFmtId="43" fontId="54" fillId="20" borderId="47" xfId="18" applyFont="1" applyFill="1" applyBorder="1" applyAlignment="1">
      <alignment horizontal="center"/>
    </xf>
    <xf numFmtId="43" fontId="54" fillId="24" borderId="47" xfId="18" applyFont="1" applyFill="1" applyBorder="1" applyAlignment="1">
      <alignment horizontal="center" vertical="center"/>
    </xf>
    <xf numFmtId="0" fontId="54" fillId="0" borderId="72" xfId="3" applyFont="1" applyBorder="1" applyAlignment="1">
      <alignment horizontal="center" vertical="center" wrapText="1"/>
    </xf>
    <xf numFmtId="0" fontId="54" fillId="0" borderId="87" xfId="3" applyFont="1" applyBorder="1" applyAlignment="1">
      <alignment horizontal="center" vertical="center" wrapText="1"/>
    </xf>
    <xf numFmtId="0" fontId="54" fillId="0" borderId="88" xfId="3" applyFont="1" applyBorder="1" applyAlignment="1">
      <alignment horizontal="center" vertical="center" wrapText="1"/>
    </xf>
    <xf numFmtId="0" fontId="37" fillId="0" borderId="39" xfId="3" applyFont="1" applyBorder="1" applyAlignment="1">
      <alignment vertical="center"/>
    </xf>
    <xf numFmtId="0" fontId="37" fillId="25" borderId="37" xfId="3" applyFont="1" applyFill="1" applyBorder="1" applyAlignment="1">
      <alignment vertical="center"/>
    </xf>
    <xf numFmtId="0" fontId="49" fillId="0" borderId="47" xfId="3" applyFont="1" applyBorder="1" applyAlignment="1">
      <alignment horizontal="left" vertical="center" wrapText="1"/>
    </xf>
    <xf numFmtId="0" fontId="36" fillId="28" borderId="47" xfId="3" applyFont="1" applyFill="1" applyBorder="1" applyAlignment="1">
      <alignment horizontal="center" vertical="center" wrapText="1"/>
    </xf>
    <xf numFmtId="2" fontId="43" fillId="0" borderId="51" xfId="3" applyNumberFormat="1" applyFont="1" applyBorder="1" applyAlignment="1">
      <alignment horizontal="center" vertical="center"/>
    </xf>
    <xf numFmtId="1" fontId="43" fillId="0" borderId="51" xfId="3" applyNumberFormat="1" applyFont="1" applyBorder="1" applyAlignment="1">
      <alignment horizontal="center" vertical="center"/>
    </xf>
    <xf numFmtId="2" fontId="44" fillId="0" borderId="51" xfId="3" applyNumberFormat="1" applyFont="1" applyBorder="1" applyAlignment="1">
      <alignment horizontal="center" vertical="center"/>
    </xf>
    <xf numFmtId="2" fontId="37" fillId="0" borderId="72" xfId="3" applyNumberFormat="1" applyFont="1" applyBorder="1" applyAlignment="1">
      <alignment horizontal="center" vertical="center" wrapText="1"/>
    </xf>
    <xf numFmtId="2" fontId="37" fillId="0" borderId="71" xfId="3" applyNumberFormat="1" applyFont="1" applyBorder="1" applyAlignment="1">
      <alignment horizontal="center" vertical="center" wrapText="1"/>
    </xf>
    <xf numFmtId="2" fontId="27" fillId="0" borderId="73" xfId="3" applyNumberFormat="1" applyFont="1" applyBorder="1" applyAlignment="1">
      <alignment horizontal="center" vertical="center" wrapText="1"/>
    </xf>
    <xf numFmtId="9" fontId="37" fillId="0" borderId="72" xfId="1" applyFont="1" applyBorder="1" applyAlignment="1">
      <alignment horizontal="center" vertical="center" wrapText="1"/>
    </xf>
    <xf numFmtId="9" fontId="37" fillId="0" borderId="71" xfId="1" applyFont="1" applyBorder="1" applyAlignment="1">
      <alignment horizontal="center" vertical="center" wrapText="1"/>
    </xf>
    <xf numFmtId="9" fontId="27" fillId="0" borderId="73" xfId="1" applyFont="1" applyBorder="1" applyAlignment="1">
      <alignment horizontal="center" vertical="center" wrapText="1"/>
    </xf>
    <xf numFmtId="9" fontId="37" fillId="0" borderId="54" xfId="1" applyFont="1" applyBorder="1" applyAlignment="1">
      <alignment horizontal="center" vertical="center" wrapText="1"/>
    </xf>
    <xf numFmtId="9" fontId="37" fillId="0" borderId="51" xfId="3" applyNumberFormat="1" applyFont="1" applyBorder="1" applyAlignment="1">
      <alignment horizontal="center" vertical="center"/>
    </xf>
    <xf numFmtId="0" fontId="37" fillId="0" borderId="47" xfId="3" applyFont="1" applyBorder="1" applyAlignment="1">
      <alignment vertical="center" wrapText="1"/>
    </xf>
    <xf numFmtId="0" fontId="37" fillId="0" borderId="38" xfId="3" applyFont="1" applyBorder="1" applyAlignment="1">
      <alignment vertical="center" wrapText="1"/>
    </xf>
    <xf numFmtId="1" fontId="44" fillId="0" borderId="51" xfId="3" applyNumberFormat="1" applyFont="1" applyBorder="1" applyAlignment="1">
      <alignment horizontal="center" vertical="center"/>
    </xf>
    <xf numFmtId="10" fontId="44" fillId="19" borderId="47" xfId="0" applyNumberFormat="1" applyFont="1" applyFill="1" applyBorder="1" applyAlignment="1">
      <alignment horizontal="center"/>
    </xf>
    <xf numFmtId="1" fontId="43" fillId="19" borderId="51" xfId="3" applyNumberFormat="1" applyFont="1" applyFill="1" applyBorder="1" applyAlignment="1">
      <alignment horizontal="center" vertical="center"/>
    </xf>
    <xf numFmtId="1" fontId="44" fillId="19" borderId="51" xfId="3" applyNumberFormat="1" applyFont="1" applyFill="1" applyBorder="1" applyAlignment="1">
      <alignment horizontal="center" vertical="center"/>
    </xf>
    <xf numFmtId="0" fontId="17" fillId="2" borderId="11" xfId="0" applyFont="1" applyFill="1" applyBorder="1"/>
    <xf numFmtId="0" fontId="18" fillId="2" borderId="11" xfId="0" applyFont="1" applyFill="1" applyBorder="1" applyAlignment="1">
      <alignment horizontal="left"/>
    </xf>
    <xf numFmtId="168" fontId="13" fillId="2" borderId="11" xfId="0" applyNumberFormat="1" applyFont="1" applyFill="1" applyBorder="1"/>
    <xf numFmtId="0" fontId="20" fillId="2" borderId="11" xfId="0" applyFont="1" applyFill="1" applyBorder="1" applyAlignment="1">
      <alignment horizontal="center" vertical="center"/>
    </xf>
    <xf numFmtId="0" fontId="13" fillId="2" borderId="11" xfId="0" applyFont="1" applyFill="1" applyBorder="1"/>
    <xf numFmtId="0" fontId="18" fillId="2" borderId="11" xfId="0" applyFont="1" applyFill="1" applyBorder="1" applyAlignment="1">
      <alignment horizontal="left" vertical="top"/>
    </xf>
    <xf numFmtId="167" fontId="17" fillId="2" borderId="11" xfId="0" applyNumberFormat="1" applyFont="1" applyFill="1" applyBorder="1"/>
    <xf numFmtId="0" fontId="21" fillId="8" borderId="11" xfId="0" applyFont="1" applyFill="1" applyBorder="1" applyAlignment="1">
      <alignment vertical="center"/>
    </xf>
    <xf numFmtId="0" fontId="21" fillId="8" borderId="26" xfId="0" applyFont="1" applyFill="1" applyBorder="1" applyAlignment="1">
      <alignment horizontal="center" vertical="center" wrapText="1"/>
    </xf>
    <xf numFmtId="0" fontId="23" fillId="2" borderId="14" xfId="0" applyFont="1" applyFill="1" applyBorder="1" applyAlignment="1">
      <alignment horizontal="center" vertical="center"/>
    </xf>
    <xf numFmtId="0" fontId="23" fillId="2" borderId="11" xfId="0" applyFont="1" applyFill="1" applyBorder="1" applyAlignment="1">
      <alignment horizontal="center" vertical="center"/>
    </xf>
    <xf numFmtId="0" fontId="24" fillId="8" borderId="11" xfId="0" applyFont="1" applyFill="1" applyBorder="1" applyAlignment="1">
      <alignment horizontal="left" vertical="center"/>
    </xf>
    <xf numFmtId="0" fontId="24" fillId="8" borderId="13" xfId="0" applyFont="1" applyFill="1" applyBorder="1" applyAlignment="1">
      <alignment horizontal="left" vertical="center"/>
    </xf>
    <xf numFmtId="0" fontId="24" fillId="2" borderId="11" xfId="0" applyFont="1" applyFill="1" applyBorder="1" applyAlignment="1">
      <alignment horizontal="center" vertical="center"/>
    </xf>
    <xf numFmtId="0" fontId="21" fillId="8" borderId="19" xfId="0" applyFont="1" applyFill="1" applyBorder="1" applyAlignment="1">
      <alignment vertical="center"/>
    </xf>
    <xf numFmtId="0" fontId="21" fillId="8" borderId="13" xfId="0" applyFont="1" applyFill="1" applyBorder="1" applyAlignment="1">
      <alignment vertical="center"/>
    </xf>
    <xf numFmtId="0" fontId="21" fillId="2" borderId="13" xfId="0" applyFont="1" applyFill="1" applyBorder="1" applyAlignment="1">
      <alignment vertical="center"/>
    </xf>
    <xf numFmtId="0" fontId="21" fillId="8" borderId="11" xfId="0" applyFont="1" applyFill="1" applyBorder="1" applyAlignment="1">
      <alignment horizontal="center" vertical="center"/>
    </xf>
    <xf numFmtId="0" fontId="24" fillId="2" borderId="11" xfId="0" applyFont="1" applyFill="1" applyBorder="1" applyAlignment="1">
      <alignment horizontal="left" vertical="center"/>
    </xf>
    <xf numFmtId="0" fontId="24" fillId="8" borderId="13" xfId="0" applyFont="1" applyFill="1" applyBorder="1" applyAlignment="1">
      <alignment vertical="center"/>
    </xf>
    <xf numFmtId="0" fontId="24" fillId="8" borderId="11" xfId="0" applyFont="1" applyFill="1" applyBorder="1" applyAlignment="1">
      <alignment vertical="center"/>
    </xf>
    <xf numFmtId="0" fontId="24" fillId="2" borderId="11" xfId="0" applyFont="1" applyFill="1" applyBorder="1" applyAlignment="1">
      <alignment vertical="center"/>
    </xf>
    <xf numFmtId="0" fontId="21" fillId="8" borderId="11" xfId="0" applyFont="1" applyFill="1" applyBorder="1" applyAlignment="1">
      <alignment horizontal="left" vertical="center"/>
    </xf>
    <xf numFmtId="0" fontId="21" fillId="8" borderId="13" xfId="0" applyFont="1" applyFill="1" applyBorder="1" applyAlignment="1">
      <alignment horizontal="center" vertical="center"/>
    </xf>
    <xf numFmtId="0" fontId="24" fillId="8" borderId="24" xfId="0" applyFont="1" applyFill="1" applyBorder="1" applyAlignment="1">
      <alignment vertical="center"/>
    </xf>
    <xf numFmtId="0" fontId="24" fillId="8" borderId="24" xfId="0" applyFont="1" applyFill="1" applyBorder="1" applyAlignment="1">
      <alignment horizontal="left" vertical="center"/>
    </xf>
    <xf numFmtId="0" fontId="21" fillId="8" borderId="24" xfId="0" applyFont="1" applyFill="1" applyBorder="1" applyAlignment="1">
      <alignment vertical="center"/>
    </xf>
    <xf numFmtId="0" fontId="24" fillId="8" borderId="11" xfId="0" applyFont="1" applyFill="1" applyBorder="1" applyAlignment="1">
      <alignment horizontal="right" vertical="center"/>
    </xf>
    <xf numFmtId="0" fontId="23" fillId="8" borderId="11" xfId="0" applyFont="1" applyFill="1" applyBorder="1" applyAlignment="1">
      <alignment vertical="center"/>
    </xf>
    <xf numFmtId="0" fontId="24" fillId="2" borderId="13" xfId="0" applyFont="1" applyFill="1" applyBorder="1" applyAlignment="1">
      <alignment vertical="center"/>
    </xf>
    <xf numFmtId="0" fontId="24" fillId="2" borderId="11" xfId="0" applyFont="1" applyFill="1" applyBorder="1" applyAlignment="1">
      <alignment vertical="center" wrapText="1"/>
    </xf>
    <xf numFmtId="0" fontId="24" fillId="2" borderId="13" xfId="0" applyFont="1" applyFill="1" applyBorder="1" applyAlignment="1">
      <alignment vertical="center" wrapText="1"/>
    </xf>
    <xf numFmtId="0" fontId="21" fillId="2" borderId="11" xfId="0" applyFont="1" applyFill="1" applyBorder="1" applyAlignment="1">
      <alignment vertical="center"/>
    </xf>
    <xf numFmtId="0" fontId="21" fillId="2" borderId="24" xfId="0" applyFont="1" applyFill="1" applyBorder="1" applyAlignment="1">
      <alignment vertical="center"/>
    </xf>
    <xf numFmtId="0" fontId="21" fillId="8" borderId="11" xfId="0" applyFont="1" applyFill="1" applyBorder="1" applyAlignment="1">
      <alignment vertical="center" wrapText="1"/>
    </xf>
    <xf numFmtId="0" fontId="21" fillId="8" borderId="26" xfId="0" applyFont="1" applyFill="1" applyBorder="1" applyAlignment="1">
      <alignment vertical="center"/>
    </xf>
    <xf numFmtId="0" fontId="21" fillId="8" borderId="25" xfId="0" applyFont="1" applyFill="1" applyBorder="1" applyAlignment="1">
      <alignment vertical="center"/>
    </xf>
    <xf numFmtId="0" fontId="24" fillId="8" borderId="11" xfId="0" applyFont="1" applyFill="1" applyBorder="1" applyAlignment="1">
      <alignment horizontal="center" vertical="center" wrapText="1"/>
    </xf>
    <xf numFmtId="0" fontId="24" fillId="8" borderId="11" xfId="0" applyFont="1" applyFill="1" applyBorder="1" applyAlignment="1">
      <alignment horizontal="left" vertical="center" wrapText="1"/>
    </xf>
    <xf numFmtId="0" fontId="24" fillId="8" borderId="11" xfId="0" applyFont="1" applyFill="1" applyBorder="1" applyAlignment="1">
      <alignment horizontal="right" vertical="center" wrapText="1"/>
    </xf>
    <xf numFmtId="0" fontId="26" fillId="8" borderId="11" xfId="0" applyFont="1" applyFill="1" applyBorder="1" applyAlignment="1">
      <alignment vertical="center"/>
    </xf>
    <xf numFmtId="0" fontId="27" fillId="0" borderId="11" xfId="3" applyFont="1" applyAlignment="1">
      <alignment horizontal="center" vertical="center" wrapText="1"/>
    </xf>
    <xf numFmtId="0" fontId="21" fillId="6" borderId="11" xfId="0" applyFont="1" applyFill="1" applyBorder="1" applyAlignment="1">
      <alignment vertical="center"/>
    </xf>
    <xf numFmtId="0" fontId="28" fillId="8" borderId="11" xfId="0" applyFont="1" applyFill="1" applyBorder="1" applyAlignment="1">
      <alignment vertical="center"/>
    </xf>
    <xf numFmtId="0" fontId="36" fillId="20" borderId="89" xfId="2" applyFont="1" applyFill="1" applyBorder="1" applyAlignment="1">
      <alignment horizontal="center" vertical="center" wrapText="1"/>
    </xf>
    <xf numFmtId="0" fontId="36" fillId="20" borderId="90" xfId="2" applyFont="1" applyFill="1" applyBorder="1" applyAlignment="1">
      <alignment horizontal="center" vertical="center" wrapText="1"/>
    </xf>
    <xf numFmtId="0" fontId="36" fillId="20" borderId="30" xfId="2" applyFont="1" applyFill="1" applyBorder="1" applyAlignment="1">
      <alignment vertical="center" wrapText="1"/>
    </xf>
    <xf numFmtId="0" fontId="36" fillId="20" borderId="32" xfId="2" applyFont="1" applyFill="1" applyBorder="1" applyAlignment="1">
      <alignment vertical="center" wrapText="1"/>
    </xf>
    <xf numFmtId="171" fontId="37" fillId="0" borderId="1" xfId="5" applyNumberFormat="1" applyFont="1" applyBorder="1" applyAlignment="1">
      <alignment vertical="center"/>
    </xf>
    <xf numFmtId="171" fontId="37" fillId="0" borderId="48" xfId="5" applyNumberFormat="1" applyFont="1" applyBorder="1" applyAlignment="1">
      <alignment vertical="center"/>
    </xf>
    <xf numFmtId="171" fontId="37" fillId="0" borderId="91" xfId="5" applyNumberFormat="1" applyFont="1" applyBorder="1" applyAlignment="1">
      <alignment vertical="center"/>
    </xf>
    <xf numFmtId="0" fontId="27" fillId="0" borderId="51" xfId="3" applyFont="1" applyBorder="1" applyAlignment="1">
      <alignment vertical="center" wrapText="1"/>
    </xf>
    <xf numFmtId="0" fontId="36" fillId="0" borderId="51" xfId="0" applyFont="1" applyBorder="1" applyAlignment="1">
      <alignment horizontal="center" vertical="center" wrapText="1"/>
    </xf>
    <xf numFmtId="0" fontId="36" fillId="20" borderId="54" xfId="3" applyFont="1" applyFill="1" applyBorder="1" applyAlignment="1">
      <alignment horizontal="center" vertical="center" wrapText="1"/>
    </xf>
    <xf numFmtId="43" fontId="69" fillId="20" borderId="82" xfId="18" applyFont="1" applyFill="1" applyBorder="1" applyAlignment="1">
      <alignment horizontal="center" vertical="center" wrapText="1"/>
    </xf>
    <xf numFmtId="43" fontId="69" fillId="20" borderId="79" xfId="18" applyFont="1" applyFill="1" applyBorder="1" applyAlignment="1">
      <alignment horizontal="center" vertical="center" wrapText="1"/>
    </xf>
    <xf numFmtId="43" fontId="69" fillId="20" borderId="81" xfId="18" applyFont="1" applyFill="1" applyBorder="1" applyAlignment="1">
      <alignment horizontal="center" vertical="center" wrapText="1"/>
    </xf>
    <xf numFmtId="0" fontId="49" fillId="0" borderId="75" xfId="3" applyFont="1" applyBorder="1" applyAlignment="1">
      <alignment horizontal="center" vertical="center" wrapText="1"/>
    </xf>
    <xf numFmtId="0" fontId="49" fillId="0" borderId="65" xfId="3" applyFont="1" applyBorder="1" applyAlignment="1">
      <alignment horizontal="center" vertical="center" wrapText="1"/>
    </xf>
    <xf numFmtId="0" fontId="49" fillId="0" borderId="66" xfId="3" applyFont="1" applyBorder="1" applyAlignment="1">
      <alignment horizontal="center" vertical="center" wrapText="1"/>
    </xf>
    <xf numFmtId="0" fontId="49" fillId="0" borderId="64" xfId="3" applyFont="1" applyBorder="1" applyAlignment="1">
      <alignment horizontal="center" vertical="center" wrapText="1"/>
    </xf>
    <xf numFmtId="0" fontId="49" fillId="0" borderId="1" xfId="3" applyFont="1" applyBorder="1" applyAlignment="1">
      <alignment horizontal="center" vertical="center" wrapText="1"/>
    </xf>
    <xf numFmtId="0" fontId="49" fillId="0" borderId="86" xfId="3" applyFont="1" applyBorder="1" applyAlignment="1">
      <alignment horizontal="center" vertical="center" wrapText="1"/>
    </xf>
    <xf numFmtId="0" fontId="54" fillId="0" borderId="103" xfId="3" applyFont="1" applyBorder="1" applyAlignment="1">
      <alignment horizontal="center" vertical="center" wrapText="1"/>
    </xf>
    <xf numFmtId="0" fontId="54" fillId="0" borderId="104" xfId="3" applyFont="1" applyBorder="1" applyAlignment="1">
      <alignment horizontal="center" vertical="center" wrapText="1"/>
    </xf>
    <xf numFmtId="0" fontId="49" fillId="0" borderId="2" xfId="3" applyFont="1" applyBorder="1" applyAlignment="1">
      <alignment horizontal="center" vertical="center" wrapText="1"/>
    </xf>
    <xf numFmtId="0" fontId="49" fillId="0" borderId="105" xfId="3" applyFont="1" applyBorder="1" applyAlignment="1">
      <alignment horizontal="left" vertical="center" wrapText="1"/>
    </xf>
    <xf numFmtId="0" fontId="49" fillId="0" borderId="106" xfId="3" applyFont="1" applyBorder="1" applyAlignment="1">
      <alignment horizontal="left" vertical="center" wrapText="1"/>
    </xf>
    <xf numFmtId="0" fontId="49" fillId="0" borderId="107" xfId="3" applyFont="1" applyBorder="1" applyAlignment="1">
      <alignment horizontal="left" vertical="center" wrapText="1"/>
    </xf>
    <xf numFmtId="0" fontId="54" fillId="0" borderId="108" xfId="3" applyFont="1" applyBorder="1" applyAlignment="1">
      <alignment horizontal="center" vertical="center" wrapText="1"/>
    </xf>
    <xf numFmtId="0" fontId="49" fillId="0" borderId="109" xfId="3" applyFont="1" applyBorder="1" applyAlignment="1">
      <alignment horizontal="center" vertical="center" wrapText="1"/>
    </xf>
    <xf numFmtId="0" fontId="49" fillId="0" borderId="23" xfId="3" applyFont="1" applyBorder="1" applyAlignment="1">
      <alignment horizontal="center" vertical="center" wrapText="1"/>
    </xf>
    <xf numFmtId="0" fontId="49" fillId="0" borderId="8" xfId="3" applyFont="1" applyBorder="1" applyAlignment="1">
      <alignment horizontal="center" vertical="center" wrapText="1"/>
    </xf>
    <xf numFmtId="0" fontId="49" fillId="0" borderId="22" xfId="3" applyFont="1" applyBorder="1" applyAlignment="1">
      <alignment horizontal="center" vertical="center" wrapText="1"/>
    </xf>
    <xf numFmtId="0" fontId="49" fillId="0" borderId="27" xfId="3" applyFont="1" applyBorder="1" applyAlignment="1">
      <alignment horizontal="center" vertical="center" wrapText="1"/>
    </xf>
    <xf numFmtId="0" fontId="49" fillId="0" borderId="5" xfId="3" applyFont="1" applyBorder="1" applyAlignment="1">
      <alignment horizontal="center" vertical="center" wrapText="1"/>
    </xf>
    <xf numFmtId="0" fontId="54" fillId="0" borderId="113" xfId="3" applyFont="1" applyBorder="1" applyAlignment="1">
      <alignment horizontal="center" vertical="center" wrapText="1"/>
    </xf>
    <xf numFmtId="175" fontId="49" fillId="0" borderId="110" xfId="21" applyNumberFormat="1" applyFont="1" applyBorder="1" applyAlignment="1">
      <alignment horizontal="center" vertical="center" wrapText="1"/>
    </xf>
    <xf numFmtId="175" fontId="49" fillId="0" borderId="111" xfId="21" applyNumberFormat="1" applyFont="1" applyBorder="1" applyAlignment="1">
      <alignment horizontal="center" vertical="center" wrapText="1"/>
    </xf>
    <xf numFmtId="175" fontId="49" fillId="0" borderId="112" xfId="21" applyNumberFormat="1" applyFont="1" applyBorder="1" applyAlignment="1">
      <alignment horizontal="center" vertical="center" wrapText="1"/>
    </xf>
    <xf numFmtId="175" fontId="54" fillId="0" borderId="108" xfId="21" applyNumberFormat="1" applyFont="1" applyBorder="1" applyAlignment="1">
      <alignment horizontal="center" vertical="center" wrapText="1"/>
    </xf>
    <xf numFmtId="0" fontId="49" fillId="0" borderId="43" xfId="3" applyFont="1" applyBorder="1" applyAlignment="1">
      <alignment horizontal="center" vertical="center" wrapText="1"/>
    </xf>
    <xf numFmtId="0" fontId="49" fillId="0" borderId="12" xfId="3" applyFont="1" applyBorder="1" applyAlignment="1">
      <alignment horizontal="center" vertical="center" wrapText="1"/>
    </xf>
    <xf numFmtId="0" fontId="49" fillId="0" borderId="7" xfId="3" applyFont="1" applyBorder="1" applyAlignment="1">
      <alignment horizontal="center" vertical="center" wrapText="1"/>
    </xf>
    <xf numFmtId="0" fontId="54" fillId="0" borderId="114" xfId="3" applyFont="1" applyBorder="1" applyAlignment="1">
      <alignment horizontal="center" vertical="center" wrapText="1"/>
    </xf>
    <xf numFmtId="0" fontId="43" fillId="19" borderId="11" xfId="3" applyFont="1" applyFill="1" applyAlignment="1">
      <alignment vertical="center"/>
    </xf>
    <xf numFmtId="0" fontId="43" fillId="0" borderId="11" xfId="3" applyFont="1" applyAlignment="1">
      <alignment vertical="center"/>
    </xf>
    <xf numFmtId="0" fontId="49" fillId="0" borderId="47" xfId="3" applyFont="1" applyBorder="1" applyAlignment="1">
      <alignment vertical="center" wrapText="1"/>
    </xf>
    <xf numFmtId="0" fontId="54" fillId="0" borderId="47" xfId="3" applyFont="1" applyBorder="1" applyAlignment="1">
      <alignment vertical="center" wrapText="1"/>
    </xf>
    <xf numFmtId="0" fontId="44" fillId="0" borderId="47" xfId="3" applyFont="1" applyBorder="1" applyAlignment="1">
      <alignment vertical="center"/>
    </xf>
    <xf numFmtId="0" fontId="44" fillId="25" borderId="47" xfId="3" applyFont="1" applyFill="1" applyBorder="1" applyAlignment="1">
      <alignment vertical="center"/>
    </xf>
    <xf numFmtId="176" fontId="43" fillId="0" borderId="51" xfId="18" applyNumberFormat="1" applyFont="1" applyBorder="1" applyAlignment="1">
      <alignment horizontal="center" vertical="center"/>
    </xf>
    <xf numFmtId="176" fontId="44" fillId="0" borderId="51" xfId="18" applyNumberFormat="1" applyFont="1" applyBorder="1" applyAlignment="1">
      <alignment horizontal="center" vertical="center"/>
    </xf>
    <xf numFmtId="0" fontId="36" fillId="0" borderId="51" xfId="2" applyFont="1" applyBorder="1" applyAlignment="1">
      <alignment horizontal="left" vertical="center" wrapText="1"/>
    </xf>
    <xf numFmtId="0" fontId="36" fillId="20" borderId="51" xfId="2" applyFont="1" applyFill="1" applyBorder="1" applyAlignment="1">
      <alignment horizontal="center" vertical="center" wrapText="1"/>
    </xf>
    <xf numFmtId="14" fontId="36" fillId="0" borderId="51" xfId="2" applyNumberFormat="1" applyFont="1" applyBorder="1" applyAlignment="1">
      <alignment horizontal="left" vertical="center" wrapText="1"/>
    </xf>
    <xf numFmtId="0" fontId="36" fillId="19" borderId="51" xfId="2" applyFont="1" applyFill="1" applyBorder="1" applyAlignment="1">
      <alignment vertical="center" wrapText="1"/>
    </xf>
    <xf numFmtId="1" fontId="49" fillId="0" borderId="47" xfId="3" applyNumberFormat="1" applyFont="1" applyBorder="1" applyAlignment="1">
      <alignment vertical="center" wrapText="1"/>
    </xf>
    <xf numFmtId="1" fontId="44" fillId="0" borderId="47" xfId="3" applyNumberFormat="1" applyFont="1" applyBorder="1" applyAlignment="1">
      <alignment vertical="center"/>
    </xf>
    <xf numFmtId="10" fontId="54" fillId="19" borderId="47" xfId="3" applyNumberFormat="1" applyFont="1" applyFill="1" applyBorder="1" applyAlignment="1">
      <alignment horizontal="center" vertical="center"/>
    </xf>
    <xf numFmtId="0" fontId="46" fillId="19" borderId="47" xfId="12" quotePrefix="1" applyNumberFormat="1" applyFill="1" applyBorder="1" applyAlignment="1">
      <alignment horizontal="left" vertical="center" wrapText="1"/>
    </xf>
    <xf numFmtId="0" fontId="46" fillId="19" borderId="47" xfId="12" quotePrefix="1" applyNumberFormat="1" applyFill="1" applyBorder="1" applyAlignment="1">
      <alignment horizontal="center" vertical="center" wrapText="1"/>
    </xf>
    <xf numFmtId="37" fontId="46" fillId="19" borderId="47" xfId="11" applyNumberFormat="1" applyFill="1" applyBorder="1" applyAlignment="1">
      <alignment horizontal="center" vertical="center"/>
    </xf>
    <xf numFmtId="37" fontId="46" fillId="19" borderId="49" xfId="11" applyNumberFormat="1" applyFill="1" applyBorder="1" applyAlignment="1">
      <alignment horizontal="center" vertical="center"/>
    </xf>
    <xf numFmtId="0" fontId="0" fillId="19" borderId="46" xfId="0" applyFill="1" applyBorder="1" applyAlignment="1">
      <alignment horizontal="center" vertical="center"/>
    </xf>
    <xf numFmtId="0" fontId="0" fillId="19" borderId="47" xfId="0" applyFill="1" applyBorder="1" applyAlignment="1">
      <alignment vertical="center"/>
    </xf>
    <xf numFmtId="0" fontId="10" fillId="19" borderId="47" xfId="19" applyFill="1" applyBorder="1" applyAlignment="1">
      <alignment vertical="center"/>
    </xf>
    <xf numFmtId="37" fontId="46" fillId="19" borderId="74" xfId="11" applyNumberFormat="1" applyFill="1" applyBorder="1" applyAlignment="1">
      <alignment horizontal="right" vertical="center"/>
    </xf>
    <xf numFmtId="0" fontId="37" fillId="0" borderId="32" xfId="3" applyFont="1" applyBorder="1" applyAlignment="1">
      <alignment horizontal="center" vertical="center" wrapText="1"/>
    </xf>
    <xf numFmtId="0" fontId="37" fillId="19" borderId="44" xfId="3" applyFont="1" applyFill="1" applyBorder="1" applyAlignment="1">
      <alignment horizontal="left" vertical="center" wrapText="1"/>
    </xf>
    <xf numFmtId="171" fontId="37" fillId="0" borderId="47" xfId="5" applyNumberFormat="1" applyFont="1" applyFill="1" applyBorder="1" applyAlignment="1">
      <alignment vertical="center"/>
    </xf>
    <xf numFmtId="9" fontId="37" fillId="0" borderId="91" xfId="1" applyFont="1" applyBorder="1" applyAlignment="1">
      <alignment vertical="center"/>
    </xf>
    <xf numFmtId="0" fontId="36" fillId="20" borderId="32" xfId="2" applyFont="1" applyFill="1" applyBorder="1" applyAlignment="1">
      <alignment horizontal="center" vertical="center" wrapText="1"/>
    </xf>
    <xf numFmtId="0" fontId="36" fillId="20" borderId="80" xfId="2" applyFont="1" applyFill="1" applyBorder="1" applyAlignment="1">
      <alignment horizontal="center" vertical="center" wrapText="1"/>
    </xf>
    <xf numFmtId="0" fontId="21" fillId="19" borderId="44" xfId="3" applyFont="1" applyFill="1" applyBorder="1" applyAlignment="1">
      <alignment horizontal="left" vertical="center" wrapText="1"/>
    </xf>
    <xf numFmtId="1" fontId="25" fillId="19" borderId="50" xfId="19" applyNumberFormat="1" applyFont="1" applyFill="1" applyBorder="1" applyAlignment="1">
      <alignment horizontal="center" vertical="center"/>
    </xf>
    <xf numFmtId="1" fontId="25" fillId="19" borderId="50" xfId="19" applyNumberFormat="1" applyFont="1" applyFill="1" applyBorder="1" applyAlignment="1">
      <alignment horizontal="center" vertical="center" wrapText="1"/>
    </xf>
    <xf numFmtId="0" fontId="37" fillId="19" borderId="51" xfId="3" applyFont="1" applyFill="1" applyBorder="1" applyAlignment="1">
      <alignment horizontal="left" vertical="center" wrapText="1"/>
    </xf>
    <xf numFmtId="0" fontId="21" fillId="0" borderId="51" xfId="3" applyFont="1" applyBorder="1" applyAlignment="1">
      <alignment horizontal="center" vertical="center"/>
    </xf>
    <xf numFmtId="0" fontId="70" fillId="0" borderId="44" xfId="22" applyBorder="1" applyAlignment="1">
      <alignment horizontal="center" vertical="center" wrapText="1"/>
    </xf>
    <xf numFmtId="0" fontId="21" fillId="0" borderId="44" xfId="3" applyFont="1" applyBorder="1" applyAlignment="1">
      <alignment horizontal="center" vertical="center" wrapText="1"/>
    </xf>
    <xf numFmtId="0" fontId="37" fillId="0" borderId="44" xfId="3" applyFont="1" applyBorder="1" applyAlignment="1">
      <alignment horizontal="left" vertical="center" wrapText="1"/>
    </xf>
    <xf numFmtId="0" fontId="37" fillId="0" borderId="52" xfId="36" applyFont="1" applyBorder="1" applyAlignment="1">
      <alignment horizontal="center" vertical="center"/>
    </xf>
    <xf numFmtId="0" fontId="37" fillId="19" borderId="51" xfId="36" applyFont="1" applyFill="1" applyBorder="1" applyAlignment="1">
      <alignment horizontal="left" vertical="center"/>
    </xf>
    <xf numFmtId="0" fontId="37" fillId="19" borderId="44" xfId="36" applyFont="1" applyFill="1" applyBorder="1" applyAlignment="1">
      <alignment horizontal="left" vertical="center" wrapText="1"/>
    </xf>
    <xf numFmtId="0" fontId="70" fillId="19" borderId="44" xfId="22" applyFill="1" applyBorder="1" applyAlignment="1">
      <alignment horizontal="left" vertical="center" wrapText="1"/>
    </xf>
    <xf numFmtId="0" fontId="21" fillId="0" borderId="44" xfId="25" applyFont="1" applyBorder="1" applyAlignment="1">
      <alignment horizontal="left" vertical="center" wrapText="1"/>
    </xf>
    <xf numFmtId="0" fontId="21" fillId="0" borderId="51" xfId="25" applyFont="1" applyBorder="1" applyAlignment="1">
      <alignment horizontal="center" vertical="center" wrapText="1"/>
    </xf>
    <xf numFmtId="0" fontId="70" fillId="0" borderId="32" xfId="22" applyBorder="1" applyAlignment="1">
      <alignment horizontal="center" vertical="center" wrapText="1"/>
    </xf>
    <xf numFmtId="0" fontId="25" fillId="0" borderId="50" xfId="19" applyFont="1" applyBorder="1" applyAlignment="1">
      <alignment horizontal="center" vertical="center"/>
    </xf>
    <xf numFmtId="0" fontId="25" fillId="0" borderId="50" xfId="19" applyFont="1" applyBorder="1" applyAlignment="1">
      <alignment horizontal="center" vertical="center" wrapText="1"/>
    </xf>
    <xf numFmtId="0" fontId="25" fillId="19" borderId="50" xfId="19" applyFont="1" applyFill="1" applyBorder="1" applyAlignment="1">
      <alignment horizontal="center" vertical="center"/>
    </xf>
    <xf numFmtId="0" fontId="43" fillId="0" borderId="52" xfId="36" applyFont="1" applyBorder="1" applyAlignment="1">
      <alignment horizontal="center" vertical="center"/>
    </xf>
    <xf numFmtId="0" fontId="24" fillId="0" borderId="51" xfId="36" applyFont="1" applyBorder="1" applyAlignment="1">
      <alignment horizontal="center" vertical="center" wrapText="1"/>
    </xf>
    <xf numFmtId="0" fontId="21" fillId="0" borderId="44" xfId="36" applyFont="1" applyBorder="1" applyAlignment="1">
      <alignment horizontal="center" vertical="center" wrapText="1"/>
    </xf>
    <xf numFmtId="0" fontId="37" fillId="0" borderId="34" xfId="0" applyFont="1" applyBorder="1" applyAlignment="1">
      <alignment horizontal="center" vertical="center" wrapText="1"/>
    </xf>
    <xf numFmtId="15" fontId="37" fillId="0" borderId="48" xfId="0" applyNumberFormat="1" applyFont="1" applyBorder="1" applyAlignment="1">
      <alignment horizontal="justify" vertical="center" wrapText="1"/>
    </xf>
    <xf numFmtId="171" fontId="37" fillId="0" borderId="120" xfId="5" applyNumberFormat="1" applyFont="1" applyBorder="1" applyAlignment="1">
      <alignment vertical="center"/>
    </xf>
    <xf numFmtId="9" fontId="37" fillId="0" borderId="39" xfId="1" applyFont="1" applyBorder="1" applyAlignment="1">
      <alignment vertical="center"/>
    </xf>
    <xf numFmtId="171" fontId="37" fillId="0" borderId="78" xfId="5" applyNumberFormat="1" applyFont="1" applyBorder="1" applyAlignment="1">
      <alignment vertical="center"/>
    </xf>
    <xf numFmtId="171" fontId="37" fillId="0" borderId="67" xfId="5" applyNumberFormat="1" applyFont="1" applyBorder="1" applyAlignment="1">
      <alignment vertical="center"/>
    </xf>
    <xf numFmtId="171" fontId="37" fillId="0" borderId="63" xfId="5" applyNumberFormat="1" applyFont="1" applyBorder="1" applyAlignment="1">
      <alignment vertical="center"/>
    </xf>
    <xf numFmtId="9" fontId="37" fillId="0" borderId="68" xfId="1" applyFont="1" applyBorder="1" applyAlignment="1">
      <alignment vertical="center"/>
    </xf>
    <xf numFmtId="0" fontId="37" fillId="0" borderId="51" xfId="3" applyFont="1" applyBorder="1" applyAlignment="1">
      <alignment vertical="center" wrapText="1"/>
    </xf>
    <xf numFmtId="10" fontId="37" fillId="0" borderId="68" xfId="1" applyNumberFormat="1" applyFont="1" applyBorder="1" applyAlignment="1">
      <alignment vertical="center"/>
    </xf>
    <xf numFmtId="175" fontId="49" fillId="0" borderId="95" xfId="21" applyNumberFormat="1" applyFont="1" applyBorder="1" applyAlignment="1">
      <alignment horizontal="center" vertical="center" wrapText="1"/>
    </xf>
    <xf numFmtId="175" fontId="49" fillId="0" borderId="121" xfId="21" applyNumberFormat="1" applyFont="1" applyBorder="1" applyAlignment="1">
      <alignment horizontal="center" vertical="center" wrapText="1"/>
    </xf>
    <xf numFmtId="175" fontId="49" fillId="0" borderId="122" xfId="21" applyNumberFormat="1" applyFont="1" applyBorder="1" applyAlignment="1">
      <alignment horizontal="center" vertical="center" wrapText="1"/>
    </xf>
    <xf numFmtId="0" fontId="36" fillId="16" borderId="54" xfId="3" applyFont="1" applyFill="1" applyBorder="1" applyAlignment="1">
      <alignment horizontal="center" vertical="center" wrapText="1"/>
    </xf>
    <xf numFmtId="175" fontId="54" fillId="0" borderId="123" xfId="21" applyNumberFormat="1" applyFont="1" applyBorder="1" applyAlignment="1">
      <alignment horizontal="center" vertical="center" wrapText="1"/>
    </xf>
    <xf numFmtId="44" fontId="49" fillId="0" borderId="35" xfId="21" applyFont="1" applyBorder="1" applyAlignment="1">
      <alignment horizontal="center" vertical="center" wrapText="1"/>
    </xf>
    <xf numFmtId="44" fontId="49" fillId="0" borderId="49" xfId="21" applyFont="1" applyBorder="1" applyAlignment="1">
      <alignment horizontal="center" vertical="center" wrapText="1"/>
    </xf>
    <xf numFmtId="44" fontId="49" fillId="0" borderId="73" xfId="21" applyFont="1" applyBorder="1" applyAlignment="1">
      <alignment horizontal="center" vertical="center" wrapText="1"/>
    </xf>
    <xf numFmtId="0" fontId="54" fillId="0" borderId="30" xfId="3" applyFont="1" applyBorder="1" applyAlignment="1">
      <alignment horizontal="center" vertical="center" wrapText="1"/>
    </xf>
    <xf numFmtId="0" fontId="54" fillId="0" borderId="51" xfId="3" applyFont="1" applyBorder="1" applyAlignment="1">
      <alignment horizontal="center" vertical="center" wrapText="1"/>
    </xf>
    <xf numFmtId="0" fontId="46" fillId="19" borderId="50" xfId="19" applyFont="1" applyFill="1" applyBorder="1" applyAlignment="1">
      <alignment horizontal="center" vertical="center"/>
    </xf>
    <xf numFmtId="0" fontId="46" fillId="19" borderId="47" xfId="23" applyFont="1" applyFill="1" applyBorder="1" applyAlignment="1">
      <alignment horizontal="center" vertical="center" wrapText="1"/>
    </xf>
    <xf numFmtId="175" fontId="54" fillId="0" borderId="30" xfId="3" applyNumberFormat="1" applyFont="1" applyBorder="1" applyAlignment="1">
      <alignment horizontal="center" vertical="center" wrapText="1"/>
    </xf>
    <xf numFmtId="0" fontId="49" fillId="19" borderId="75" xfId="3" applyFont="1" applyFill="1" applyBorder="1" applyAlignment="1">
      <alignment horizontal="center" vertical="center" wrapText="1"/>
    </xf>
    <xf numFmtId="175" fontId="49" fillId="19" borderId="34" xfId="21" applyNumberFormat="1" applyFont="1" applyFill="1" applyBorder="1" applyAlignment="1">
      <alignment horizontal="center" vertical="center" wrapText="1"/>
    </xf>
    <xf numFmtId="0" fontId="49" fillId="19" borderId="46" xfId="3" applyFont="1" applyFill="1" applyBorder="1" applyAlignment="1">
      <alignment horizontal="center" vertical="center" wrapText="1"/>
    </xf>
    <xf numFmtId="0" fontId="49" fillId="19" borderId="72" xfId="3" applyFont="1" applyFill="1" applyBorder="1" applyAlignment="1">
      <alignment horizontal="center" vertical="center" wrapText="1"/>
    </xf>
    <xf numFmtId="0" fontId="35" fillId="0" borderId="51" xfId="0" applyFont="1" applyBorder="1" applyAlignment="1">
      <alignment horizontal="center" vertical="center"/>
    </xf>
    <xf numFmtId="0" fontId="37" fillId="0" borderId="51" xfId="36" applyFont="1" applyBorder="1" applyAlignment="1">
      <alignment horizontal="left" vertical="center" wrapText="1"/>
    </xf>
    <xf numFmtId="0" fontId="37" fillId="0" borderId="51" xfId="3" applyFont="1" applyBorder="1" applyAlignment="1">
      <alignment horizontal="left" vertical="center" wrapText="1"/>
    </xf>
    <xf numFmtId="0" fontId="37" fillId="0" borderId="51" xfId="36" applyFont="1" applyBorder="1" applyAlignment="1">
      <alignment horizontal="center" vertical="center"/>
    </xf>
    <xf numFmtId="0" fontId="37" fillId="0" borderId="44" xfId="36" applyFont="1" applyBorder="1" applyAlignment="1">
      <alignment horizontal="left" vertical="center" wrapText="1"/>
    </xf>
    <xf numFmtId="0" fontId="37" fillId="0" borderId="51" xfId="3" applyFont="1" applyBorder="1" applyAlignment="1">
      <alignment horizontal="center" vertical="center" wrapText="1"/>
    </xf>
    <xf numFmtId="0" fontId="37" fillId="19" borderId="51" xfId="3" applyFont="1" applyFill="1" applyBorder="1" applyAlignment="1">
      <alignment horizontal="left" vertical="center"/>
    </xf>
    <xf numFmtId="0" fontId="10" fillId="0" borderId="50" xfId="19" applyBorder="1" applyAlignment="1">
      <alignment horizontal="center" vertical="center"/>
    </xf>
    <xf numFmtId="0" fontId="37" fillId="0" borderId="51" xfId="36" applyFont="1" applyBorder="1" applyAlignment="1">
      <alignment horizontal="center" vertical="center" wrapText="1"/>
    </xf>
    <xf numFmtId="0" fontId="37" fillId="0" borderId="44" xfId="36" applyFont="1" applyBorder="1" applyAlignment="1">
      <alignment horizontal="center" vertical="center" wrapText="1"/>
    </xf>
    <xf numFmtId="0" fontId="10" fillId="19" borderId="47" xfId="19" applyFill="1" applyBorder="1" applyAlignment="1">
      <alignment horizontal="center" vertical="center"/>
    </xf>
    <xf numFmtId="0" fontId="84" fillId="0" borderId="47" xfId="19" applyFont="1" applyBorder="1" applyAlignment="1">
      <alignment vertical="center" wrapText="1"/>
    </xf>
    <xf numFmtId="175" fontId="49" fillId="0" borderId="35" xfId="21" applyNumberFormat="1" applyFont="1" applyBorder="1" applyAlignment="1">
      <alignment horizontal="center" vertical="center" wrapText="1"/>
    </xf>
    <xf numFmtId="0" fontId="85" fillId="0" borderId="47" xfId="0" applyFont="1" applyBorder="1"/>
    <xf numFmtId="0" fontId="85" fillId="35" borderId="47" xfId="0" applyFont="1" applyFill="1" applyBorder="1"/>
    <xf numFmtId="0" fontId="36" fillId="20" borderId="64" xfId="2" applyFont="1" applyFill="1" applyBorder="1" applyAlignment="1">
      <alignment vertical="center" wrapText="1"/>
    </xf>
    <xf numFmtId="0" fontId="36" fillId="22" borderId="83" xfId="2" applyFont="1" applyFill="1" applyBorder="1" applyAlignment="1">
      <alignment vertical="center" wrapText="1"/>
    </xf>
    <xf numFmtId="0" fontId="37" fillId="19" borderId="52" xfId="3" applyFont="1" applyFill="1" applyBorder="1" applyAlignment="1">
      <alignment horizontal="center" vertical="center"/>
    </xf>
    <xf numFmtId="0" fontId="37" fillId="19" borderId="51" xfId="100" applyFont="1" applyFill="1" applyBorder="1" applyAlignment="1">
      <alignment horizontal="left" vertical="center" wrapText="1"/>
    </xf>
    <xf numFmtId="0" fontId="54" fillId="20" borderId="69" xfId="2" applyFont="1" applyFill="1" applyBorder="1" applyAlignment="1">
      <alignment horizontal="center" vertical="center" wrapText="1"/>
    </xf>
    <xf numFmtId="0" fontId="43" fillId="0" borderId="52" xfId="189" applyFont="1" applyBorder="1" applyAlignment="1">
      <alignment horizontal="center" vertical="center"/>
    </xf>
    <xf numFmtId="0" fontId="37" fillId="19" borderId="44" xfId="189" applyFont="1" applyFill="1" applyBorder="1" applyAlignment="1">
      <alignment horizontal="left" vertical="center" wrapText="1"/>
    </xf>
    <xf numFmtId="0" fontId="37" fillId="19" borderId="51" xfId="260" applyFont="1" applyFill="1" applyBorder="1" applyAlignment="1">
      <alignment horizontal="left" vertical="center" wrapText="1"/>
    </xf>
    <xf numFmtId="0" fontId="7" fillId="0" borderId="47" xfId="337" applyBorder="1" applyAlignment="1">
      <alignment horizontal="center" vertical="center"/>
    </xf>
    <xf numFmtId="0" fontId="43" fillId="0" borderId="52" xfId="312" applyFont="1" applyBorder="1" applyAlignment="1">
      <alignment horizontal="center" vertical="center"/>
    </xf>
    <xf numFmtId="0" fontId="37" fillId="0" borderId="32" xfId="312" applyFont="1" applyBorder="1" applyAlignment="1">
      <alignment horizontal="center" vertical="center" wrapText="1"/>
    </xf>
    <xf numFmtId="9" fontId="43" fillId="0" borderId="51" xfId="312" applyNumberFormat="1" applyFont="1" applyBorder="1" applyAlignment="1">
      <alignment horizontal="center" vertical="center"/>
    </xf>
    <xf numFmtId="0" fontId="7" fillId="0" borderId="47" xfId="337" applyBorder="1" applyAlignment="1">
      <alignment vertical="center"/>
    </xf>
    <xf numFmtId="0" fontId="37" fillId="0" borderId="52" xfId="312" applyFont="1" applyBorder="1" applyAlignment="1">
      <alignment horizontal="center" vertical="center"/>
    </xf>
    <xf numFmtId="0" fontId="37" fillId="19" borderId="51" xfId="312" applyFont="1" applyFill="1" applyBorder="1" applyAlignment="1">
      <alignment horizontal="left" vertical="center"/>
    </xf>
    <xf numFmtId="0" fontId="37" fillId="19" borderId="44" xfId="312" applyFont="1" applyFill="1" applyBorder="1" applyAlignment="1">
      <alignment horizontal="left" vertical="center" wrapText="1"/>
    </xf>
    <xf numFmtId="0" fontId="37" fillId="0" borderId="51" xfId="312" applyFont="1" applyBorder="1" applyAlignment="1">
      <alignment vertical="center" wrapText="1"/>
    </xf>
    <xf numFmtId="0" fontId="37" fillId="0" borderId="51" xfId="312" applyFont="1" applyBorder="1" applyAlignment="1">
      <alignment horizontal="left" vertical="center" wrapText="1"/>
    </xf>
    <xf numFmtId="0" fontId="37" fillId="0" borderId="51" xfId="312" applyFont="1" applyBorder="1" applyAlignment="1">
      <alignment horizontal="center" vertical="center"/>
    </xf>
    <xf numFmtId="0" fontId="37" fillId="0" borderId="44" xfId="312" applyFont="1" applyBorder="1" applyAlignment="1">
      <alignment horizontal="left" vertical="center" wrapText="1"/>
    </xf>
    <xf numFmtId="0" fontId="7" fillId="0" borderId="47" xfId="337" applyBorder="1" applyAlignment="1">
      <alignment vertical="center" wrapText="1"/>
    </xf>
    <xf numFmtId="0" fontId="21" fillId="0" borderId="51" xfId="312" applyFont="1" applyBorder="1" applyAlignment="1">
      <alignment horizontal="center" vertical="center"/>
    </xf>
    <xf numFmtId="0" fontId="21" fillId="0" borderId="44" xfId="312" applyFont="1" applyBorder="1" applyAlignment="1">
      <alignment horizontal="center" vertical="center" wrapText="1"/>
    </xf>
    <xf numFmtId="0" fontId="86" fillId="0" borderId="47" xfId="357" applyBorder="1" applyAlignment="1">
      <alignment vertical="center"/>
    </xf>
    <xf numFmtId="0" fontId="37" fillId="0" borderId="44" xfId="477" applyFont="1" applyBorder="1" applyAlignment="1">
      <alignment horizontal="left" vertical="center" wrapText="1"/>
    </xf>
    <xf numFmtId="175" fontId="49" fillId="0" borderId="77" xfId="3" applyNumberFormat="1" applyFont="1" applyBorder="1" applyAlignment="1">
      <alignment horizontal="center" vertical="center" wrapText="1"/>
    </xf>
    <xf numFmtId="0" fontId="84" fillId="0" borderId="47" xfId="502" applyFont="1" applyBorder="1" applyAlignment="1">
      <alignment vertical="center" wrapText="1"/>
    </xf>
    <xf numFmtId="0" fontId="6" fillId="0" borderId="47" xfId="502" applyBorder="1" applyAlignment="1">
      <alignment vertical="center"/>
    </xf>
    <xf numFmtId="0" fontId="43" fillId="0" borderId="52" xfId="360" applyFont="1" applyBorder="1" applyAlignment="1">
      <alignment horizontal="center" vertical="center"/>
    </xf>
    <xf numFmtId="0" fontId="37" fillId="0" borderId="51" xfId="383" applyFont="1" applyBorder="1" applyAlignment="1">
      <alignment horizontal="center" vertical="center" wrapText="1"/>
    </xf>
    <xf numFmtId="0" fontId="37" fillId="0" borderId="44" xfId="383" applyFont="1" applyBorder="1" applyAlignment="1">
      <alignment horizontal="center" vertical="center" wrapText="1"/>
    </xf>
    <xf numFmtId="0" fontId="49" fillId="0" borderId="51" xfId="3" applyFont="1" applyBorder="1" applyAlignment="1">
      <alignment horizontal="center" vertical="center" wrapText="1"/>
    </xf>
    <xf numFmtId="0" fontId="49" fillId="0" borderId="44" xfId="3" applyFont="1" applyBorder="1" applyAlignment="1">
      <alignment horizontal="center" vertical="center" wrapText="1"/>
    </xf>
    <xf numFmtId="0" fontId="5" fillId="0" borderId="47" xfId="337" applyFont="1" applyBorder="1" applyAlignment="1">
      <alignment vertical="center" wrapText="1"/>
    </xf>
    <xf numFmtId="0" fontId="5" fillId="0" borderId="47" xfId="19" applyFont="1" applyBorder="1" applyAlignment="1">
      <alignment vertical="center" wrapText="1"/>
    </xf>
    <xf numFmtId="0" fontId="4" fillId="0" borderId="47" xfId="337" applyFont="1" applyBorder="1" applyAlignment="1">
      <alignment vertical="center" wrapText="1"/>
    </xf>
    <xf numFmtId="175" fontId="49" fillId="0" borderId="77" xfId="21" applyNumberFormat="1" applyFont="1" applyBorder="1" applyAlignment="1">
      <alignment horizontal="center" vertical="center" wrapText="1"/>
    </xf>
    <xf numFmtId="0" fontId="3" fillId="0" borderId="47" xfId="19" applyFont="1" applyBorder="1" applyAlignment="1">
      <alignment vertical="center" wrapText="1"/>
    </xf>
    <xf numFmtId="171" fontId="37" fillId="0" borderId="11" xfId="3" applyNumberFormat="1" applyFont="1" applyAlignment="1">
      <alignment vertical="center"/>
    </xf>
    <xf numFmtId="0" fontId="35" fillId="0" borderId="51" xfId="2" applyFont="1" applyBorder="1" applyAlignment="1">
      <alignment horizontal="center" vertical="center" wrapText="1"/>
    </xf>
    <xf numFmtId="171" fontId="37" fillId="19" borderId="1" xfId="5" applyNumberFormat="1" applyFont="1" applyFill="1" applyBorder="1" applyAlignment="1">
      <alignment vertical="center"/>
    </xf>
    <xf numFmtId="171" fontId="37" fillId="19" borderId="69" xfId="5" applyNumberFormat="1" applyFont="1" applyFill="1" applyBorder="1" applyAlignment="1">
      <alignment vertical="center"/>
    </xf>
    <xf numFmtId="171" fontId="37" fillId="19" borderId="47" xfId="5" applyNumberFormat="1" applyFont="1" applyFill="1" applyBorder="1" applyAlignment="1">
      <alignment vertical="center"/>
    </xf>
    <xf numFmtId="0" fontId="43" fillId="0" borderId="32" xfId="3" applyFont="1" applyBorder="1" applyAlignment="1">
      <alignment horizontal="center" vertical="center" wrapText="1"/>
    </xf>
    <xf numFmtId="0" fontId="2" fillId="0" borderId="47" xfId="337" applyFont="1" applyBorder="1" applyAlignment="1">
      <alignment vertical="center" wrapText="1"/>
    </xf>
    <xf numFmtId="0" fontId="42" fillId="0" borderId="44" xfId="46" applyBorder="1" applyAlignment="1">
      <alignment horizontal="center" vertical="center" wrapText="1"/>
    </xf>
    <xf numFmtId="0" fontId="42" fillId="0" borderId="32" xfId="46" applyBorder="1" applyAlignment="1">
      <alignment horizontal="center" vertical="center" wrapText="1"/>
    </xf>
    <xf numFmtId="0" fontId="1" fillId="0" borderId="47" xfId="19" applyFont="1" applyBorder="1" applyAlignment="1">
      <alignment vertical="center" wrapText="1"/>
    </xf>
    <xf numFmtId="0" fontId="10" fillId="0" borderId="47" xfId="19" applyBorder="1" applyAlignment="1">
      <alignment horizontal="center" vertical="center"/>
    </xf>
    <xf numFmtId="0" fontId="1" fillId="19" borderId="47" xfId="19" applyFont="1" applyFill="1" applyBorder="1" applyAlignment="1">
      <alignment horizontal="center" vertical="center" wrapText="1"/>
    </xf>
    <xf numFmtId="171" fontId="37" fillId="0" borderId="11" xfId="3" applyNumberFormat="1" applyFont="1"/>
    <xf numFmtId="0" fontId="43" fillId="0" borderId="47" xfId="0" applyFont="1" applyBorder="1" applyAlignment="1">
      <alignment horizontal="center"/>
    </xf>
    <xf numFmtId="0" fontId="43" fillId="0" borderId="48" xfId="3" applyFont="1" applyBorder="1" applyAlignment="1">
      <alignment horizontal="center" vertical="center"/>
    </xf>
    <xf numFmtId="0" fontId="43" fillId="0" borderId="50" xfId="3" applyFont="1" applyBorder="1" applyAlignment="1">
      <alignment horizontal="center" vertical="center"/>
    </xf>
    <xf numFmtId="43" fontId="43" fillId="0" borderId="47" xfId="18" applyFont="1" applyBorder="1" applyAlignment="1">
      <alignment horizontal="center"/>
    </xf>
    <xf numFmtId="0" fontId="55" fillId="0" borderId="48" xfId="3" applyFont="1" applyBorder="1" applyAlignment="1">
      <alignment horizontal="center" vertical="center" wrapText="1"/>
    </xf>
    <xf numFmtId="0" fontId="55" fillId="0" borderId="50" xfId="3" applyFont="1" applyBorder="1" applyAlignment="1">
      <alignment horizontal="center" vertical="center" wrapText="1"/>
    </xf>
    <xf numFmtId="0" fontId="37" fillId="19" borderId="48" xfId="3" applyFont="1" applyFill="1" applyBorder="1" applyAlignment="1">
      <alignment horizontal="left" vertical="center" wrapText="1"/>
    </xf>
    <xf numFmtId="0" fontId="37" fillId="19" borderId="50" xfId="3" applyFont="1" applyFill="1" applyBorder="1" applyAlignment="1">
      <alignment horizontal="left" vertical="center" wrapText="1"/>
    </xf>
    <xf numFmtId="0" fontId="54" fillId="20" borderId="30" xfId="3" applyFont="1" applyFill="1" applyBorder="1" applyAlignment="1">
      <alignment horizontal="center" vertical="center" wrapText="1"/>
    </xf>
    <xf numFmtId="0" fontId="54" fillId="20" borderId="32" xfId="3" applyFont="1" applyFill="1" applyBorder="1" applyAlignment="1">
      <alignment horizontal="center" vertical="center" wrapText="1"/>
    </xf>
    <xf numFmtId="0" fontId="43" fillId="0" borderId="30" xfId="3" applyFont="1" applyBorder="1" applyAlignment="1">
      <alignment horizontal="center" vertical="center"/>
    </xf>
    <xf numFmtId="0" fontId="43" fillId="0" borderId="31" xfId="3" applyFont="1" applyBorder="1" applyAlignment="1">
      <alignment horizontal="center" vertical="center"/>
    </xf>
    <xf numFmtId="0" fontId="43" fillId="0" borderId="32" xfId="3" applyFont="1" applyBorder="1" applyAlignment="1">
      <alignment horizontal="center" vertical="center"/>
    </xf>
    <xf numFmtId="0" fontId="70" fillId="19" borderId="48" xfId="22" applyFill="1" applyBorder="1" applyAlignment="1">
      <alignment horizontal="center" vertical="center" wrapText="1"/>
    </xf>
    <xf numFmtId="0" fontId="37" fillId="19" borderId="50" xfId="3" applyFont="1" applyFill="1" applyBorder="1" applyAlignment="1">
      <alignment horizontal="center" vertical="center" wrapText="1"/>
    </xf>
    <xf numFmtId="0" fontId="37" fillId="19" borderId="48" xfId="312" applyFont="1" applyFill="1" applyBorder="1" applyAlignment="1">
      <alignment horizontal="left" vertical="center" wrapText="1"/>
    </xf>
    <xf numFmtId="0" fontId="37" fillId="19" borderId="50" xfId="312" applyFont="1" applyFill="1" applyBorder="1" applyAlignment="1">
      <alignment horizontal="left" vertical="center" wrapText="1"/>
    </xf>
    <xf numFmtId="173" fontId="54" fillId="20" borderId="48" xfId="3" applyNumberFormat="1" applyFont="1" applyFill="1" applyBorder="1" applyAlignment="1">
      <alignment horizontal="center" vertical="center" wrapText="1"/>
    </xf>
    <xf numFmtId="173" fontId="54" fillId="20" borderId="50" xfId="3" applyNumberFormat="1" applyFont="1" applyFill="1" applyBorder="1" applyAlignment="1">
      <alignment horizontal="center" vertical="center" wrapText="1"/>
    </xf>
    <xf numFmtId="0" fontId="54" fillId="20" borderId="54" xfId="3" applyFont="1" applyFill="1" applyBorder="1" applyAlignment="1">
      <alignment horizontal="center" vertical="center" wrapText="1"/>
    </xf>
    <xf numFmtId="0" fontId="54" fillId="20" borderId="53" xfId="3" applyFont="1" applyFill="1" applyBorder="1" applyAlignment="1">
      <alignment horizontal="center" vertical="center" wrapText="1"/>
    </xf>
    <xf numFmtId="0" fontId="37" fillId="19" borderId="30" xfId="3" applyFont="1" applyFill="1" applyBorder="1" applyAlignment="1">
      <alignment horizontal="left" vertical="center" wrapText="1"/>
    </xf>
    <xf numFmtId="0" fontId="37" fillId="19" borderId="32" xfId="3" applyFont="1" applyFill="1" applyBorder="1" applyAlignment="1">
      <alignment horizontal="left" vertical="center" wrapText="1"/>
    </xf>
    <xf numFmtId="0" fontId="37" fillId="19" borderId="30" xfId="312" applyFont="1" applyFill="1" applyBorder="1" applyAlignment="1">
      <alignment horizontal="left" vertical="center" wrapText="1"/>
    </xf>
    <xf numFmtId="0" fontId="37" fillId="19" borderId="32" xfId="312" applyFont="1" applyFill="1" applyBorder="1" applyAlignment="1">
      <alignment horizontal="left" vertical="center" wrapText="1"/>
    </xf>
    <xf numFmtId="0" fontId="44" fillId="20" borderId="30" xfId="3" applyFont="1" applyFill="1" applyBorder="1" applyAlignment="1">
      <alignment horizontal="center" vertical="center"/>
    </xf>
    <xf numFmtId="0" fontId="44" fillId="20" borderId="31" xfId="3" applyFont="1" applyFill="1" applyBorder="1" applyAlignment="1">
      <alignment horizontal="center" vertical="center"/>
    </xf>
    <xf numFmtId="0" fontId="44" fillId="20" borderId="32" xfId="3" applyFont="1" applyFill="1" applyBorder="1" applyAlignment="1">
      <alignment horizontal="center" vertical="center"/>
    </xf>
    <xf numFmtId="0" fontId="44" fillId="0" borderId="30" xfId="3" applyFont="1" applyBorder="1" applyAlignment="1">
      <alignment horizontal="center" vertical="center" wrapText="1"/>
    </xf>
    <xf numFmtId="0" fontId="44" fillId="0" borderId="31" xfId="3" applyFont="1" applyBorder="1" applyAlignment="1">
      <alignment horizontal="center" vertical="center" wrapText="1"/>
    </xf>
    <xf numFmtId="0" fontId="44" fillId="0" borderId="32" xfId="3" applyFont="1" applyBorder="1" applyAlignment="1">
      <alignment horizontal="center" vertical="center" wrapText="1"/>
    </xf>
    <xf numFmtId="9" fontId="44" fillId="0" borderId="36" xfId="3" applyNumberFormat="1" applyFont="1" applyBorder="1" applyAlignment="1">
      <alignment horizontal="center" vertical="center"/>
    </xf>
    <xf numFmtId="9" fontId="44" fillId="0" borderId="44" xfId="3" applyNumberFormat="1" applyFont="1" applyBorder="1" applyAlignment="1">
      <alignment horizontal="center" vertical="center"/>
    </xf>
    <xf numFmtId="0" fontId="44" fillId="0" borderId="30" xfId="3" applyFont="1" applyBorder="1" applyAlignment="1">
      <alignment horizontal="left" vertical="center"/>
    </xf>
    <xf numFmtId="0" fontId="44" fillId="0" borderId="31" xfId="3" applyFont="1" applyBorder="1" applyAlignment="1">
      <alignment horizontal="left" vertical="center"/>
    </xf>
    <xf numFmtId="0" fontId="44" fillId="0" borderId="32" xfId="3" applyFont="1" applyBorder="1" applyAlignment="1">
      <alignment horizontal="left" vertical="center"/>
    </xf>
    <xf numFmtId="0" fontId="44" fillId="0" borderId="51" xfId="3" applyFont="1" applyBorder="1" applyAlignment="1">
      <alignment horizontal="center" vertical="center"/>
    </xf>
    <xf numFmtId="0" fontId="43" fillId="0" borderId="47" xfId="3" applyFont="1" applyBorder="1" applyAlignment="1">
      <alignment horizontal="center" vertical="center"/>
    </xf>
    <xf numFmtId="0" fontId="37" fillId="19" borderId="50" xfId="312" applyFont="1" applyFill="1" applyBorder="1" applyAlignment="1">
      <alignment horizontal="center" vertical="center" wrapText="1"/>
    </xf>
    <xf numFmtId="0" fontId="37" fillId="19" borderId="48" xfId="3" applyFont="1" applyFill="1" applyBorder="1" applyAlignment="1">
      <alignment horizontal="center" vertical="center" wrapText="1"/>
    </xf>
    <xf numFmtId="0" fontId="55" fillId="8" borderId="48" xfId="0" applyFont="1" applyFill="1" applyBorder="1" applyAlignment="1">
      <alignment horizontal="center" vertical="center" wrapText="1"/>
    </xf>
    <xf numFmtId="0" fontId="55" fillId="8" borderId="50" xfId="0" applyFont="1" applyFill="1" applyBorder="1" applyAlignment="1">
      <alignment horizontal="center" vertical="center" wrapText="1"/>
    </xf>
    <xf numFmtId="0" fontId="58" fillId="0" borderId="30" xfId="0" applyFont="1" applyBorder="1" applyAlignment="1">
      <alignment horizontal="left" vertical="center" wrapText="1"/>
    </xf>
    <xf numFmtId="0" fontId="58" fillId="0" borderId="31" xfId="0" applyFont="1" applyBorder="1" applyAlignment="1">
      <alignment horizontal="left" vertical="center" wrapText="1"/>
    </xf>
    <xf numFmtId="0" fontId="58" fillId="0" borderId="32" xfId="0" applyFont="1" applyBorder="1" applyAlignment="1">
      <alignment horizontal="left" vertical="center" wrapText="1"/>
    </xf>
    <xf numFmtId="0" fontId="36" fillId="0" borderId="27" xfId="2" applyFont="1" applyBorder="1" applyAlignment="1">
      <alignment horizontal="center" vertical="center"/>
    </xf>
    <xf numFmtId="0" fontId="36" fillId="0" borderId="43" xfId="2" applyFont="1" applyBorder="1" applyAlignment="1">
      <alignment horizontal="center" vertical="center"/>
    </xf>
    <xf numFmtId="0" fontId="36" fillId="0" borderId="42" xfId="2" applyFont="1" applyBorder="1" applyAlignment="1">
      <alignment horizontal="center" vertical="center"/>
    </xf>
    <xf numFmtId="0" fontId="36" fillId="0" borderId="33" xfId="2" applyFont="1" applyBorder="1" applyAlignment="1">
      <alignment horizontal="center" vertical="center"/>
    </xf>
    <xf numFmtId="0" fontId="36" fillId="0" borderId="11" xfId="2" applyFont="1" applyAlignment="1">
      <alignment horizontal="center" vertical="center"/>
    </xf>
    <xf numFmtId="0" fontId="36" fillId="0" borderId="41" xfId="2" applyFont="1" applyBorder="1" applyAlignment="1">
      <alignment horizontal="center" vertical="center"/>
    </xf>
    <xf numFmtId="0" fontId="36" fillId="0" borderId="36" xfId="2" applyFont="1" applyBorder="1" applyAlignment="1">
      <alignment horizontal="center" vertical="center"/>
    </xf>
    <xf numFmtId="0" fontId="36" fillId="0" borderId="45" xfId="2" applyFont="1" applyBorder="1" applyAlignment="1">
      <alignment horizontal="center" vertical="center"/>
    </xf>
    <xf numFmtId="0" fontId="36" fillId="0" borderId="44" xfId="2" applyFont="1" applyBorder="1" applyAlignment="1">
      <alignment horizontal="center" vertical="center"/>
    </xf>
    <xf numFmtId="0" fontId="36" fillId="20" borderId="30" xfId="2" applyFont="1" applyFill="1" applyBorder="1" applyAlignment="1">
      <alignment horizontal="center" vertical="center" wrapText="1"/>
    </xf>
    <xf numFmtId="0" fontId="36" fillId="20" borderId="31" xfId="2" applyFont="1" applyFill="1" applyBorder="1" applyAlignment="1">
      <alignment horizontal="center" vertical="center" wrapText="1"/>
    </xf>
    <xf numFmtId="0" fontId="36" fillId="20" borderId="32" xfId="2" applyFont="1" applyFill="1" applyBorder="1" applyAlignment="1">
      <alignment horizontal="center" vertical="center" wrapText="1"/>
    </xf>
    <xf numFmtId="0" fontId="36" fillId="0" borderId="27" xfId="2" applyFont="1" applyBorder="1" applyAlignment="1">
      <alignment horizontal="center" vertical="center" wrapText="1"/>
    </xf>
    <xf numFmtId="0" fontId="36" fillId="0" borderId="43" xfId="2" applyFont="1" applyBorder="1" applyAlignment="1">
      <alignment horizontal="center" vertical="center" wrapText="1"/>
    </xf>
    <xf numFmtId="0" fontId="36" fillId="0" borderId="42" xfId="2" applyFont="1" applyBorder="1" applyAlignment="1">
      <alignment horizontal="center" vertical="center" wrapText="1"/>
    </xf>
    <xf numFmtId="0" fontId="36" fillId="0" borderId="33" xfId="2" applyFont="1" applyBorder="1" applyAlignment="1">
      <alignment horizontal="center" vertical="center" wrapText="1"/>
    </xf>
    <xf numFmtId="0" fontId="36" fillId="0" borderId="11" xfId="2" applyFont="1" applyAlignment="1">
      <alignment horizontal="center" vertical="center" wrapText="1"/>
    </xf>
    <xf numFmtId="0" fontId="36" fillId="0" borderId="41" xfId="2" applyFont="1" applyBorder="1" applyAlignment="1">
      <alignment horizontal="center" vertical="center" wrapText="1"/>
    </xf>
    <xf numFmtId="0" fontId="36" fillId="0" borderId="36" xfId="2" applyFont="1" applyBorder="1" applyAlignment="1">
      <alignment horizontal="center" vertical="center" wrapText="1"/>
    </xf>
    <xf numFmtId="0" fontId="36" fillId="0" borderId="45" xfId="2" applyFont="1" applyBorder="1" applyAlignment="1">
      <alignment horizontal="center" vertical="center" wrapText="1"/>
    </xf>
    <xf numFmtId="0" fontId="36" fillId="0" borderId="44" xfId="2" applyFont="1" applyBorder="1" applyAlignment="1">
      <alignment horizontal="center" vertical="center" wrapText="1"/>
    </xf>
    <xf numFmtId="0" fontId="36" fillId="0" borderId="51" xfId="2" applyFont="1" applyBorder="1" applyAlignment="1">
      <alignment horizontal="center" vertical="center" wrapText="1"/>
    </xf>
    <xf numFmtId="0" fontId="36" fillId="0" borderId="51" xfId="2" applyFont="1" applyBorder="1" applyAlignment="1">
      <alignment horizontal="left" vertical="center" wrapText="1"/>
    </xf>
    <xf numFmtId="0" fontId="35" fillId="0" borderId="27" xfId="2" applyFont="1" applyBorder="1" applyAlignment="1">
      <alignment horizontal="center" vertical="center" wrapText="1"/>
    </xf>
    <xf numFmtId="0" fontId="35" fillId="0" borderId="33" xfId="2" applyFont="1" applyBorder="1" applyAlignment="1">
      <alignment horizontal="center" vertical="center" wrapText="1"/>
    </xf>
    <xf numFmtId="0" fontId="35" fillId="0" borderId="36" xfId="2" applyFont="1" applyBorder="1" applyAlignment="1">
      <alignment horizontal="center" vertical="center" wrapText="1"/>
    </xf>
    <xf numFmtId="0" fontId="36" fillId="20" borderId="51" xfId="2" applyFont="1" applyFill="1" applyBorder="1" applyAlignment="1">
      <alignment horizontal="center" vertical="center" wrapText="1"/>
    </xf>
    <xf numFmtId="0" fontId="36" fillId="20" borderId="51" xfId="2" applyFont="1" applyFill="1" applyBorder="1" applyAlignment="1">
      <alignment horizontal="left" vertical="center" wrapText="1"/>
    </xf>
    <xf numFmtId="0" fontId="27" fillId="0" borderId="51" xfId="3" applyFont="1" applyBorder="1" applyAlignment="1">
      <alignment horizontal="center" vertical="center"/>
    </xf>
    <xf numFmtId="0" fontId="36" fillId="0" borderId="92" xfId="2" applyFont="1" applyBorder="1" applyAlignment="1">
      <alignment horizontal="center" vertical="center" wrapText="1"/>
    </xf>
    <xf numFmtId="0" fontId="36" fillId="0" borderId="93" xfId="2" applyFont="1" applyBorder="1" applyAlignment="1">
      <alignment horizontal="center" vertical="center" wrapText="1"/>
    </xf>
    <xf numFmtId="0" fontId="36" fillId="0" borderId="94" xfId="2" applyFont="1" applyBorder="1" applyAlignment="1">
      <alignment horizontal="center" vertical="center" wrapText="1"/>
    </xf>
    <xf numFmtId="0" fontId="36" fillId="19" borderId="11" xfId="2" applyFont="1" applyFill="1" applyAlignment="1">
      <alignment horizontal="left" vertical="center" wrapText="1"/>
    </xf>
    <xf numFmtId="0" fontId="36" fillId="20" borderId="27" xfId="2" applyFont="1" applyFill="1" applyBorder="1" applyAlignment="1">
      <alignment horizontal="left" vertical="center" wrapText="1"/>
    </xf>
    <xf numFmtId="0" fontId="36" fillId="20" borderId="33" xfId="2" applyFont="1" applyFill="1" applyBorder="1" applyAlignment="1">
      <alignment horizontal="left" vertical="center" wrapText="1"/>
    </xf>
    <xf numFmtId="0" fontId="36" fillId="20" borderId="36" xfId="2" applyFont="1" applyFill="1" applyBorder="1" applyAlignment="1">
      <alignment horizontal="left" vertical="center" wrapText="1"/>
    </xf>
    <xf numFmtId="0" fontId="70" fillId="0" borderId="48" xfId="22" applyBorder="1" applyAlignment="1">
      <alignment horizontal="center" vertical="center" wrapText="1"/>
    </xf>
    <xf numFmtId="0" fontId="52" fillId="0" borderId="50" xfId="3" applyFont="1" applyBorder="1" applyAlignment="1">
      <alignment horizontal="center" vertical="center" wrapText="1"/>
    </xf>
    <xf numFmtId="0" fontId="51" fillId="16" borderId="71" xfId="2" applyFont="1" applyFill="1" applyBorder="1" applyAlignment="1">
      <alignment horizontal="center" vertical="center" wrapText="1"/>
    </xf>
    <xf numFmtId="0" fontId="51" fillId="16" borderId="69" xfId="2" applyFont="1" applyFill="1" applyBorder="1" applyAlignment="1">
      <alignment horizontal="center" vertical="center" wrapText="1"/>
    </xf>
    <xf numFmtId="0" fontId="36" fillId="0" borderId="51" xfId="0" applyFont="1" applyBorder="1" applyAlignment="1">
      <alignment horizontal="center" vertical="center" wrapText="1"/>
    </xf>
    <xf numFmtId="0" fontId="36" fillId="20" borderId="43" xfId="2" applyFont="1" applyFill="1" applyBorder="1" applyAlignment="1">
      <alignment horizontal="center" vertical="center" wrapText="1"/>
    </xf>
    <xf numFmtId="0" fontId="54" fillId="20" borderId="47" xfId="2" applyFont="1" applyFill="1" applyBorder="1" applyAlignment="1">
      <alignment horizontal="center" vertical="center" wrapText="1"/>
    </xf>
    <xf numFmtId="0" fontId="55" fillId="0" borderId="48" xfId="3" applyFont="1" applyBorder="1" applyAlignment="1">
      <alignment horizontal="left" vertical="center" wrapText="1"/>
    </xf>
    <xf numFmtId="0" fontId="55" fillId="0" borderId="50" xfId="3" applyFont="1" applyBorder="1" applyAlignment="1">
      <alignment horizontal="left" vertical="center" wrapText="1"/>
    </xf>
    <xf numFmtId="9" fontId="37" fillId="0" borderId="48" xfId="1" applyFont="1" applyBorder="1" applyAlignment="1">
      <alignment horizontal="center" vertical="center"/>
    </xf>
    <xf numFmtId="9" fontId="37" fillId="0" borderId="50" xfId="1" applyFont="1" applyBorder="1" applyAlignment="1">
      <alignment horizontal="center" vertical="center"/>
    </xf>
    <xf numFmtId="0" fontId="17" fillId="0" borderId="0" xfId="0" applyFont="1" applyAlignment="1">
      <alignment horizontal="center" vertical="center" textRotation="90" wrapText="1"/>
    </xf>
    <xf numFmtId="0" fontId="0" fillId="0" borderId="0" xfId="0"/>
    <xf numFmtId="0" fontId="17" fillId="5" borderId="2" xfId="0" applyFont="1" applyFill="1" applyBorder="1" applyAlignment="1">
      <alignment horizontal="center" vertical="center" wrapText="1"/>
    </xf>
    <xf numFmtId="0" fontId="16" fillId="0" borderId="3" xfId="0" applyFont="1" applyBorder="1"/>
    <xf numFmtId="0" fontId="16" fillId="0" borderId="4" xfId="0" applyFont="1" applyBorder="1"/>
    <xf numFmtId="0" fontId="15" fillId="0" borderId="11" xfId="0" applyFont="1" applyBorder="1" applyAlignment="1">
      <alignment horizontal="left" vertical="top"/>
    </xf>
    <xf numFmtId="0" fontId="17" fillId="0" borderId="2" xfId="0" applyFont="1" applyBorder="1" applyAlignment="1">
      <alignment horizontal="center" vertical="center"/>
    </xf>
    <xf numFmtId="0" fontId="17" fillId="3" borderId="2" xfId="0" applyFont="1" applyFill="1" applyBorder="1" applyAlignment="1">
      <alignment horizontal="center" vertical="center" wrapText="1"/>
    </xf>
    <xf numFmtId="0" fontId="15" fillId="0" borderId="0" xfId="0" applyFont="1" applyAlignment="1">
      <alignment horizontal="left"/>
    </xf>
    <xf numFmtId="0" fontId="17" fillId="4" borderId="2" xfId="0" applyFont="1" applyFill="1" applyBorder="1" applyAlignment="1">
      <alignment horizontal="center" vertical="center" wrapText="1"/>
    </xf>
    <xf numFmtId="0" fontId="17" fillId="17" borderId="2" xfId="0" applyFont="1" applyFill="1" applyBorder="1" applyAlignment="1">
      <alignment horizontal="center" vertical="center" wrapText="1"/>
    </xf>
    <xf numFmtId="0" fontId="16" fillId="17" borderId="3" xfId="0" applyFont="1" applyFill="1" applyBorder="1"/>
    <xf numFmtId="0" fontId="16" fillId="17" borderId="4" xfId="0" applyFont="1" applyFill="1" applyBorder="1"/>
    <xf numFmtId="0" fontId="14" fillId="0" borderId="0" xfId="0" applyFont="1" applyAlignment="1">
      <alignment horizontal="center"/>
    </xf>
    <xf numFmtId="0" fontId="14" fillId="0" borderId="0" xfId="0" applyFont="1" applyAlignment="1">
      <alignment horizontal="center" vertical="center" wrapText="1"/>
    </xf>
    <xf numFmtId="0" fontId="15" fillId="0" borderId="0" xfId="0" applyFont="1" applyAlignment="1">
      <alignment horizontal="right" vertical="center"/>
    </xf>
    <xf numFmtId="0" fontId="15" fillId="0" borderId="22" xfId="0" applyFont="1" applyBorder="1" applyAlignment="1">
      <alignment horizontal="center"/>
    </xf>
    <xf numFmtId="0" fontId="16" fillId="0" borderId="23" xfId="0" applyFont="1" applyBorder="1"/>
    <xf numFmtId="167" fontId="17" fillId="0" borderId="22" xfId="0" applyNumberFormat="1" applyFont="1" applyBorder="1" applyAlignment="1">
      <alignment vertical="center"/>
    </xf>
    <xf numFmtId="0" fontId="15" fillId="0" borderId="0" xfId="0" applyFont="1" applyAlignment="1">
      <alignment horizontal="left" vertical="top"/>
    </xf>
    <xf numFmtId="0" fontId="17" fillId="0" borderId="13" xfId="0" applyFont="1" applyBorder="1" applyAlignment="1">
      <alignment horizontal="center" vertical="center" textRotation="90" wrapText="1"/>
    </xf>
    <xf numFmtId="0" fontId="17" fillId="13" borderId="2" xfId="0" applyFont="1" applyFill="1" applyBorder="1" applyAlignment="1">
      <alignment horizontal="center" vertical="center" wrapText="1"/>
    </xf>
    <xf numFmtId="0" fontId="17" fillId="13" borderId="3" xfId="0" applyFont="1" applyFill="1" applyBorder="1" applyAlignment="1">
      <alignment horizontal="center" vertical="center" wrapText="1"/>
    </xf>
    <xf numFmtId="0" fontId="17" fillId="13" borderId="4" xfId="0" applyFont="1" applyFill="1" applyBorder="1" applyAlignment="1">
      <alignment horizontal="center" vertical="center" wrapText="1"/>
    </xf>
    <xf numFmtId="0" fontId="17" fillId="0" borderId="4" xfId="0" applyFont="1" applyBorder="1" applyAlignment="1">
      <alignment horizontal="center" vertical="center"/>
    </xf>
    <xf numFmtId="0" fontId="17" fillId="6" borderId="2" xfId="0" applyFont="1" applyFill="1" applyBorder="1" applyAlignment="1">
      <alignment horizontal="center" vertical="center" wrapText="1"/>
    </xf>
    <xf numFmtId="0" fontId="24" fillId="2" borderId="22" xfId="0" applyFont="1" applyFill="1" applyBorder="1" applyAlignment="1">
      <alignment horizontal="center" vertical="center"/>
    </xf>
    <xf numFmtId="0" fontId="16" fillId="0" borderId="12" xfId="0" applyFont="1" applyBorder="1"/>
    <xf numFmtId="0" fontId="24" fillId="10" borderId="22" xfId="0" applyFont="1" applyFill="1" applyBorder="1" applyAlignment="1">
      <alignment horizontal="center" vertical="center"/>
    </xf>
    <xf numFmtId="0" fontId="24" fillId="11" borderId="22" xfId="0" applyFont="1" applyFill="1" applyBorder="1" applyAlignment="1">
      <alignment horizontal="center" vertical="center"/>
    </xf>
    <xf numFmtId="0" fontId="24" fillId="10" borderId="22" xfId="0" applyFont="1" applyFill="1" applyBorder="1" applyAlignment="1">
      <alignment horizontal="center" vertical="center" wrapText="1"/>
    </xf>
    <xf numFmtId="0" fontId="24" fillId="11" borderId="22" xfId="0" applyFont="1" applyFill="1" applyBorder="1" applyAlignment="1">
      <alignment horizontal="center" vertical="center" wrapText="1"/>
    </xf>
    <xf numFmtId="0" fontId="24" fillId="9" borderId="22" xfId="0" applyFont="1" applyFill="1" applyBorder="1" applyAlignment="1">
      <alignment horizontal="center" vertical="center"/>
    </xf>
    <xf numFmtId="0" fontId="24" fillId="9" borderId="22" xfId="0" applyFont="1" applyFill="1" applyBorder="1" applyAlignment="1">
      <alignment horizontal="center" vertical="center" wrapText="1"/>
    </xf>
    <xf numFmtId="0" fontId="24" fillId="8" borderId="22" xfId="0" applyFont="1" applyFill="1" applyBorder="1" applyAlignment="1">
      <alignment horizontal="center" vertical="center" wrapText="1"/>
    </xf>
    <xf numFmtId="0" fontId="24" fillId="8" borderId="2" xfId="0" applyFont="1" applyFill="1" applyBorder="1" applyAlignment="1">
      <alignment horizontal="center" vertical="center" wrapText="1"/>
    </xf>
    <xf numFmtId="0" fontId="24" fillId="8" borderId="5" xfId="0" applyFont="1" applyFill="1" applyBorder="1" applyAlignment="1">
      <alignment horizontal="center" vertical="center" wrapText="1"/>
    </xf>
    <xf numFmtId="0" fontId="16" fillId="0" borderId="7" xfId="0" applyFont="1" applyBorder="1"/>
    <xf numFmtId="0" fontId="16" fillId="0" borderId="8" xfId="0" applyFont="1" applyBorder="1"/>
    <xf numFmtId="0" fontId="16" fillId="0" borderId="26" xfId="0" applyFont="1" applyBorder="1"/>
    <xf numFmtId="0" fontId="16" fillId="0" borderId="24" xfId="0" applyFont="1" applyBorder="1"/>
    <xf numFmtId="0" fontId="16" fillId="0" borderId="25" xfId="0" applyFont="1" applyBorder="1"/>
    <xf numFmtId="14" fontId="21" fillId="8" borderId="22" xfId="0" applyNumberFormat="1" applyFont="1" applyFill="1" applyBorder="1" applyAlignment="1">
      <alignment horizontal="center" vertical="center" wrapText="1"/>
    </xf>
    <xf numFmtId="0" fontId="24" fillId="8" borderId="11" xfId="0" applyFont="1" applyFill="1" applyBorder="1" applyAlignment="1">
      <alignment horizontal="center" vertical="center" wrapText="1"/>
    </xf>
    <xf numFmtId="0" fontId="16" fillId="0" borderId="11" xfId="0" applyFont="1" applyBorder="1"/>
    <xf numFmtId="0" fontId="24" fillId="12" borderId="22" xfId="0" applyFont="1" applyFill="1" applyBorder="1" applyAlignment="1">
      <alignment horizontal="center" vertical="center" wrapText="1"/>
    </xf>
    <xf numFmtId="0" fontId="21" fillId="8" borderId="22" xfId="0" applyFont="1" applyFill="1" applyBorder="1" applyAlignment="1">
      <alignment horizontal="center" vertical="center" wrapText="1"/>
    </xf>
    <xf numFmtId="0" fontId="21" fillId="8" borderId="22" xfId="0" applyFont="1" applyFill="1" applyBorder="1" applyAlignment="1">
      <alignment horizontal="center" vertical="center"/>
    </xf>
    <xf numFmtId="0" fontId="24" fillId="8" borderId="11" xfId="0" applyFont="1" applyFill="1" applyBorder="1" applyAlignment="1">
      <alignment horizontal="right" vertical="center"/>
    </xf>
    <xf numFmtId="0" fontId="24" fillId="8" borderId="24" xfId="0" applyFont="1" applyFill="1" applyBorder="1" applyAlignment="1">
      <alignment horizontal="center" vertical="center" wrapText="1"/>
    </xf>
    <xf numFmtId="0" fontId="24" fillId="8" borderId="26" xfId="0" applyFont="1" applyFill="1" applyBorder="1" applyAlignment="1">
      <alignment horizontal="center" vertical="center" wrapText="1"/>
    </xf>
    <xf numFmtId="0" fontId="21" fillId="8" borderId="22" xfId="0" applyFont="1" applyFill="1" applyBorder="1" applyAlignment="1">
      <alignment horizontal="left" vertical="center"/>
    </xf>
    <xf numFmtId="0" fontId="25" fillId="8" borderId="22" xfId="0" applyFont="1" applyFill="1" applyBorder="1" applyAlignment="1">
      <alignment horizontal="left" vertical="center" wrapText="1"/>
    </xf>
    <xf numFmtId="0" fontId="21" fillId="2" borderId="5" xfId="0" applyFont="1" applyFill="1" applyBorder="1" applyAlignment="1">
      <alignment horizontal="center" vertical="center"/>
    </xf>
    <xf numFmtId="0" fontId="16" fillId="0" borderId="6" xfId="0" applyFont="1" applyBorder="1"/>
    <xf numFmtId="0" fontId="16" fillId="0" borderId="13" xfId="0" applyFont="1" applyBorder="1"/>
    <xf numFmtId="0" fontId="22" fillId="8" borderId="7" xfId="0" applyFont="1" applyFill="1" applyBorder="1" applyAlignment="1">
      <alignment horizontal="center" vertical="center" wrapText="1"/>
    </xf>
    <xf numFmtId="0" fontId="21" fillId="8" borderId="7" xfId="0" applyFont="1" applyFill="1" applyBorder="1" applyAlignment="1">
      <alignment horizontal="center" vertical="center"/>
    </xf>
    <xf numFmtId="0" fontId="24" fillId="2" borderId="11" xfId="0" applyFont="1" applyFill="1" applyBorder="1" applyAlignment="1">
      <alignment horizontal="center" vertical="center"/>
    </xf>
    <xf numFmtId="0" fontId="21" fillId="8" borderId="11" xfId="0" applyFont="1" applyFill="1" applyBorder="1" applyAlignment="1">
      <alignment horizontal="center" vertical="center"/>
    </xf>
    <xf numFmtId="0" fontId="24" fillId="2" borderId="15" xfId="0" applyFont="1" applyFill="1" applyBorder="1" applyAlignment="1">
      <alignment horizontal="center" vertical="center"/>
    </xf>
    <xf numFmtId="0" fontId="16" fillId="0" borderId="16" xfId="0" applyFont="1" applyBorder="1"/>
    <xf numFmtId="0" fontId="23" fillId="2" borderId="11" xfId="0" applyFont="1" applyFill="1" applyBorder="1" applyAlignment="1">
      <alignment horizontal="center" vertical="center"/>
    </xf>
    <xf numFmtId="0" fontId="16" fillId="0" borderId="14" xfId="0" applyFont="1" applyBorder="1"/>
    <xf numFmtId="0" fontId="21" fillId="2" borderId="22" xfId="0" applyFont="1" applyFill="1" applyBorder="1" applyAlignment="1">
      <alignment horizontal="center" vertical="center"/>
    </xf>
    <xf numFmtId="0" fontId="21" fillId="2" borderId="22" xfId="0" applyFont="1" applyFill="1" applyBorder="1" applyAlignment="1">
      <alignment horizontal="left" vertical="center" wrapText="1"/>
    </xf>
    <xf numFmtId="0" fontId="24" fillId="7" borderId="22" xfId="0" applyFont="1" applyFill="1" applyBorder="1" applyAlignment="1">
      <alignment horizontal="center" vertical="center"/>
    </xf>
    <xf numFmtId="0" fontId="21" fillId="8" borderId="18" xfId="0" applyFont="1" applyFill="1" applyBorder="1" applyAlignment="1">
      <alignment horizontal="center" vertical="center"/>
    </xf>
    <xf numFmtId="0" fontId="16" fillId="0" borderId="19" xfId="0" applyFont="1" applyBorder="1"/>
    <xf numFmtId="0" fontId="16" fillId="0" borderId="20" xfId="0" applyFont="1" applyBorder="1"/>
    <xf numFmtId="0" fontId="36" fillId="0" borderId="27" xfId="2" applyFont="1" applyBorder="1" applyAlignment="1">
      <alignment horizontal="left" vertical="center" wrapText="1"/>
    </xf>
    <xf numFmtId="0" fontId="36" fillId="0" borderId="43" xfId="2" applyFont="1" applyBorder="1" applyAlignment="1">
      <alignment horizontal="left" vertical="center" wrapText="1"/>
    </xf>
    <xf numFmtId="0" fontId="36" fillId="0" borderId="42" xfId="2" applyFont="1" applyBorder="1" applyAlignment="1">
      <alignment horizontal="left" vertical="center" wrapText="1"/>
    </xf>
    <xf numFmtId="0" fontId="36" fillId="0" borderId="33" xfId="2" applyFont="1" applyBorder="1" applyAlignment="1">
      <alignment horizontal="left" vertical="center" wrapText="1"/>
    </xf>
    <xf numFmtId="0" fontId="36" fillId="0" borderId="11" xfId="2" applyFont="1" applyAlignment="1">
      <alignment horizontal="left" vertical="center" wrapText="1"/>
    </xf>
    <xf numFmtId="0" fontId="36" fillId="0" borderId="41" xfId="2" applyFont="1" applyBorder="1" applyAlignment="1">
      <alignment horizontal="left" vertical="center" wrapText="1"/>
    </xf>
    <xf numFmtId="0" fontId="36" fillId="0" borderId="36" xfId="2" applyFont="1" applyBorder="1" applyAlignment="1">
      <alignment horizontal="left" vertical="center" wrapText="1"/>
    </xf>
    <xf numFmtId="0" fontId="36" fillId="0" borderId="45" xfId="2" applyFont="1" applyBorder="1" applyAlignment="1">
      <alignment horizontal="left" vertical="center" wrapText="1"/>
    </xf>
    <xf numFmtId="0" fontId="36" fillId="0" borderId="44" xfId="2" applyFont="1" applyBorder="1" applyAlignment="1">
      <alignment horizontal="left" vertical="center" wrapText="1"/>
    </xf>
    <xf numFmtId="0" fontId="21" fillId="19" borderId="30" xfId="3" applyFont="1" applyFill="1" applyBorder="1" applyAlignment="1">
      <alignment horizontal="left" vertical="center" wrapText="1"/>
    </xf>
    <xf numFmtId="0" fontId="21" fillId="19" borderId="32" xfId="3" applyFont="1" applyFill="1" applyBorder="1" applyAlignment="1">
      <alignment horizontal="left" vertical="center" wrapText="1"/>
    </xf>
    <xf numFmtId="173" fontId="54" fillId="20" borderId="48" xfId="3" applyNumberFormat="1" applyFont="1" applyFill="1" applyBorder="1" applyAlignment="1">
      <alignment horizontal="center" vertical="center"/>
    </xf>
    <xf numFmtId="173" fontId="54" fillId="20" borderId="50" xfId="3" applyNumberFormat="1" applyFont="1" applyFill="1" applyBorder="1" applyAlignment="1">
      <alignment horizontal="center" vertical="center"/>
    </xf>
    <xf numFmtId="0" fontId="37" fillId="0" borderId="48" xfId="3" applyFont="1" applyBorder="1" applyAlignment="1">
      <alignment horizontal="center" vertical="center"/>
    </xf>
    <xf numFmtId="0" fontId="37" fillId="0" borderId="50" xfId="3" applyFont="1" applyBorder="1" applyAlignment="1">
      <alignment horizontal="center" vertical="center"/>
    </xf>
    <xf numFmtId="0" fontId="34" fillId="19" borderId="48" xfId="3" applyFont="1" applyFill="1" applyBorder="1" applyAlignment="1">
      <alignment horizontal="center" vertical="center" wrapText="1"/>
    </xf>
    <xf numFmtId="0" fontId="34" fillId="19" borderId="50" xfId="3" applyFont="1" applyFill="1" applyBorder="1" applyAlignment="1">
      <alignment horizontal="center" vertical="center" wrapText="1"/>
    </xf>
    <xf numFmtId="0" fontId="53" fillId="0" borderId="50" xfId="3" applyFont="1" applyBorder="1" applyAlignment="1">
      <alignment horizontal="left" vertical="center" wrapText="1"/>
    </xf>
    <xf numFmtId="0" fontId="70" fillId="19" borderId="50" xfId="22" applyFill="1" applyBorder="1" applyAlignment="1">
      <alignment horizontal="center" vertical="center" wrapText="1"/>
    </xf>
    <xf numFmtId="0" fontId="42" fillId="19" borderId="50" xfId="46" applyFill="1" applyBorder="1" applyAlignment="1">
      <alignment horizontal="center" vertical="center" wrapText="1"/>
    </xf>
    <xf numFmtId="0" fontId="35" fillId="19" borderId="48" xfId="312" applyFont="1" applyFill="1" applyBorder="1" applyAlignment="1">
      <alignment horizontal="center" vertical="center" wrapText="1"/>
    </xf>
    <xf numFmtId="0" fontId="35" fillId="19" borderId="50" xfId="312" applyFont="1" applyFill="1" applyBorder="1" applyAlignment="1">
      <alignment horizontal="center" vertical="center" wrapText="1"/>
    </xf>
    <xf numFmtId="0" fontId="35" fillId="19" borderId="48" xfId="3" applyFont="1" applyFill="1" applyBorder="1" applyAlignment="1">
      <alignment horizontal="center" vertical="center" wrapText="1"/>
    </xf>
    <xf numFmtId="0" fontId="35" fillId="19" borderId="50" xfId="3" applyFont="1" applyFill="1" applyBorder="1" applyAlignment="1">
      <alignment horizontal="center" vertical="center" wrapText="1"/>
    </xf>
    <xf numFmtId="0" fontId="35" fillId="0" borderId="30" xfId="3" applyFont="1" applyBorder="1" applyAlignment="1">
      <alignment horizontal="center" vertical="center" wrapText="1"/>
    </xf>
    <xf numFmtId="0" fontId="35" fillId="0" borderId="32" xfId="3" applyFont="1" applyBorder="1" applyAlignment="1">
      <alignment horizontal="center" vertical="center"/>
    </xf>
    <xf numFmtId="0" fontId="37" fillId="0" borderId="30" xfId="3" applyFont="1" applyBorder="1" applyAlignment="1">
      <alignment horizontal="center" vertical="center" wrapText="1"/>
    </xf>
    <xf numFmtId="0" fontId="37" fillId="0" borderId="32" xfId="3" applyFont="1" applyBorder="1" applyAlignment="1">
      <alignment horizontal="center" vertical="center" wrapText="1"/>
    </xf>
    <xf numFmtId="0" fontId="43" fillId="0" borderId="30" xfId="312" applyFont="1" applyBorder="1" applyAlignment="1">
      <alignment horizontal="center" vertical="center" wrapText="1"/>
    </xf>
    <xf numFmtId="0" fontId="43" fillId="0" borderId="32" xfId="312" applyFont="1" applyBorder="1" applyAlignment="1">
      <alignment horizontal="center" vertical="center" wrapText="1"/>
    </xf>
    <xf numFmtId="0" fontId="37" fillId="0" borderId="30" xfId="312" applyFont="1" applyBorder="1" applyAlignment="1">
      <alignment horizontal="center" vertical="center" wrapText="1"/>
    </xf>
    <xf numFmtId="0" fontId="37" fillId="0" borderId="32" xfId="312" applyFont="1" applyBorder="1" applyAlignment="1">
      <alignment horizontal="center" vertical="center" wrapText="1"/>
    </xf>
    <xf numFmtId="9" fontId="37" fillId="0" borderId="48" xfId="1" applyFont="1" applyBorder="1" applyAlignment="1">
      <alignment horizontal="center" vertical="center" wrapText="1"/>
    </xf>
    <xf numFmtId="9" fontId="37" fillId="0" borderId="50" xfId="1" applyFont="1" applyBorder="1" applyAlignment="1">
      <alignment horizontal="center" vertical="center" wrapText="1"/>
    </xf>
    <xf numFmtId="0" fontId="34" fillId="0" borderId="47" xfId="0" applyFont="1" applyBorder="1" applyAlignment="1">
      <alignment wrapText="1"/>
    </xf>
    <xf numFmtId="0" fontId="34" fillId="0" borderId="47" xfId="0" applyFont="1" applyBorder="1"/>
    <xf numFmtId="0" fontId="34" fillId="19" borderId="48" xfId="3" applyFont="1" applyFill="1" applyBorder="1" applyAlignment="1">
      <alignment vertical="center" wrapText="1"/>
    </xf>
    <xf numFmtId="0" fontId="34" fillId="19" borderId="50" xfId="3" applyFont="1" applyFill="1" applyBorder="1" applyAlignment="1">
      <alignment vertical="center" wrapText="1"/>
    </xf>
    <xf numFmtId="0" fontId="43" fillId="0" borderId="50" xfId="3" applyFont="1" applyBorder="1" applyAlignment="1">
      <alignment horizontal="center" vertical="center" wrapText="1"/>
    </xf>
    <xf numFmtId="0" fontId="34" fillId="19" borderId="47" xfId="0" applyFont="1" applyFill="1" applyBorder="1" applyAlignment="1">
      <alignment wrapText="1"/>
    </xf>
    <xf numFmtId="0" fontId="34" fillId="19" borderId="47" xfId="0" applyFont="1" applyFill="1" applyBorder="1"/>
    <xf numFmtId="0" fontId="42" fillId="0" borderId="48" xfId="46" applyBorder="1" applyAlignment="1">
      <alignment horizontal="center" vertical="center" wrapText="1"/>
    </xf>
    <xf numFmtId="0" fontId="34" fillId="19" borderId="48" xfId="477" applyFont="1" applyFill="1" applyBorder="1" applyAlignment="1">
      <alignment vertical="center" wrapText="1"/>
    </xf>
    <xf numFmtId="0" fontId="34" fillId="19" borderId="50" xfId="477" applyFont="1" applyFill="1" applyBorder="1" applyAlignment="1">
      <alignment vertical="center" wrapText="1"/>
    </xf>
    <xf numFmtId="0" fontId="37" fillId="19" borderId="30" xfId="189" applyFont="1" applyFill="1" applyBorder="1" applyAlignment="1">
      <alignment horizontal="left" vertical="center" wrapText="1"/>
    </xf>
    <xf numFmtId="0" fontId="37" fillId="19" borderId="32" xfId="189" applyFont="1" applyFill="1" applyBorder="1" applyAlignment="1">
      <alignment horizontal="left" vertical="center" wrapText="1"/>
    </xf>
    <xf numFmtId="0" fontId="37" fillId="0" borderId="48" xfId="3" applyFont="1" applyBorder="1" applyAlignment="1">
      <alignment horizontal="left" vertical="center" wrapText="1"/>
    </xf>
    <xf numFmtId="0" fontId="37" fillId="0" borderId="50" xfId="3" applyFont="1" applyBorder="1" applyAlignment="1">
      <alignment horizontal="left" vertical="center" wrapText="1"/>
    </xf>
    <xf numFmtId="0" fontId="37" fillId="0" borderId="48" xfId="312" applyFont="1" applyBorder="1" applyAlignment="1">
      <alignment horizontal="left" vertical="center" wrapText="1"/>
    </xf>
    <xf numFmtId="0" fontId="37" fillId="0" borderId="50" xfId="312" applyFont="1" applyBorder="1" applyAlignment="1">
      <alignment horizontal="left" vertical="center" wrapText="1"/>
    </xf>
    <xf numFmtId="0" fontId="43" fillId="0" borderId="50" xfId="312" applyFont="1" applyBorder="1" applyAlignment="1">
      <alignment horizontal="center" vertical="center" wrapText="1"/>
    </xf>
    <xf numFmtId="0" fontId="21" fillId="0" borderId="30" xfId="36" applyFont="1" applyBorder="1" applyAlignment="1">
      <alignment horizontal="center" vertical="center" wrapText="1"/>
    </xf>
    <xf numFmtId="0" fontId="21" fillId="0" borderId="32" xfId="36" applyFont="1" applyBorder="1" applyAlignment="1">
      <alignment horizontal="center" vertical="center" wrapText="1"/>
    </xf>
    <xf numFmtId="0" fontId="37" fillId="0" borderId="30" xfId="36" applyFont="1" applyBorder="1" applyAlignment="1">
      <alignment horizontal="center" vertical="center" wrapText="1"/>
    </xf>
    <xf numFmtId="0" fontId="37" fillId="0" borderId="32" xfId="36" applyFont="1" applyBorder="1" applyAlignment="1">
      <alignment horizontal="center" vertical="center" wrapText="1"/>
    </xf>
    <xf numFmtId="0" fontId="37" fillId="0" borderId="30" xfId="383" applyFont="1" applyBorder="1" applyAlignment="1">
      <alignment horizontal="center" vertical="center" wrapText="1"/>
    </xf>
    <xf numFmtId="0" fontId="37" fillId="0" borderId="32" xfId="383" applyFont="1" applyBorder="1" applyAlignment="1">
      <alignment horizontal="center" vertical="center" wrapText="1"/>
    </xf>
    <xf numFmtId="0" fontId="43" fillId="0" borderId="48" xfId="36" applyFont="1" applyBorder="1" applyAlignment="1">
      <alignment horizontal="left" vertical="center" wrapText="1"/>
    </xf>
    <xf numFmtId="0" fontId="43" fillId="0" borderId="50" xfId="36" applyFont="1" applyBorder="1" applyAlignment="1">
      <alignment horizontal="left" vertical="center" wrapText="1"/>
    </xf>
    <xf numFmtId="0" fontId="43" fillId="0" borderId="48" xfId="3" applyFont="1" applyBorder="1" applyAlignment="1">
      <alignment horizontal="center" vertical="center" wrapText="1"/>
    </xf>
    <xf numFmtId="0" fontId="37" fillId="0" borderId="48" xfId="36" applyFont="1" applyBorder="1" applyAlignment="1">
      <alignment horizontal="left" vertical="center" wrapText="1"/>
    </xf>
    <xf numFmtId="0" fontId="37" fillId="0" borderId="50" xfId="36" applyFont="1" applyBorder="1" applyAlignment="1">
      <alignment horizontal="left" vertical="center" wrapText="1"/>
    </xf>
    <xf numFmtId="0" fontId="37" fillId="0" borderId="50" xfId="3" applyFont="1" applyBorder="1" applyAlignment="1">
      <alignment horizontal="center" vertical="center" wrapText="1"/>
    </xf>
    <xf numFmtId="0" fontId="37" fillId="0" borderId="48" xfId="3" applyFont="1" applyBorder="1" applyAlignment="1">
      <alignment horizontal="center" vertical="center" wrapText="1"/>
    </xf>
    <xf numFmtId="0" fontId="37" fillId="0" borderId="48" xfId="477" applyFont="1" applyBorder="1" applyAlignment="1">
      <alignment horizontal="left" vertical="center" wrapText="1"/>
    </xf>
    <xf numFmtId="0" fontId="37" fillId="0" borderId="50" xfId="477" applyFont="1" applyBorder="1" applyAlignment="1">
      <alignment horizontal="left" vertical="center" wrapText="1"/>
    </xf>
    <xf numFmtId="0" fontId="43" fillId="0" borderId="50" xfId="477" applyFont="1" applyBorder="1" applyAlignment="1">
      <alignment horizontal="center" vertical="center" wrapText="1"/>
    </xf>
    <xf numFmtId="0" fontId="21" fillId="0" borderId="30" xfId="3" applyFont="1" applyBorder="1" applyAlignment="1">
      <alignment horizontal="center" vertical="top" wrapText="1"/>
    </xf>
    <xf numFmtId="0" fontId="21" fillId="0" borderId="32" xfId="3" applyFont="1" applyBorder="1" applyAlignment="1">
      <alignment horizontal="center" vertical="top" wrapText="1"/>
    </xf>
    <xf numFmtId="0" fontId="21" fillId="0" borderId="30" xfId="3" applyFont="1" applyBorder="1" applyAlignment="1">
      <alignment horizontal="center" vertical="center" wrapText="1"/>
    </xf>
    <xf numFmtId="0" fontId="21" fillId="0" borderId="32" xfId="3" applyFont="1" applyBorder="1" applyAlignment="1">
      <alignment horizontal="center" vertical="center" wrapText="1"/>
    </xf>
    <xf numFmtId="0" fontId="21" fillId="0" borderId="30" xfId="312" applyFont="1" applyBorder="1" applyAlignment="1">
      <alignment horizontal="center" vertical="center" wrapText="1"/>
    </xf>
    <xf numFmtId="0" fontId="21" fillId="0" borderId="32" xfId="312" applyFont="1" applyBorder="1" applyAlignment="1">
      <alignment horizontal="center" vertical="center" wrapText="1"/>
    </xf>
    <xf numFmtId="173" fontId="68" fillId="20" borderId="48" xfId="3" applyNumberFormat="1" applyFont="1" applyFill="1" applyBorder="1" applyAlignment="1">
      <alignment horizontal="center" vertical="center" wrapText="1"/>
    </xf>
    <xf numFmtId="173" fontId="68" fillId="20" borderId="50" xfId="3" applyNumberFormat="1" applyFont="1" applyFill="1" applyBorder="1" applyAlignment="1">
      <alignment horizontal="center" vertical="center" wrapText="1"/>
    </xf>
    <xf numFmtId="173" fontId="44" fillId="20" borderId="48" xfId="3" applyNumberFormat="1" applyFont="1" applyFill="1" applyBorder="1" applyAlignment="1">
      <alignment horizontal="center" vertical="center" wrapText="1"/>
    </xf>
    <xf numFmtId="173" fontId="44" fillId="20" borderId="50" xfId="3" applyNumberFormat="1" applyFont="1" applyFill="1" applyBorder="1" applyAlignment="1">
      <alignment horizontal="center" vertical="center" wrapText="1"/>
    </xf>
    <xf numFmtId="0" fontId="21" fillId="0" borderId="48" xfId="3" applyFont="1" applyBorder="1" applyAlignment="1">
      <alignment horizontal="left" vertical="center" wrapText="1"/>
    </xf>
    <xf numFmtId="0" fontId="21" fillId="0" borderId="50" xfId="3" applyFont="1" applyBorder="1" applyAlignment="1">
      <alignment horizontal="left" vertical="center" wrapText="1"/>
    </xf>
    <xf numFmtId="0" fontId="21" fillId="19" borderId="48" xfId="3" applyFont="1" applyFill="1" applyBorder="1" applyAlignment="1">
      <alignment horizontal="left" vertical="center" wrapText="1"/>
    </xf>
    <xf numFmtId="0" fontId="21" fillId="19" borderId="50" xfId="3" applyFont="1" applyFill="1" applyBorder="1" applyAlignment="1">
      <alignment horizontal="left" vertical="center" wrapText="1"/>
    </xf>
    <xf numFmtId="0" fontId="21" fillId="0" borderId="48" xfId="312" applyFont="1" applyBorder="1" applyAlignment="1">
      <alignment horizontal="left" vertical="center" wrapText="1"/>
    </xf>
    <xf numFmtId="0" fontId="21" fillId="0" borderId="50" xfId="312" applyFont="1" applyBorder="1" applyAlignment="1">
      <alignment horizontal="left" vertical="center" wrapText="1"/>
    </xf>
    <xf numFmtId="0" fontId="37" fillId="0" borderId="30" xfId="3" applyFont="1" applyBorder="1" applyAlignment="1">
      <alignment horizontal="left" vertical="center" wrapText="1"/>
    </xf>
    <xf numFmtId="0" fontId="37" fillId="0" borderId="32" xfId="3" applyFont="1" applyBorder="1" applyAlignment="1">
      <alignment horizontal="left" vertical="center" wrapText="1"/>
    </xf>
    <xf numFmtId="0" fontId="37" fillId="0" borderId="30" xfId="36" applyFont="1" applyBorder="1" applyAlignment="1">
      <alignment horizontal="left" vertical="center" wrapText="1"/>
    </xf>
    <xf numFmtId="0" fontId="37" fillId="0" borderId="32" xfId="36" applyFont="1" applyBorder="1" applyAlignment="1">
      <alignment horizontal="left" vertical="center" wrapText="1"/>
    </xf>
    <xf numFmtId="0" fontId="37" fillId="0" borderId="30" xfId="312" applyFont="1" applyBorder="1" applyAlignment="1">
      <alignment horizontal="left" vertical="center" wrapText="1"/>
    </xf>
    <xf numFmtId="0" fontId="37" fillId="0" borderId="32" xfId="312" applyFont="1" applyBorder="1" applyAlignment="1">
      <alignment horizontal="left" vertical="center" wrapText="1"/>
    </xf>
    <xf numFmtId="0" fontId="34" fillId="0" borderId="48" xfId="3" applyFont="1" applyBorder="1" applyAlignment="1">
      <alignment horizontal="left" vertical="center" wrapText="1"/>
    </xf>
    <xf numFmtId="0" fontId="34" fillId="0" borderId="50" xfId="3" applyFont="1" applyBorder="1" applyAlignment="1">
      <alignment horizontal="left" vertical="center" wrapText="1"/>
    </xf>
    <xf numFmtId="0" fontId="34" fillId="0" borderId="48" xfId="312" applyFont="1" applyBorder="1" applyAlignment="1">
      <alignment horizontal="left" vertical="center" wrapText="1"/>
    </xf>
    <xf numFmtId="0" fontId="34" fillId="0" borderId="50" xfId="312" applyFont="1" applyBorder="1" applyAlignment="1">
      <alignment horizontal="left" vertical="center" wrapText="1"/>
    </xf>
    <xf numFmtId="2" fontId="37" fillId="0" borderId="30" xfId="3" applyNumberFormat="1" applyFont="1" applyBorder="1" applyAlignment="1">
      <alignment horizontal="center" vertical="center" wrapText="1"/>
    </xf>
    <xf numFmtId="0" fontId="37" fillId="19" borderId="30" xfId="3" applyFont="1" applyFill="1" applyBorder="1" applyAlignment="1">
      <alignment horizontal="center" vertical="center" wrapText="1"/>
    </xf>
    <xf numFmtId="0" fontId="37" fillId="19" borderId="32" xfId="3" applyFont="1" applyFill="1" applyBorder="1" applyAlignment="1">
      <alignment horizontal="center" vertical="center" wrapText="1"/>
    </xf>
    <xf numFmtId="0" fontId="43" fillId="0" borderId="32" xfId="3" applyFont="1" applyBorder="1" applyAlignment="1">
      <alignment horizontal="center" vertical="center" wrapText="1"/>
    </xf>
    <xf numFmtId="0" fontId="49" fillId="0" borderId="30" xfId="3" applyFont="1" applyBorder="1" applyAlignment="1">
      <alignment horizontal="center" vertical="center" wrapText="1"/>
    </xf>
    <xf numFmtId="0" fontId="56" fillId="0" borderId="32" xfId="3" applyFont="1" applyBorder="1" applyAlignment="1">
      <alignment horizontal="center" vertical="center" wrapText="1"/>
    </xf>
    <xf numFmtId="0" fontId="56" fillId="0" borderId="30" xfId="3" applyFont="1" applyBorder="1" applyAlignment="1">
      <alignment horizontal="center" vertical="center" wrapText="1"/>
    </xf>
    <xf numFmtId="0" fontId="43" fillId="0" borderId="30" xfId="3" applyFont="1" applyBorder="1" applyAlignment="1">
      <alignment horizontal="center" vertical="center" wrapText="1"/>
    </xf>
    <xf numFmtId="173" fontId="68" fillId="20" borderId="74" xfId="3" applyNumberFormat="1" applyFont="1" applyFill="1" applyBorder="1" applyAlignment="1">
      <alignment horizontal="center" vertical="center" wrapText="1"/>
    </xf>
    <xf numFmtId="173" fontId="68" fillId="20" borderId="77" xfId="3" applyNumberFormat="1" applyFont="1" applyFill="1" applyBorder="1" applyAlignment="1">
      <alignment horizontal="center" vertical="center" wrapText="1"/>
    </xf>
    <xf numFmtId="173" fontId="54" fillId="20" borderId="74" xfId="3" applyNumberFormat="1" applyFont="1" applyFill="1" applyBorder="1" applyAlignment="1">
      <alignment horizontal="center" vertical="center" wrapText="1"/>
    </xf>
    <xf numFmtId="173" fontId="54" fillId="20" borderId="77" xfId="3" applyNumberFormat="1" applyFont="1" applyFill="1" applyBorder="1" applyAlignment="1">
      <alignment horizontal="center" vertical="center" wrapText="1"/>
    </xf>
    <xf numFmtId="9" fontId="37" fillId="0" borderId="48" xfId="3" applyNumberFormat="1" applyFont="1" applyBorder="1" applyAlignment="1">
      <alignment horizontal="center" vertical="center"/>
    </xf>
    <xf numFmtId="0" fontId="35" fillId="19" borderId="48" xfId="3" applyFont="1" applyFill="1" applyBorder="1" applyAlignment="1">
      <alignment horizontal="left" vertical="center" wrapText="1"/>
    </xf>
    <xf numFmtId="0" fontId="49" fillId="19" borderId="50" xfId="3" applyFont="1" applyFill="1" applyBorder="1" applyAlignment="1">
      <alignment horizontal="left" vertical="center" wrapText="1"/>
    </xf>
    <xf numFmtId="0" fontId="43" fillId="0" borderId="50" xfId="3" applyFont="1" applyBorder="1" applyAlignment="1">
      <alignment horizontal="left" vertical="center" wrapText="1"/>
    </xf>
    <xf numFmtId="0" fontId="76" fillId="0" borderId="48" xfId="3" applyFont="1" applyBorder="1" applyAlignment="1">
      <alignment horizontal="center" vertical="center" wrapText="1"/>
    </xf>
    <xf numFmtId="0" fontId="76" fillId="0" borderId="50" xfId="3" applyFont="1" applyBorder="1" applyAlignment="1">
      <alignment horizontal="center" vertical="center" wrapText="1"/>
    </xf>
    <xf numFmtId="0" fontId="43" fillId="0" borderId="48" xfId="3" applyFont="1" applyBorder="1" applyAlignment="1">
      <alignment horizontal="left" vertical="center" wrapText="1"/>
    </xf>
    <xf numFmtId="0" fontId="37" fillId="0" borderId="47" xfId="3" applyFont="1" applyBorder="1" applyAlignment="1">
      <alignment horizontal="center" vertical="center" wrapText="1"/>
    </xf>
    <xf numFmtId="0" fontId="52" fillId="0" borderId="48" xfId="3" applyFont="1" applyBorder="1" applyAlignment="1">
      <alignment horizontal="left" vertical="center" wrapText="1"/>
    </xf>
    <xf numFmtId="0" fontId="52" fillId="0" borderId="50" xfId="3" applyFont="1" applyBorder="1" applyAlignment="1">
      <alignment horizontal="left" vertical="center" wrapText="1"/>
    </xf>
    <xf numFmtId="0" fontId="52" fillId="0" borderId="48" xfId="3" applyFont="1" applyBorder="1" applyAlignment="1">
      <alignment horizontal="center" vertical="center" wrapText="1"/>
    </xf>
    <xf numFmtId="0" fontId="54" fillId="20" borderId="30" xfId="2" applyFont="1" applyFill="1" applyBorder="1" applyAlignment="1">
      <alignment horizontal="center" vertical="center" wrapText="1"/>
    </xf>
    <xf numFmtId="0" fontId="54" fillId="20" borderId="31" xfId="2" applyFont="1" applyFill="1" applyBorder="1" applyAlignment="1">
      <alignment horizontal="center" vertical="center" wrapText="1"/>
    </xf>
    <xf numFmtId="0" fontId="54" fillId="20" borderId="32" xfId="2" applyFont="1" applyFill="1" applyBorder="1" applyAlignment="1">
      <alignment horizontal="center" vertical="center" wrapText="1"/>
    </xf>
    <xf numFmtId="0" fontId="70" fillId="0" borderId="27" xfId="22" applyBorder="1" applyAlignment="1">
      <alignment horizontal="center" vertical="center" wrapText="1"/>
    </xf>
    <xf numFmtId="0" fontId="37" fillId="0" borderId="30" xfId="3" applyFont="1" applyBorder="1" applyAlignment="1">
      <alignment vertical="center" wrapText="1"/>
    </xf>
    <xf numFmtId="0" fontId="37" fillId="0" borderId="32" xfId="3" applyFont="1" applyBorder="1" applyAlignment="1">
      <alignment vertical="center" wrapText="1"/>
    </xf>
    <xf numFmtId="0" fontId="37" fillId="0" borderId="30" xfId="36" applyFont="1" applyBorder="1" applyAlignment="1">
      <alignment vertical="center" wrapText="1"/>
    </xf>
    <xf numFmtId="0" fontId="37" fillId="0" borderId="32" xfId="36" applyFont="1" applyBorder="1" applyAlignment="1">
      <alignment vertical="center" wrapText="1"/>
    </xf>
    <xf numFmtId="0" fontId="37" fillId="0" borderId="30" xfId="312" applyFont="1" applyBorder="1" applyAlignment="1">
      <alignment vertical="center" wrapText="1"/>
    </xf>
    <xf numFmtId="0" fontId="37" fillId="0" borderId="32" xfId="312" applyFont="1" applyBorder="1" applyAlignment="1">
      <alignment vertical="center" wrapText="1"/>
    </xf>
    <xf numFmtId="0" fontId="37" fillId="0" borderId="116" xfId="36" applyFont="1" applyBorder="1" applyAlignment="1">
      <alignment horizontal="left" vertical="center" wrapText="1"/>
    </xf>
    <xf numFmtId="0" fontId="37" fillId="0" borderId="87" xfId="36" applyFont="1" applyBorder="1" applyAlignment="1">
      <alignment horizontal="left" vertical="center" wrapText="1"/>
    </xf>
    <xf numFmtId="0" fontId="42" fillId="0" borderId="48" xfId="22" applyFont="1" applyBorder="1" applyAlignment="1">
      <alignment horizontal="center" vertical="center" wrapText="1"/>
    </xf>
    <xf numFmtId="0" fontId="70" fillId="0" borderId="50" xfId="22" applyBorder="1" applyAlignment="1">
      <alignment horizontal="center" vertical="center" wrapText="1"/>
    </xf>
    <xf numFmtId="0" fontId="37" fillId="19" borderId="116" xfId="36" applyFont="1" applyFill="1" applyBorder="1" applyAlignment="1">
      <alignment horizontal="left" vertical="center" wrapText="1"/>
    </xf>
    <xf numFmtId="0" fontId="37" fillId="19" borderId="87" xfId="36" applyFont="1" applyFill="1" applyBorder="1" applyAlignment="1">
      <alignment horizontal="left" vertical="center" wrapText="1"/>
    </xf>
    <xf numFmtId="0" fontId="37" fillId="19" borderId="116" xfId="312" applyFont="1" applyFill="1" applyBorder="1" applyAlignment="1">
      <alignment horizontal="left" vertical="center" wrapText="1"/>
    </xf>
    <xf numFmtId="0" fontId="37" fillId="19" borderId="87" xfId="312" applyFont="1" applyFill="1" applyBorder="1" applyAlignment="1">
      <alignment horizontal="left" vertical="center" wrapText="1"/>
    </xf>
    <xf numFmtId="0" fontId="37" fillId="0" borderId="116" xfId="312" applyFont="1" applyBorder="1" applyAlignment="1">
      <alignment horizontal="left" vertical="center" wrapText="1"/>
    </xf>
    <xf numFmtId="0" fontId="37" fillId="0" borderId="87" xfId="312" applyFont="1" applyBorder="1" applyAlignment="1">
      <alignment horizontal="left" vertical="center" wrapText="1"/>
    </xf>
    <xf numFmtId="0" fontId="42" fillId="0" borderId="48" xfId="46" applyBorder="1" applyAlignment="1">
      <alignment horizontal="center" vertical="center"/>
    </xf>
    <xf numFmtId="0" fontId="37" fillId="0" borderId="30" xfId="477" applyFont="1" applyBorder="1" applyAlignment="1">
      <alignment horizontal="left" vertical="center" wrapText="1"/>
    </xf>
    <xf numFmtId="0" fontId="37" fillId="0" borderId="32" xfId="477" applyFont="1" applyBorder="1" applyAlignment="1">
      <alignment horizontal="left" vertical="center" wrapText="1"/>
    </xf>
    <xf numFmtId="0" fontId="37" fillId="19" borderId="30" xfId="477" applyFont="1" applyFill="1" applyBorder="1" applyAlignment="1">
      <alignment horizontal="left" vertical="center" wrapText="1"/>
    </xf>
    <xf numFmtId="0" fontId="37" fillId="19" borderId="32" xfId="477" applyFont="1" applyFill="1" applyBorder="1" applyAlignment="1">
      <alignment horizontal="left" vertical="center" wrapText="1"/>
    </xf>
    <xf numFmtId="0" fontId="37" fillId="0" borderId="48" xfId="3" applyFont="1" applyBorder="1" applyAlignment="1">
      <alignment horizontal="left" vertical="top" wrapText="1"/>
    </xf>
    <xf numFmtId="0" fontId="37" fillId="0" borderId="50" xfId="3" applyFont="1" applyBorder="1" applyAlignment="1">
      <alignment horizontal="left" vertical="top" wrapText="1"/>
    </xf>
    <xf numFmtId="0" fontId="37" fillId="19" borderId="48" xfId="3" applyFont="1" applyFill="1" applyBorder="1" applyAlignment="1">
      <alignment horizontal="left" vertical="top" wrapText="1"/>
    </xf>
    <xf numFmtId="0" fontId="37" fillId="19" borderId="50" xfId="3" applyFont="1" applyFill="1" applyBorder="1" applyAlignment="1">
      <alignment horizontal="left" vertical="top" wrapText="1"/>
    </xf>
    <xf numFmtId="0" fontId="37" fillId="0" borderId="48" xfId="477" applyFont="1" applyBorder="1" applyAlignment="1">
      <alignment horizontal="left" vertical="top" wrapText="1"/>
    </xf>
    <xf numFmtId="0" fontId="37" fillId="0" borderId="50" xfId="477" applyFont="1" applyBorder="1" applyAlignment="1">
      <alignment horizontal="left" vertical="top" wrapText="1"/>
    </xf>
    <xf numFmtId="0" fontId="37" fillId="19" borderId="48" xfId="477" applyFont="1" applyFill="1" applyBorder="1" applyAlignment="1">
      <alignment horizontal="left" vertical="top" wrapText="1"/>
    </xf>
    <xf numFmtId="0" fontId="37" fillId="19" borderId="50" xfId="477" applyFont="1" applyFill="1" applyBorder="1" applyAlignment="1">
      <alignment horizontal="left" vertical="top" wrapText="1"/>
    </xf>
    <xf numFmtId="43" fontId="43" fillId="0" borderId="48" xfId="18" applyFont="1" applyBorder="1" applyAlignment="1">
      <alignment horizontal="center"/>
    </xf>
    <xf numFmtId="43" fontId="43" fillId="0" borderId="50" xfId="18" applyFont="1" applyBorder="1" applyAlignment="1">
      <alignment horizontal="center"/>
    </xf>
    <xf numFmtId="0" fontId="36" fillId="20" borderId="54" xfId="3" applyFont="1" applyFill="1" applyBorder="1" applyAlignment="1">
      <alignment horizontal="center" vertical="center" wrapText="1"/>
    </xf>
    <xf numFmtId="0" fontId="36" fillId="20" borderId="53" xfId="3" applyFont="1" applyFill="1" applyBorder="1" applyAlignment="1">
      <alignment horizontal="center" vertical="center" wrapText="1"/>
    </xf>
    <xf numFmtId="0" fontId="36" fillId="20" borderId="30" xfId="3" applyFont="1" applyFill="1" applyBorder="1" applyAlignment="1">
      <alignment horizontal="center" vertical="center" wrapText="1"/>
    </xf>
    <xf numFmtId="0" fontId="36" fillId="20" borderId="32" xfId="3" applyFont="1" applyFill="1" applyBorder="1" applyAlignment="1">
      <alignment horizontal="center" vertical="center" wrapText="1"/>
    </xf>
    <xf numFmtId="0" fontId="37" fillId="0" borderId="30" xfId="3" applyFont="1" applyBorder="1" applyAlignment="1">
      <alignment horizontal="center" vertical="center"/>
    </xf>
    <xf numFmtId="0" fontId="37" fillId="0" borderId="32" xfId="3" applyFont="1" applyBorder="1" applyAlignment="1">
      <alignment horizontal="center" vertical="center"/>
    </xf>
    <xf numFmtId="0" fontId="37" fillId="0" borderId="31" xfId="3" applyFont="1" applyBorder="1" applyAlignment="1">
      <alignment horizontal="center" vertical="center"/>
    </xf>
    <xf numFmtId="0" fontId="37" fillId="0" borderId="54" xfId="3" applyFont="1" applyBorder="1" applyAlignment="1">
      <alignment horizontal="center" vertical="center"/>
    </xf>
    <xf numFmtId="0" fontId="37" fillId="0" borderId="52" xfId="3" applyFont="1" applyBorder="1" applyAlignment="1">
      <alignment horizontal="center" vertical="center"/>
    </xf>
    <xf numFmtId="0" fontId="37" fillId="0" borderId="53" xfId="3" applyFont="1" applyBorder="1" applyAlignment="1">
      <alignment horizontal="center" vertical="center"/>
    </xf>
    <xf numFmtId="0" fontId="37" fillId="0" borderId="31" xfId="3" applyFont="1" applyBorder="1" applyAlignment="1">
      <alignment horizontal="center" vertical="center" wrapText="1"/>
    </xf>
    <xf numFmtId="0" fontId="36" fillId="20" borderId="27" xfId="2" applyFont="1" applyFill="1" applyBorder="1" applyAlignment="1">
      <alignment horizontal="center" vertical="center" wrapText="1"/>
    </xf>
    <xf numFmtId="0" fontId="36" fillId="20" borderId="33" xfId="2" applyFont="1" applyFill="1" applyBorder="1" applyAlignment="1">
      <alignment horizontal="center" vertical="center" wrapText="1"/>
    </xf>
    <xf numFmtId="0" fontId="36" fillId="20" borderId="36" xfId="2" applyFont="1" applyFill="1" applyBorder="1" applyAlignment="1">
      <alignment horizontal="center" vertical="center" wrapText="1"/>
    </xf>
    <xf numFmtId="0" fontId="27" fillId="20" borderId="51" xfId="3" applyFont="1" applyFill="1" applyBorder="1" applyAlignment="1">
      <alignment horizontal="center" vertical="center"/>
    </xf>
    <xf numFmtId="0" fontId="36" fillId="0" borderId="95" xfId="2" applyFont="1" applyBorder="1" applyAlignment="1">
      <alignment horizontal="left" vertical="center" wrapText="1"/>
    </xf>
    <xf numFmtId="0" fontId="36" fillId="0" borderId="96" xfId="2" applyFont="1" applyBorder="1" applyAlignment="1">
      <alignment horizontal="left" vertical="center" wrapText="1"/>
    </xf>
    <xf numFmtId="0" fontId="36" fillId="0" borderId="97" xfId="2" applyFont="1" applyBorder="1" applyAlignment="1">
      <alignment horizontal="left" vertical="center" wrapText="1"/>
    </xf>
    <xf numFmtId="0" fontId="36" fillId="0" borderId="98" xfId="2" applyFont="1" applyBorder="1" applyAlignment="1">
      <alignment horizontal="left" vertical="center" wrapText="1"/>
    </xf>
    <xf numFmtId="0" fontId="36" fillId="0" borderId="99" xfId="2" applyFont="1" applyBorder="1" applyAlignment="1">
      <alignment horizontal="left" vertical="center" wrapText="1"/>
    </xf>
    <xf numFmtId="0" fontId="36" fillId="0" borderId="100" xfId="2" applyFont="1" applyBorder="1" applyAlignment="1">
      <alignment horizontal="left" vertical="center" wrapText="1"/>
    </xf>
    <xf numFmtId="0" fontId="36" fillId="0" borderId="101" xfId="2" applyFont="1" applyBorder="1" applyAlignment="1">
      <alignment horizontal="left" vertical="center" wrapText="1"/>
    </xf>
    <xf numFmtId="0" fontId="36" fillId="0" borderId="102" xfId="2" applyFont="1" applyBorder="1" applyAlignment="1">
      <alignment horizontal="left" vertical="center" wrapText="1"/>
    </xf>
    <xf numFmtId="0" fontId="37" fillId="19" borderId="30" xfId="36" applyFont="1" applyFill="1" applyBorder="1" applyAlignment="1">
      <alignment horizontal="left" vertical="center" wrapText="1"/>
    </xf>
    <xf numFmtId="0" fontId="37" fillId="19" borderId="32" xfId="36" applyFont="1" applyFill="1" applyBorder="1" applyAlignment="1">
      <alignment horizontal="left" vertical="center" wrapText="1"/>
    </xf>
    <xf numFmtId="0" fontId="27" fillId="20" borderId="30" xfId="3" applyFont="1" applyFill="1" applyBorder="1" applyAlignment="1">
      <alignment horizontal="center" vertical="center" wrapText="1"/>
    </xf>
    <xf numFmtId="0" fontId="27" fillId="20" borderId="31" xfId="3" applyFont="1" applyFill="1" applyBorder="1" applyAlignment="1">
      <alignment horizontal="center" vertical="center" wrapText="1"/>
    </xf>
    <xf numFmtId="0" fontId="27" fillId="20" borderId="32" xfId="3" applyFont="1" applyFill="1" applyBorder="1" applyAlignment="1">
      <alignment horizontal="center" vertical="center" wrapText="1"/>
    </xf>
    <xf numFmtId="0" fontId="27" fillId="0" borderId="30" xfId="3" applyFont="1" applyBorder="1" applyAlignment="1">
      <alignment horizontal="center" vertical="center"/>
    </xf>
    <xf numFmtId="0" fontId="27" fillId="0" borderId="31" xfId="3" applyFont="1" applyBorder="1" applyAlignment="1">
      <alignment horizontal="center" vertical="center"/>
    </xf>
    <xf numFmtId="0" fontId="27" fillId="0" borderId="32" xfId="3" applyFont="1" applyBorder="1" applyAlignment="1">
      <alignment horizontal="center" vertical="center"/>
    </xf>
    <xf numFmtId="0" fontId="27" fillId="0" borderId="51" xfId="3" applyFont="1" applyBorder="1" applyAlignment="1">
      <alignment horizontal="left" vertical="center" wrapText="1"/>
    </xf>
    <xf numFmtId="0" fontId="27" fillId="0" borderId="51" xfId="3" applyFont="1" applyBorder="1" applyAlignment="1">
      <alignment horizontal="left" vertical="center"/>
    </xf>
    <xf numFmtId="0" fontId="37" fillId="0" borderId="51" xfId="3" applyFont="1" applyBorder="1" applyAlignment="1">
      <alignment horizontal="center" vertical="center"/>
    </xf>
    <xf numFmtId="0" fontId="36" fillId="0" borderId="95" xfId="2" applyFont="1" applyBorder="1" applyAlignment="1">
      <alignment horizontal="center" vertical="center" wrapText="1"/>
    </xf>
    <xf numFmtId="0" fontId="36" fillId="0" borderId="96" xfId="2" applyFont="1" applyBorder="1" applyAlignment="1">
      <alignment horizontal="center" vertical="center" wrapText="1"/>
    </xf>
    <xf numFmtId="0" fontId="36" fillId="0" borderId="97" xfId="2" applyFont="1" applyBorder="1" applyAlignment="1">
      <alignment horizontal="center" vertical="center" wrapText="1"/>
    </xf>
    <xf numFmtId="0" fontId="36" fillId="0" borderId="98" xfId="2" applyFont="1" applyBorder="1" applyAlignment="1">
      <alignment horizontal="center" vertical="center" wrapText="1"/>
    </xf>
    <xf numFmtId="0" fontId="36" fillId="0" borderId="99" xfId="2" applyFont="1" applyBorder="1" applyAlignment="1">
      <alignment horizontal="center" vertical="center" wrapText="1"/>
    </xf>
    <xf numFmtId="0" fontId="36" fillId="0" borderId="100" xfId="2" applyFont="1" applyBorder="1" applyAlignment="1">
      <alignment horizontal="center" vertical="center" wrapText="1"/>
    </xf>
    <xf numFmtId="0" fontId="36" fillId="0" borderId="101" xfId="2" applyFont="1" applyBorder="1" applyAlignment="1">
      <alignment horizontal="center" vertical="center" wrapText="1"/>
    </xf>
    <xf numFmtId="0" fontId="36" fillId="0" borderId="102" xfId="2" applyFont="1" applyBorder="1" applyAlignment="1">
      <alignment horizontal="center" vertical="center" wrapText="1"/>
    </xf>
    <xf numFmtId="0" fontId="21" fillId="0" borderId="30" xfId="25" applyFont="1" applyBorder="1" applyAlignment="1">
      <alignment horizontal="left" vertical="center" wrapText="1"/>
    </xf>
    <xf numFmtId="0" fontId="21" fillId="0" borderId="32" xfId="25" applyFont="1" applyBorder="1" applyAlignment="1">
      <alignment horizontal="left" vertical="center"/>
    </xf>
    <xf numFmtId="0" fontId="37" fillId="0" borderId="32" xfId="3" applyFont="1" applyBorder="1" applyAlignment="1">
      <alignment horizontal="left" vertical="center"/>
    </xf>
    <xf numFmtId="171" fontId="37" fillId="0" borderId="80" xfId="5" applyNumberFormat="1" applyFont="1" applyBorder="1" applyAlignment="1">
      <alignment horizontal="center" vertical="center"/>
    </xf>
    <xf numFmtId="171" fontId="37" fillId="0" borderId="70" xfId="5" applyNumberFormat="1" applyFont="1" applyBorder="1" applyAlignment="1">
      <alignment horizontal="center" vertical="center"/>
    </xf>
    <xf numFmtId="0" fontId="36" fillId="20" borderId="61" xfId="2" applyFont="1" applyFill="1" applyBorder="1" applyAlignment="1">
      <alignment horizontal="center" vertical="center" wrapText="1"/>
    </xf>
    <xf numFmtId="0" fontId="36" fillId="20" borderId="62" xfId="2" applyFont="1" applyFill="1" applyBorder="1" applyAlignment="1">
      <alignment horizontal="center" vertical="center" wrapText="1"/>
    </xf>
    <xf numFmtId="0" fontId="36" fillId="20" borderId="63" xfId="2" applyFont="1" applyFill="1" applyBorder="1" applyAlignment="1">
      <alignment horizontal="center" vertical="center" wrapText="1"/>
    </xf>
    <xf numFmtId="0" fontId="35" fillId="20" borderId="61" xfId="2" applyFont="1" applyFill="1" applyBorder="1" applyAlignment="1">
      <alignment horizontal="center" vertical="center" wrapText="1"/>
    </xf>
    <xf numFmtId="0" fontId="35" fillId="20" borderId="62" xfId="2" applyFont="1" applyFill="1" applyBorder="1" applyAlignment="1">
      <alignment horizontal="center" vertical="center" wrapText="1"/>
    </xf>
    <xf numFmtId="0" fontId="35" fillId="20" borderId="63" xfId="2" applyFont="1" applyFill="1" applyBorder="1" applyAlignment="1">
      <alignment horizontal="center" vertical="center" wrapText="1"/>
    </xf>
    <xf numFmtId="0" fontId="35" fillId="20" borderId="34" xfId="2" applyFont="1" applyFill="1" applyBorder="1" applyAlignment="1">
      <alignment horizontal="center" vertical="center" wrapText="1"/>
    </xf>
    <xf numFmtId="0" fontId="35" fillId="20" borderId="38" xfId="2" applyFont="1" applyFill="1" applyBorder="1" applyAlignment="1">
      <alignment horizontal="center" vertical="center" wrapText="1"/>
    </xf>
    <xf numFmtId="0" fontId="36" fillId="16" borderId="51" xfId="2" applyFont="1" applyFill="1" applyBorder="1" applyAlignment="1">
      <alignment horizontal="center" vertical="center" wrapText="1"/>
    </xf>
    <xf numFmtId="0" fontId="35" fillId="20" borderId="80" xfId="2" applyFont="1" applyFill="1" applyBorder="1" applyAlignment="1">
      <alignment horizontal="center" vertical="center" wrapText="1"/>
    </xf>
    <xf numFmtId="0" fontId="35" fillId="20" borderId="81" xfId="2" applyFont="1" applyFill="1" applyBorder="1" applyAlignment="1">
      <alignment horizontal="center" vertical="center" wrapText="1"/>
    </xf>
    <xf numFmtId="0" fontId="36" fillId="20" borderId="34" xfId="2" applyFont="1" applyFill="1" applyBorder="1" applyAlignment="1">
      <alignment horizontal="center" vertical="center" wrapText="1"/>
    </xf>
    <xf numFmtId="0" fontId="36" fillId="20" borderId="38" xfId="2" applyFont="1" applyFill="1" applyBorder="1" applyAlignment="1">
      <alignment horizontal="center" vertical="center" wrapText="1"/>
    </xf>
    <xf numFmtId="0" fontId="35" fillId="0" borderId="80" xfId="2" applyFont="1" applyBorder="1" applyAlignment="1">
      <alignment horizontal="center" vertical="center" wrapText="1"/>
    </xf>
    <xf numFmtId="0" fontId="35" fillId="0" borderId="70" xfId="2" applyFont="1" applyBorder="1" applyAlignment="1">
      <alignment horizontal="center" vertical="center" wrapText="1"/>
    </xf>
    <xf numFmtId="0" fontId="36" fillId="20" borderId="80" xfId="2" applyFont="1" applyFill="1" applyBorder="1" applyAlignment="1">
      <alignment horizontal="center" vertical="center" wrapText="1"/>
    </xf>
    <xf numFmtId="0" fontId="36" fillId="20" borderId="81" xfId="2" applyFont="1" applyFill="1" applyBorder="1" applyAlignment="1">
      <alignment horizontal="center" vertical="center" wrapText="1"/>
    </xf>
    <xf numFmtId="171" fontId="37" fillId="0" borderId="73" xfId="5" applyNumberFormat="1" applyFont="1" applyBorder="1" applyAlignment="1">
      <alignment horizontal="center" vertical="center"/>
    </xf>
    <xf numFmtId="171" fontId="37" fillId="0" borderId="60" xfId="5" applyNumberFormat="1" applyFont="1" applyBorder="1" applyAlignment="1">
      <alignment horizontal="center" vertical="center"/>
    </xf>
    <xf numFmtId="171" fontId="37" fillId="0" borderId="81" xfId="5" applyNumberFormat="1" applyFont="1" applyBorder="1" applyAlignment="1">
      <alignment horizontal="center" vertical="center"/>
    </xf>
    <xf numFmtId="0" fontId="35" fillId="0" borderId="86" xfId="2" applyFont="1" applyBorder="1" applyAlignment="1">
      <alignment horizontal="center" vertical="center" wrapText="1"/>
    </xf>
    <xf numFmtId="0" fontId="35" fillId="0" borderId="64" xfId="2" applyFont="1" applyBorder="1" applyAlignment="1">
      <alignment horizontal="center" vertical="center" wrapText="1"/>
    </xf>
    <xf numFmtId="0" fontId="36" fillId="16" borderId="51" xfId="2" applyFont="1" applyFill="1" applyBorder="1" applyAlignment="1">
      <alignment horizontal="left" vertical="center" wrapText="1"/>
    </xf>
    <xf numFmtId="0" fontId="36" fillId="16" borderId="30" xfId="2" applyFont="1" applyFill="1" applyBorder="1" applyAlignment="1">
      <alignment horizontal="center" vertical="center" wrapText="1"/>
    </xf>
    <xf numFmtId="0" fontId="36" fillId="16" borderId="31" xfId="2" applyFont="1" applyFill="1" applyBorder="1" applyAlignment="1">
      <alignment horizontal="center" vertical="center" wrapText="1"/>
    </xf>
    <xf numFmtId="0" fontId="36" fillId="16" borderId="32" xfId="2" applyFont="1" applyFill="1" applyBorder="1" applyAlignment="1">
      <alignment horizontal="center" vertical="center" wrapText="1"/>
    </xf>
    <xf numFmtId="0" fontId="36" fillId="20" borderId="75" xfId="2" applyFont="1" applyFill="1" applyBorder="1" applyAlignment="1">
      <alignment horizontal="center" vertical="center" wrapText="1"/>
    </xf>
    <xf numFmtId="0" fontId="36" fillId="20" borderId="37" xfId="2" applyFont="1" applyFill="1" applyBorder="1" applyAlignment="1">
      <alignment horizontal="center" vertical="center" wrapText="1"/>
    </xf>
    <xf numFmtId="171" fontId="37" fillId="0" borderId="54" xfId="5" applyNumberFormat="1" applyFont="1" applyBorder="1" applyAlignment="1">
      <alignment horizontal="center" vertical="center"/>
    </xf>
    <xf numFmtId="171" fontId="37" fillId="0" borderId="115" xfId="5" applyNumberFormat="1" applyFont="1" applyBorder="1" applyAlignment="1">
      <alignment horizontal="center" vertical="center"/>
    </xf>
    <xf numFmtId="0" fontId="36" fillId="0" borderId="11" xfId="0" applyFont="1" applyBorder="1" applyAlignment="1">
      <alignment horizontal="center" vertical="center" wrapText="1"/>
    </xf>
    <xf numFmtId="0" fontId="35" fillId="0" borderId="72" xfId="2" applyFont="1" applyBorder="1" applyAlignment="1">
      <alignment horizontal="center" vertical="center" wrapText="1"/>
    </xf>
    <xf numFmtId="0" fontId="35" fillId="0" borderId="58" xfId="2" applyFont="1" applyBorder="1" applyAlignment="1">
      <alignment horizontal="center" vertical="center" wrapText="1"/>
    </xf>
    <xf numFmtId="0" fontId="35" fillId="0" borderId="73" xfId="2" applyFont="1" applyBorder="1" applyAlignment="1">
      <alignment horizontal="center" vertical="center" wrapText="1"/>
    </xf>
    <xf numFmtId="0" fontId="35" fillId="0" borderId="81" xfId="2" applyFont="1" applyBorder="1" applyAlignment="1">
      <alignment horizontal="center" vertical="center" wrapText="1"/>
    </xf>
    <xf numFmtId="0" fontId="37" fillId="0" borderId="72" xfId="3" applyFont="1" applyBorder="1" applyAlignment="1">
      <alignment horizontal="center" vertical="center" wrapText="1"/>
    </xf>
    <xf numFmtId="0" fontId="37" fillId="0" borderId="82" xfId="3" applyFont="1" applyBorder="1" applyAlignment="1">
      <alignment horizontal="center" vertical="center" wrapText="1"/>
    </xf>
    <xf numFmtId="0" fontId="35" fillId="20" borderId="75" xfId="2" applyFont="1" applyFill="1" applyBorder="1" applyAlignment="1">
      <alignment horizontal="center" vertical="center" wrapText="1"/>
    </xf>
    <xf numFmtId="0" fontId="35" fillId="20" borderId="37" xfId="2" applyFont="1" applyFill="1" applyBorder="1" applyAlignment="1">
      <alignment horizontal="center" vertical="center" wrapText="1"/>
    </xf>
    <xf numFmtId="0" fontId="35" fillId="16" borderId="30" xfId="2" applyFont="1" applyFill="1" applyBorder="1" applyAlignment="1">
      <alignment horizontal="center" vertical="center" wrapText="1"/>
    </xf>
    <xf numFmtId="0" fontId="35" fillId="16" borderId="31" xfId="2" applyFont="1" applyFill="1" applyBorder="1" applyAlignment="1">
      <alignment horizontal="center" vertical="center" wrapText="1"/>
    </xf>
    <xf numFmtId="0" fontId="35" fillId="16" borderId="32" xfId="2" applyFont="1" applyFill="1" applyBorder="1" applyAlignment="1">
      <alignment horizontal="center" vertical="center" wrapText="1"/>
    </xf>
    <xf numFmtId="0" fontId="35" fillId="0" borderId="60" xfId="2" applyFont="1" applyBorder="1" applyAlignment="1">
      <alignment horizontal="center" vertical="center" wrapText="1"/>
    </xf>
    <xf numFmtId="171" fontId="37" fillId="0" borderId="88" xfId="5" applyNumberFormat="1" applyFont="1" applyBorder="1" applyAlignment="1">
      <alignment horizontal="center" vertical="center"/>
    </xf>
    <xf numFmtId="171" fontId="37" fillId="0" borderId="41" xfId="5" applyNumberFormat="1" applyFont="1" applyBorder="1" applyAlignment="1">
      <alignment horizontal="center" vertical="center"/>
    </xf>
    <xf numFmtId="171" fontId="37" fillId="0" borderId="66" xfId="5" applyNumberFormat="1" applyFont="1" applyBorder="1" applyAlignment="1">
      <alignment horizontal="center" vertical="center"/>
    </xf>
    <xf numFmtId="0" fontId="35" fillId="16" borderId="30" xfId="2" applyFont="1" applyFill="1" applyBorder="1" applyAlignment="1">
      <alignment horizontal="center" vertical="center"/>
    </xf>
    <xf numFmtId="0" fontId="35" fillId="16" borderId="31" xfId="2" applyFont="1" applyFill="1" applyBorder="1" applyAlignment="1">
      <alignment horizontal="center" vertical="center"/>
    </xf>
    <xf numFmtId="0" fontId="35" fillId="16" borderId="32" xfId="2" applyFont="1" applyFill="1" applyBorder="1" applyAlignment="1">
      <alignment horizontal="center" vertical="center"/>
    </xf>
    <xf numFmtId="0" fontId="36" fillId="16" borderId="30" xfId="2" applyFont="1" applyFill="1" applyBorder="1" applyAlignment="1">
      <alignment horizontal="center" vertical="center"/>
    </xf>
    <xf numFmtId="0" fontId="36" fillId="16" borderId="31" xfId="2" applyFont="1" applyFill="1" applyBorder="1" applyAlignment="1">
      <alignment horizontal="center" vertical="center"/>
    </xf>
    <xf numFmtId="0" fontId="36" fillId="16" borderId="32" xfId="2" applyFont="1" applyFill="1" applyBorder="1" applyAlignment="1">
      <alignment horizontal="center" vertical="center"/>
    </xf>
    <xf numFmtId="0" fontId="35" fillId="0" borderId="11" xfId="2" applyFont="1" applyAlignment="1">
      <alignment horizontal="center" vertical="center" wrapText="1"/>
    </xf>
    <xf numFmtId="0" fontId="35" fillId="0" borderId="45" xfId="2" applyFont="1" applyBorder="1" applyAlignment="1">
      <alignment horizontal="center" vertical="center" wrapText="1"/>
    </xf>
    <xf numFmtId="0" fontId="36" fillId="25" borderId="36" xfId="2" applyFont="1" applyFill="1" applyBorder="1" applyAlignment="1">
      <alignment horizontal="center" vertical="center"/>
    </xf>
    <xf numFmtId="0" fontId="36" fillId="25" borderId="45" xfId="2" applyFont="1" applyFill="1" applyBorder="1" applyAlignment="1">
      <alignment horizontal="center" vertical="center"/>
    </xf>
    <xf numFmtId="0" fontId="36" fillId="25" borderId="44" xfId="2" applyFont="1" applyFill="1" applyBorder="1" applyAlignment="1">
      <alignment horizontal="center" vertical="center"/>
    </xf>
    <xf numFmtId="0" fontId="36" fillId="25" borderId="54" xfId="2" applyFont="1" applyFill="1" applyBorder="1" applyAlignment="1">
      <alignment horizontal="center" vertical="center"/>
    </xf>
    <xf numFmtId="0" fontId="36" fillId="25" borderId="52" xfId="2" applyFont="1" applyFill="1" applyBorder="1" applyAlignment="1">
      <alignment horizontal="center" vertical="center"/>
    </xf>
    <xf numFmtId="0" fontId="35" fillId="0" borderId="30" xfId="0" applyFont="1" applyBorder="1" applyAlignment="1">
      <alignment horizontal="center" vertical="center"/>
    </xf>
    <xf numFmtId="0" fontId="35" fillId="0" borderId="32" xfId="0" applyFont="1" applyBorder="1" applyAlignment="1">
      <alignment horizontal="center" vertical="center"/>
    </xf>
    <xf numFmtId="0" fontId="36" fillId="16" borderId="27" xfId="0" applyFont="1" applyFill="1" applyBorder="1" applyAlignment="1">
      <alignment horizontal="center" vertical="center"/>
    </xf>
    <xf numFmtId="0" fontId="36" fillId="16" borderId="43" xfId="0" applyFont="1" applyFill="1" applyBorder="1" applyAlignment="1">
      <alignment horizontal="center" vertical="center"/>
    </xf>
    <xf numFmtId="0" fontId="36" fillId="16" borderId="42" xfId="0" applyFont="1" applyFill="1" applyBorder="1" applyAlignment="1">
      <alignment horizontal="center" vertical="center"/>
    </xf>
    <xf numFmtId="0" fontId="36" fillId="16" borderId="33" xfId="0" applyFont="1" applyFill="1" applyBorder="1" applyAlignment="1">
      <alignment horizontal="center" vertical="center"/>
    </xf>
    <xf numFmtId="0" fontId="36" fillId="16" borderId="11" xfId="0" applyFont="1" applyFill="1" applyBorder="1" applyAlignment="1">
      <alignment horizontal="center" vertical="center"/>
    </xf>
    <xf numFmtId="0" fontId="36" fillId="16" borderId="41" xfId="0" applyFont="1" applyFill="1" applyBorder="1" applyAlignment="1">
      <alignment horizontal="center" vertical="center"/>
    </xf>
    <xf numFmtId="0" fontId="36" fillId="16" borderId="36" xfId="0" applyFont="1" applyFill="1" applyBorder="1" applyAlignment="1">
      <alignment horizontal="center" vertical="center"/>
    </xf>
    <xf numFmtId="0" fontId="36" fillId="16" borderId="45" xfId="0" applyFont="1" applyFill="1" applyBorder="1" applyAlignment="1">
      <alignment horizontal="center" vertical="center"/>
    </xf>
    <xf numFmtId="0" fontId="36" fillId="16" borderId="44" xfId="0" applyFont="1" applyFill="1" applyBorder="1" applyAlignment="1">
      <alignment horizontal="center" vertical="center"/>
    </xf>
    <xf numFmtId="0" fontId="35" fillId="0" borderId="51" xfId="0" applyFont="1" applyBorder="1" applyAlignment="1">
      <alignment horizontal="left" vertical="center" wrapText="1"/>
    </xf>
    <xf numFmtId="0" fontId="48" fillId="26" borderId="34" xfId="14" applyNumberFormat="1" applyFill="1" applyBorder="1" applyAlignment="1">
      <alignment horizontal="center" vertical="center" wrapText="1"/>
    </xf>
    <xf numFmtId="0" fontId="48" fillId="26" borderId="38" xfId="14" applyNumberFormat="1" applyFill="1" applyBorder="1" applyAlignment="1">
      <alignment horizontal="center" vertical="center" wrapText="1"/>
    </xf>
    <xf numFmtId="0" fontId="48" fillId="26" borderId="34" xfId="14" quotePrefix="1" applyNumberFormat="1" applyFill="1" applyBorder="1" applyAlignment="1">
      <alignment horizontal="center" vertical="center" wrapText="1"/>
    </xf>
    <xf numFmtId="0" fontId="48" fillId="26" borderId="38" xfId="14" quotePrefix="1" applyNumberFormat="1" applyFill="1" applyBorder="1" applyAlignment="1">
      <alignment horizontal="center" vertical="center" wrapText="1"/>
    </xf>
    <xf numFmtId="0" fontId="48" fillId="16" borderId="34" xfId="12" quotePrefix="1" applyNumberFormat="1" applyFont="1" applyFill="1" applyBorder="1" applyAlignment="1">
      <alignment horizontal="center" vertical="center" wrapText="1"/>
    </xf>
    <xf numFmtId="0" fontId="48" fillId="16" borderId="38" xfId="12" quotePrefix="1" applyNumberFormat="1" applyFont="1" applyFill="1" applyBorder="1" applyAlignment="1">
      <alignment horizontal="center" vertical="center" wrapText="1"/>
    </xf>
    <xf numFmtId="0" fontId="64" fillId="20" borderId="57" xfId="19" applyFont="1" applyFill="1" applyBorder="1" applyAlignment="1">
      <alignment horizontal="center" vertical="center" wrapText="1"/>
    </xf>
    <xf numFmtId="0" fontId="64" fillId="20" borderId="79" xfId="19" applyFont="1" applyFill="1" applyBorder="1" applyAlignment="1">
      <alignment horizontal="center" vertical="center" wrapText="1"/>
    </xf>
    <xf numFmtId="0" fontId="64" fillId="20" borderId="61" xfId="19" applyFont="1" applyFill="1" applyBorder="1" applyAlignment="1">
      <alignment horizontal="center" vertical="center"/>
    </xf>
    <xf numFmtId="0" fontId="64" fillId="20" borderId="62" xfId="19" applyFont="1" applyFill="1" applyBorder="1" applyAlignment="1">
      <alignment horizontal="center" vertical="center"/>
    </xf>
    <xf numFmtId="0" fontId="64" fillId="20" borderId="76" xfId="19" applyFont="1" applyFill="1" applyBorder="1" applyAlignment="1">
      <alignment horizontal="center" vertical="center"/>
    </xf>
    <xf numFmtId="0" fontId="64" fillId="20" borderId="78" xfId="19" applyFont="1" applyFill="1" applyBorder="1" applyAlignment="1">
      <alignment horizontal="center" vertical="center"/>
    </xf>
    <xf numFmtId="0" fontId="60" fillId="16" borderId="35" xfId="19" applyFont="1" applyFill="1" applyBorder="1" applyAlignment="1">
      <alignment horizontal="center" vertical="center" wrapText="1"/>
    </xf>
    <xf numFmtId="0" fontId="60" fillId="16" borderId="39" xfId="19" applyFont="1" applyFill="1" applyBorder="1" applyAlignment="1">
      <alignment horizontal="center" vertical="center" wrapText="1"/>
    </xf>
    <xf numFmtId="0" fontId="48" fillId="26" borderId="75" xfId="14" quotePrefix="1" applyNumberFormat="1" applyFill="1" applyBorder="1" applyAlignment="1">
      <alignment horizontal="center" vertical="center" wrapText="1"/>
    </xf>
    <xf numFmtId="0" fontId="48" fillId="26" borderId="37" xfId="14" quotePrefix="1" applyNumberFormat="1" applyFill="1" applyBorder="1" applyAlignment="1">
      <alignment horizontal="center" vertical="center" wrapText="1"/>
    </xf>
    <xf numFmtId="0" fontId="10" fillId="25" borderId="11" xfId="19" applyFill="1" applyAlignment="1">
      <alignment horizontal="center"/>
    </xf>
    <xf numFmtId="0" fontId="64" fillId="20" borderId="34" xfId="19" applyFont="1" applyFill="1" applyBorder="1" applyAlignment="1">
      <alignment horizontal="center" vertical="center" wrapText="1"/>
    </xf>
    <xf numFmtId="0" fontId="64" fillId="20" borderId="38" xfId="19" applyFont="1" applyFill="1" applyBorder="1" applyAlignment="1">
      <alignment horizontal="center" vertical="center" wrapText="1"/>
    </xf>
    <xf numFmtId="0" fontId="64" fillId="20" borderId="35" xfId="19" applyFont="1" applyFill="1" applyBorder="1" applyAlignment="1">
      <alignment horizontal="center" vertical="center" wrapText="1"/>
    </xf>
    <xf numFmtId="0" fontId="64" fillId="20" borderId="39" xfId="19" applyFont="1" applyFill="1" applyBorder="1" applyAlignment="1">
      <alignment horizontal="center" vertical="center" wrapText="1"/>
    </xf>
    <xf numFmtId="0" fontId="36" fillId="16" borderId="30" xfId="3" applyFont="1" applyFill="1" applyBorder="1" applyAlignment="1">
      <alignment horizontal="center" vertical="center" wrapText="1"/>
    </xf>
    <xf numFmtId="0" fontId="36" fillId="16" borderId="31" xfId="3" applyFont="1" applyFill="1" applyBorder="1" applyAlignment="1">
      <alignment horizontal="center" vertical="center" wrapText="1"/>
    </xf>
    <xf numFmtId="0" fontId="36" fillId="16" borderId="32" xfId="3" applyFont="1" applyFill="1" applyBorder="1" applyAlignment="1">
      <alignment horizontal="center" vertical="center" wrapText="1"/>
    </xf>
    <xf numFmtId="0" fontId="36" fillId="20" borderId="36" xfId="3" applyFont="1" applyFill="1" applyBorder="1" applyAlignment="1">
      <alignment horizontal="center" vertical="center" wrapText="1"/>
    </xf>
    <xf numFmtId="0" fontId="36" fillId="20" borderId="44" xfId="3" applyFont="1" applyFill="1" applyBorder="1" applyAlignment="1">
      <alignment horizontal="center" vertical="center" wrapText="1"/>
    </xf>
    <xf numFmtId="0" fontId="54" fillId="20" borderId="52" xfId="3" applyFont="1" applyFill="1" applyBorder="1" applyAlignment="1">
      <alignment horizontal="center" vertical="center" wrapText="1"/>
    </xf>
    <xf numFmtId="0" fontId="54" fillId="20" borderId="33" xfId="3" applyFont="1" applyFill="1" applyBorder="1" applyAlignment="1">
      <alignment horizontal="center" vertical="center" wrapText="1"/>
    </xf>
    <xf numFmtId="0" fontId="54" fillId="20" borderId="36" xfId="3" applyFont="1" applyFill="1" applyBorder="1" applyAlignment="1">
      <alignment horizontal="center" vertical="center" wrapText="1"/>
    </xf>
    <xf numFmtId="0" fontId="54" fillId="20" borderId="51" xfId="3" applyFont="1" applyFill="1" applyBorder="1" applyAlignment="1">
      <alignment horizontal="center" vertical="center" wrapText="1"/>
    </xf>
    <xf numFmtId="0" fontId="36" fillId="20" borderId="31" xfId="3" applyFont="1" applyFill="1" applyBorder="1" applyAlignment="1">
      <alignment horizontal="center" vertical="center" wrapText="1"/>
    </xf>
    <xf numFmtId="0" fontId="58" fillId="25" borderId="27" xfId="2" applyFont="1" applyFill="1" applyBorder="1" applyAlignment="1">
      <alignment horizontal="center" vertical="center" wrapText="1"/>
    </xf>
    <xf numFmtId="0" fontId="58" fillId="25" borderId="43" xfId="2" applyFont="1" applyFill="1" applyBorder="1" applyAlignment="1">
      <alignment horizontal="center" vertical="center" wrapText="1"/>
    </xf>
    <xf numFmtId="0" fontId="58" fillId="25" borderId="42" xfId="2" applyFont="1" applyFill="1" applyBorder="1" applyAlignment="1">
      <alignment horizontal="center" vertical="center" wrapText="1"/>
    </xf>
    <xf numFmtId="0" fontId="58" fillId="25" borderId="33" xfId="2" applyFont="1" applyFill="1" applyBorder="1" applyAlignment="1">
      <alignment horizontal="center" vertical="center" wrapText="1"/>
    </xf>
    <xf numFmtId="0" fontId="58" fillId="25" borderId="11" xfId="2" applyFont="1" applyFill="1" applyAlignment="1">
      <alignment horizontal="center" vertical="center" wrapText="1"/>
    </xf>
    <xf numFmtId="0" fontId="58" fillId="25" borderId="41" xfId="2" applyFont="1" applyFill="1" applyBorder="1" applyAlignment="1">
      <alignment horizontal="center" vertical="center" wrapText="1"/>
    </xf>
    <xf numFmtId="0" fontId="58" fillId="25" borderId="36" xfId="2" applyFont="1" applyFill="1" applyBorder="1" applyAlignment="1">
      <alignment horizontal="center" vertical="center" wrapText="1"/>
    </xf>
    <xf numFmtId="0" fontId="58" fillId="25" borderId="45" xfId="2" applyFont="1" applyFill="1" applyBorder="1" applyAlignment="1">
      <alignment horizontal="center" vertical="center" wrapText="1"/>
    </xf>
    <xf numFmtId="0" fontId="58" fillId="25" borderId="44" xfId="2" applyFont="1" applyFill="1" applyBorder="1" applyAlignment="1">
      <alignment horizontal="center" vertical="center" wrapText="1"/>
    </xf>
    <xf numFmtId="0" fontId="61" fillId="0" borderId="27" xfId="2" applyFont="1" applyBorder="1" applyAlignment="1">
      <alignment horizontal="center" vertical="center" wrapText="1"/>
    </xf>
    <xf numFmtId="0" fontId="61" fillId="0" borderId="43" xfId="2" applyFont="1" applyBorder="1" applyAlignment="1">
      <alignment horizontal="center" vertical="center" wrapText="1"/>
    </xf>
    <xf numFmtId="0" fontId="61" fillId="0" borderId="42" xfId="2" applyFont="1" applyBorder="1" applyAlignment="1">
      <alignment horizontal="center" vertical="center" wrapText="1"/>
    </xf>
    <xf numFmtId="0" fontId="61" fillId="0" borderId="33" xfId="2" applyFont="1" applyBorder="1" applyAlignment="1">
      <alignment horizontal="center" vertical="center" wrapText="1"/>
    </xf>
    <xf numFmtId="0" fontId="61" fillId="0" borderId="11" xfId="2" applyFont="1" applyAlignment="1">
      <alignment horizontal="center" vertical="center" wrapText="1"/>
    </xf>
    <xf numFmtId="0" fontId="61" fillId="0" borderId="41" xfId="2" applyFont="1" applyBorder="1" applyAlignment="1">
      <alignment horizontal="center" vertical="center" wrapText="1"/>
    </xf>
    <xf numFmtId="0" fontId="61" fillId="0" borderId="36" xfId="2" applyFont="1" applyBorder="1" applyAlignment="1">
      <alignment horizontal="center" vertical="center" wrapText="1"/>
    </xf>
    <xf numFmtId="0" fontId="61" fillId="0" borderId="45" xfId="2" applyFont="1" applyBorder="1" applyAlignment="1">
      <alignment horizontal="center" vertical="center" wrapText="1"/>
    </xf>
    <xf numFmtId="0" fontId="61" fillId="0" borderId="44" xfId="2" applyFont="1" applyBorder="1" applyAlignment="1">
      <alignment horizontal="center" vertical="center" wrapText="1"/>
    </xf>
    <xf numFmtId="0" fontId="36" fillId="16" borderId="36" xfId="3" applyFont="1" applyFill="1" applyBorder="1" applyAlignment="1">
      <alignment horizontal="center" vertical="center" wrapText="1"/>
    </xf>
    <xf numFmtId="0" fontId="36" fillId="16" borderId="45" xfId="3" applyFont="1" applyFill="1" applyBorder="1" applyAlignment="1">
      <alignment horizontal="center" vertical="center" wrapText="1"/>
    </xf>
    <xf numFmtId="0" fontId="36" fillId="16" borderId="44" xfId="3" applyFont="1" applyFill="1" applyBorder="1" applyAlignment="1">
      <alignment horizontal="center" vertical="center" wrapText="1"/>
    </xf>
    <xf numFmtId="0" fontId="36" fillId="28" borderId="78" xfId="3" applyFont="1" applyFill="1" applyBorder="1" applyAlignment="1">
      <alignment horizontal="center" vertical="center" wrapText="1"/>
    </xf>
    <xf numFmtId="0" fontId="36" fillId="28" borderId="76" xfId="3" applyFont="1" applyFill="1" applyBorder="1" applyAlignment="1">
      <alignment horizontal="center" vertical="center" wrapText="1"/>
    </xf>
    <xf numFmtId="0" fontId="54" fillId="28" borderId="30" xfId="3" applyFont="1" applyFill="1" applyBorder="1" applyAlignment="1">
      <alignment horizontal="center" vertical="center" wrapText="1"/>
    </xf>
    <xf numFmtId="0" fontId="54" fillId="28" borderId="32" xfId="3" applyFont="1" applyFill="1" applyBorder="1" applyAlignment="1">
      <alignment horizontal="center" vertical="center" wrapText="1"/>
    </xf>
    <xf numFmtId="0" fontId="43" fillId="20" borderId="31" xfId="3" applyFont="1" applyFill="1" applyBorder="1" applyAlignment="1">
      <alignment horizontal="center" vertical="center" wrapText="1"/>
    </xf>
    <xf numFmtId="0" fontId="43" fillId="20" borderId="32" xfId="3" applyFont="1" applyFill="1" applyBorder="1" applyAlignment="1">
      <alignment horizontal="center" vertical="center" wrapText="1"/>
    </xf>
    <xf numFmtId="0" fontId="44" fillId="28" borderId="30" xfId="3" applyFont="1" applyFill="1" applyBorder="1" applyAlignment="1">
      <alignment horizontal="center" vertical="center" wrapText="1"/>
    </xf>
    <xf numFmtId="0" fontId="44" fillId="28" borderId="31" xfId="3" applyFont="1" applyFill="1" applyBorder="1" applyAlignment="1">
      <alignment horizontal="center" vertical="center" wrapText="1"/>
    </xf>
    <xf numFmtId="0" fontId="44" fillId="28" borderId="32" xfId="3" applyFont="1" applyFill="1" applyBorder="1" applyAlignment="1">
      <alignment horizontal="center" vertical="center" wrapText="1"/>
    </xf>
    <xf numFmtId="0" fontId="54" fillId="20" borderId="42" xfId="3" applyFont="1" applyFill="1" applyBorder="1" applyAlignment="1">
      <alignment horizontal="center" vertical="center" wrapText="1"/>
    </xf>
    <xf numFmtId="0" fontId="54" fillId="20" borderId="11" xfId="3" applyFont="1" applyFill="1" applyAlignment="1">
      <alignment horizontal="center" vertical="center" wrapText="1"/>
    </xf>
    <xf numFmtId="0" fontId="54" fillId="20" borderId="45" xfId="3" applyFont="1" applyFill="1" applyBorder="1" applyAlignment="1">
      <alignment horizontal="center" vertical="center" wrapText="1"/>
    </xf>
    <xf numFmtId="0" fontId="54" fillId="28" borderId="57" xfId="3" applyFont="1" applyFill="1" applyBorder="1" applyAlignment="1">
      <alignment horizontal="center" vertical="center" wrapText="1"/>
    </xf>
    <xf numFmtId="0" fontId="54" fillId="28" borderId="69" xfId="3" applyFont="1" applyFill="1" applyBorder="1" applyAlignment="1">
      <alignment horizontal="center" vertical="center" wrapText="1"/>
    </xf>
    <xf numFmtId="0" fontId="54" fillId="28" borderId="59" xfId="3" applyFont="1" applyFill="1" applyBorder="1" applyAlignment="1">
      <alignment horizontal="center" vertical="center" wrapText="1"/>
    </xf>
    <xf numFmtId="0" fontId="36" fillId="28" borderId="47" xfId="3" applyFont="1" applyFill="1" applyBorder="1" applyAlignment="1">
      <alignment horizontal="center" vertical="center" wrapText="1"/>
    </xf>
    <xf numFmtId="0" fontId="36" fillId="20" borderId="67" xfId="2" applyFont="1" applyFill="1" applyBorder="1" applyAlignment="1">
      <alignment horizontal="center" vertical="center" wrapText="1"/>
    </xf>
    <xf numFmtId="0" fontId="36" fillId="20" borderId="68" xfId="2" applyFont="1" applyFill="1" applyBorder="1" applyAlignment="1">
      <alignment horizontal="center" vertical="center" wrapText="1"/>
    </xf>
    <xf numFmtId="0" fontId="35" fillId="0" borderId="51" xfId="2" applyFont="1" applyBorder="1" applyAlignment="1">
      <alignment horizontal="center" vertical="center" wrapText="1"/>
    </xf>
    <xf numFmtId="0" fontId="36" fillId="0" borderId="54" xfId="2" applyFont="1" applyBorder="1" applyAlignment="1">
      <alignment horizontal="center" vertical="center"/>
    </xf>
    <xf numFmtId="0" fontId="36" fillId="0" borderId="52" xfId="2" applyFont="1" applyBorder="1" applyAlignment="1">
      <alignment horizontal="center" vertical="center"/>
    </xf>
    <xf numFmtId="0" fontId="37" fillId="0" borderId="84" xfId="0" applyFont="1" applyBorder="1" applyAlignment="1">
      <alignment horizontal="center" vertical="center" wrapText="1"/>
    </xf>
    <xf numFmtId="0" fontId="37" fillId="0" borderId="42"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38" xfId="0" applyFont="1" applyBorder="1" applyAlignment="1">
      <alignment horizontal="center" vertical="center" wrapText="1"/>
    </xf>
    <xf numFmtId="0" fontId="37" fillId="0" borderId="39" xfId="0" applyFont="1" applyBorder="1" applyAlignment="1">
      <alignment horizontal="center" vertical="center" wrapText="1"/>
    </xf>
    <xf numFmtId="0" fontId="21" fillId="7" borderId="22" xfId="0" applyFont="1" applyFill="1" applyBorder="1" applyAlignment="1">
      <alignment horizontal="center" vertical="center" wrapText="1"/>
    </xf>
    <xf numFmtId="0" fontId="27" fillId="8" borderId="11" xfId="0" applyFont="1" applyFill="1" applyBorder="1" applyAlignment="1">
      <alignment horizontal="center" vertical="center"/>
    </xf>
    <xf numFmtId="0" fontId="21" fillId="2" borderId="22"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5" xfId="0" applyFont="1" applyFill="1" applyBorder="1" applyAlignment="1">
      <alignment horizontal="left" vertical="center" wrapText="1"/>
    </xf>
    <xf numFmtId="0" fontId="24" fillId="2" borderId="22" xfId="0" applyFont="1" applyFill="1" applyBorder="1" applyAlignment="1">
      <alignment horizontal="left" vertical="center" wrapText="1"/>
    </xf>
    <xf numFmtId="0" fontId="21" fillId="0" borderId="22" xfId="0" applyFont="1" applyBorder="1" applyAlignment="1">
      <alignment horizontal="center" vertical="center" wrapText="1"/>
    </xf>
  </cellXfs>
  <cellStyles count="514">
    <cellStyle name="20% - Énfasis6 2" xfId="60" xr:uid="{00000000-0005-0000-0000-000000000000}"/>
    <cellStyle name="20% - Énfasis6 2 2" xfId="135" xr:uid="{00000000-0005-0000-0000-000001000000}"/>
    <cellStyle name="20% - Énfasis6 2 2 2" xfId="295" xr:uid="{00000000-0005-0000-0000-000002000000}"/>
    <cellStyle name="20% - Énfasis6 2 2 3" xfId="460" xr:uid="{00000000-0005-0000-0000-000003000000}"/>
    <cellStyle name="20% - Énfasis6 2 3" xfId="237" xr:uid="{00000000-0005-0000-0000-000004000000}"/>
    <cellStyle name="20% - Énfasis6 2 4" xfId="406" xr:uid="{00000000-0005-0000-0000-000005000000}"/>
    <cellStyle name="BodyStyle" xfId="61" xr:uid="{00000000-0005-0000-0000-000006000000}"/>
    <cellStyle name="Borde de la tabla derecha" xfId="62" xr:uid="{00000000-0005-0000-0000-000007000000}"/>
    <cellStyle name="Borde de la tabla izquierda" xfId="63" xr:uid="{00000000-0005-0000-0000-000008000000}"/>
    <cellStyle name="Encabezado 1 2" xfId="64" xr:uid="{00000000-0005-0000-0000-000009000000}"/>
    <cellStyle name="Encabezado 2" xfId="65" xr:uid="{00000000-0005-0000-0000-00000A000000}"/>
    <cellStyle name="Énfasis6 2" xfId="66" xr:uid="{00000000-0005-0000-0000-00000B000000}"/>
    <cellStyle name="Fecha" xfId="67" xr:uid="{00000000-0005-0000-0000-00000C000000}"/>
    <cellStyle name="HeaderStyle" xfId="68" xr:uid="{00000000-0005-0000-0000-00000D000000}"/>
    <cellStyle name="Hipervínculo" xfId="22" builtinId="8"/>
    <cellStyle name="Hipervínculo 2" xfId="46" xr:uid="{00000000-0005-0000-0000-00000F000000}"/>
    <cellStyle name="Hyperlink" xfId="16" xr:uid="{00000000-0005-0000-0000-000010000000}"/>
    <cellStyle name="Millares" xfId="18" builtinId="3"/>
    <cellStyle name="Millares [0] 2" xfId="7" xr:uid="{00000000-0005-0000-0000-000012000000}"/>
    <cellStyle name="Millares [0] 2 2" xfId="40" xr:uid="{00000000-0005-0000-0000-000013000000}"/>
    <cellStyle name="Millares [0] 2 2 2" xfId="93" xr:uid="{00000000-0005-0000-0000-000014000000}"/>
    <cellStyle name="Millares [0] 2 2 2 2" xfId="147" xr:uid="{00000000-0005-0000-0000-000015000000}"/>
    <cellStyle name="Millares [0] 2 2 2 2 2" xfId="307" xr:uid="{00000000-0005-0000-0000-000016000000}"/>
    <cellStyle name="Millares [0] 2 2 2 2 3" xfId="472" xr:uid="{00000000-0005-0000-0000-000017000000}"/>
    <cellStyle name="Millares [0] 2 2 2 3" xfId="253" xr:uid="{00000000-0005-0000-0000-000018000000}"/>
    <cellStyle name="Millares [0] 2 2 2 4" xfId="418" xr:uid="{00000000-0005-0000-0000-000019000000}"/>
    <cellStyle name="Millares [0] 2 2 3" xfId="173" xr:uid="{00000000-0005-0000-0000-00001A000000}"/>
    <cellStyle name="Millares [0] 2 2 3 2" xfId="333" xr:uid="{00000000-0005-0000-0000-00001B000000}"/>
    <cellStyle name="Millares [0] 2 2 3 3" xfId="498" xr:uid="{00000000-0005-0000-0000-00001C000000}"/>
    <cellStyle name="Millares [0] 2 2 4" xfId="116" xr:uid="{00000000-0005-0000-0000-00001D000000}"/>
    <cellStyle name="Millares [0] 2 2 4 2" xfId="276" xr:uid="{00000000-0005-0000-0000-00001E000000}"/>
    <cellStyle name="Millares [0] 2 2 4 3" xfId="441" xr:uid="{00000000-0005-0000-0000-00001F000000}"/>
    <cellStyle name="Millares [0] 2 2 5" xfId="217" xr:uid="{00000000-0005-0000-0000-000020000000}"/>
    <cellStyle name="Millares [0] 2 2 6" xfId="387" xr:uid="{00000000-0005-0000-0000-000021000000}"/>
    <cellStyle name="Millares [0] 2 3" xfId="92" xr:uid="{00000000-0005-0000-0000-000022000000}"/>
    <cellStyle name="Millares [0] 2 3 2" xfId="146" xr:uid="{00000000-0005-0000-0000-000023000000}"/>
    <cellStyle name="Millares [0] 2 3 2 2" xfId="306" xr:uid="{00000000-0005-0000-0000-000024000000}"/>
    <cellStyle name="Millares [0] 2 3 2 3" xfId="471" xr:uid="{00000000-0005-0000-0000-000025000000}"/>
    <cellStyle name="Millares [0] 2 3 3" xfId="252" xr:uid="{00000000-0005-0000-0000-000026000000}"/>
    <cellStyle name="Millares [0] 2 3 4" xfId="417" xr:uid="{00000000-0005-0000-0000-000027000000}"/>
    <cellStyle name="Millares [0] 2 4" xfId="71" xr:uid="{00000000-0005-0000-0000-000028000000}"/>
    <cellStyle name="Millares [0] 2 4 2" xfId="138" xr:uid="{00000000-0005-0000-0000-000029000000}"/>
    <cellStyle name="Millares [0] 2 4 2 2" xfId="298" xr:uid="{00000000-0005-0000-0000-00002A000000}"/>
    <cellStyle name="Millares [0] 2 4 2 3" xfId="463" xr:uid="{00000000-0005-0000-0000-00002B000000}"/>
    <cellStyle name="Millares [0] 2 4 3" xfId="240" xr:uid="{00000000-0005-0000-0000-00002C000000}"/>
    <cellStyle name="Millares [0] 2 4 4" xfId="409" xr:uid="{00000000-0005-0000-0000-00002D000000}"/>
    <cellStyle name="Millares [0] 2 5" xfId="53" xr:uid="{00000000-0005-0000-0000-00002E000000}"/>
    <cellStyle name="Millares [0] 2 5 2" xfId="128" xr:uid="{00000000-0005-0000-0000-00002F000000}"/>
    <cellStyle name="Millares [0] 2 5 2 2" xfId="288" xr:uid="{00000000-0005-0000-0000-000030000000}"/>
    <cellStyle name="Millares [0] 2 5 2 3" xfId="453" xr:uid="{00000000-0005-0000-0000-000031000000}"/>
    <cellStyle name="Millares [0] 2 5 3" xfId="230" xr:uid="{00000000-0005-0000-0000-000032000000}"/>
    <cellStyle name="Millares [0] 2 5 4" xfId="399" xr:uid="{00000000-0005-0000-0000-000033000000}"/>
    <cellStyle name="Millares [0] 2 6" xfId="29" xr:uid="{00000000-0005-0000-0000-000034000000}"/>
    <cellStyle name="Millares [0] 2 6 2" xfId="159" xr:uid="{00000000-0005-0000-0000-000035000000}"/>
    <cellStyle name="Millares [0] 2 6 2 2" xfId="319" xr:uid="{00000000-0005-0000-0000-000036000000}"/>
    <cellStyle name="Millares [0] 2 6 2 3" xfId="484" xr:uid="{00000000-0005-0000-0000-000037000000}"/>
    <cellStyle name="Millares [0] 2 6 3" xfId="206" xr:uid="{00000000-0005-0000-0000-000038000000}"/>
    <cellStyle name="Millares [0] 2 6 4" xfId="376" xr:uid="{00000000-0005-0000-0000-000039000000}"/>
    <cellStyle name="Millares [0] 2 7" xfId="104" xr:uid="{00000000-0005-0000-0000-00003A000000}"/>
    <cellStyle name="Millares [0] 2 7 2" xfId="264" xr:uid="{00000000-0005-0000-0000-00003B000000}"/>
    <cellStyle name="Millares [0] 2 7 3" xfId="429" xr:uid="{00000000-0005-0000-0000-00003C000000}"/>
    <cellStyle name="Millares [0] 2 8" xfId="193" xr:uid="{00000000-0005-0000-0000-00003D000000}"/>
    <cellStyle name="Millares [0] 2 9" xfId="364" xr:uid="{00000000-0005-0000-0000-00003E000000}"/>
    <cellStyle name="Millares [0] 3" xfId="70" xr:uid="{00000000-0005-0000-0000-00003F000000}"/>
    <cellStyle name="Millares [0] 3 2" xfId="137" xr:uid="{00000000-0005-0000-0000-000040000000}"/>
    <cellStyle name="Millares [0] 3 2 2" xfId="297" xr:uid="{00000000-0005-0000-0000-000041000000}"/>
    <cellStyle name="Millares [0] 3 2 3" xfId="462" xr:uid="{00000000-0005-0000-0000-000042000000}"/>
    <cellStyle name="Millares [0] 3 3" xfId="239" xr:uid="{00000000-0005-0000-0000-000043000000}"/>
    <cellStyle name="Millares [0] 3 4" xfId="408" xr:uid="{00000000-0005-0000-0000-000044000000}"/>
    <cellStyle name="Millares 10" xfId="184" xr:uid="{00000000-0005-0000-0000-000045000000}"/>
    <cellStyle name="Millares 10 2" xfId="344" xr:uid="{00000000-0005-0000-0000-000046000000}"/>
    <cellStyle name="Millares 10 3" xfId="509" xr:uid="{00000000-0005-0000-0000-000047000000}"/>
    <cellStyle name="Millares 11" xfId="179" xr:uid="{00000000-0005-0000-0000-000048000000}"/>
    <cellStyle name="Millares 11 2" xfId="339" xr:uid="{00000000-0005-0000-0000-000049000000}"/>
    <cellStyle name="Millares 11 3" xfId="504" xr:uid="{00000000-0005-0000-0000-00004A000000}"/>
    <cellStyle name="Millares 12" xfId="183" xr:uid="{00000000-0005-0000-0000-00004B000000}"/>
    <cellStyle name="Millares 12 2" xfId="343" xr:uid="{00000000-0005-0000-0000-00004C000000}"/>
    <cellStyle name="Millares 12 3" xfId="508" xr:uid="{00000000-0005-0000-0000-00004D000000}"/>
    <cellStyle name="Millares 13" xfId="107" xr:uid="{00000000-0005-0000-0000-00004E000000}"/>
    <cellStyle name="Millares 13 2" xfId="267" xr:uid="{00000000-0005-0000-0000-00004F000000}"/>
    <cellStyle name="Millares 13 3" xfId="432" xr:uid="{00000000-0005-0000-0000-000050000000}"/>
    <cellStyle name="Millares 14" xfId="197" xr:uid="{00000000-0005-0000-0000-000051000000}"/>
    <cellStyle name="Millares 15" xfId="244" xr:uid="{00000000-0005-0000-0000-000052000000}"/>
    <cellStyle name="Millares 16" xfId="350" xr:uid="{00000000-0005-0000-0000-000053000000}"/>
    <cellStyle name="Millares 17" xfId="356" xr:uid="{00000000-0005-0000-0000-000054000000}"/>
    <cellStyle name="Millares 18" xfId="195" xr:uid="{00000000-0005-0000-0000-000055000000}"/>
    <cellStyle name="Millares 19" xfId="355" xr:uid="{00000000-0005-0000-0000-000056000000}"/>
    <cellStyle name="Millares 2" xfId="5" xr:uid="{00000000-0005-0000-0000-000057000000}"/>
    <cellStyle name="Millares 2 2" xfId="38" xr:uid="{00000000-0005-0000-0000-000058000000}"/>
    <cellStyle name="Millares 2 2 2" xfId="72" xr:uid="{00000000-0005-0000-0000-000059000000}"/>
    <cellStyle name="Millares 2 2 3" xfId="171" xr:uid="{00000000-0005-0000-0000-00005A000000}"/>
    <cellStyle name="Millares 2 2 3 2" xfId="331" xr:uid="{00000000-0005-0000-0000-00005B000000}"/>
    <cellStyle name="Millares 2 2 3 3" xfId="496" xr:uid="{00000000-0005-0000-0000-00005C000000}"/>
    <cellStyle name="Millares 2 2 4" xfId="114" xr:uid="{00000000-0005-0000-0000-00005D000000}"/>
    <cellStyle name="Millares 2 2 4 2" xfId="274" xr:uid="{00000000-0005-0000-0000-00005E000000}"/>
    <cellStyle name="Millares 2 2 4 3" xfId="439" xr:uid="{00000000-0005-0000-0000-00005F000000}"/>
    <cellStyle name="Millares 2 2 5" xfId="215" xr:uid="{00000000-0005-0000-0000-000060000000}"/>
    <cellStyle name="Millares 2 2 6" xfId="385" xr:uid="{00000000-0005-0000-0000-000061000000}"/>
    <cellStyle name="Millares 2 3" xfId="51" xr:uid="{00000000-0005-0000-0000-000062000000}"/>
    <cellStyle name="Millares 2 3 2" xfId="126" xr:uid="{00000000-0005-0000-0000-000063000000}"/>
    <cellStyle name="Millares 2 3 2 2" xfId="286" xr:uid="{00000000-0005-0000-0000-000064000000}"/>
    <cellStyle name="Millares 2 3 2 3" xfId="451" xr:uid="{00000000-0005-0000-0000-000065000000}"/>
    <cellStyle name="Millares 2 3 3" xfId="228" xr:uid="{00000000-0005-0000-0000-000066000000}"/>
    <cellStyle name="Millares 2 3 4" xfId="397" xr:uid="{00000000-0005-0000-0000-000067000000}"/>
    <cellStyle name="Millares 2 4" xfId="27" xr:uid="{00000000-0005-0000-0000-000068000000}"/>
    <cellStyle name="Millares 2 4 2" xfId="157" xr:uid="{00000000-0005-0000-0000-000069000000}"/>
    <cellStyle name="Millares 2 4 2 2" xfId="317" xr:uid="{00000000-0005-0000-0000-00006A000000}"/>
    <cellStyle name="Millares 2 4 2 3" xfId="482" xr:uid="{00000000-0005-0000-0000-00006B000000}"/>
    <cellStyle name="Millares 2 4 3" xfId="204" xr:uid="{00000000-0005-0000-0000-00006C000000}"/>
    <cellStyle name="Millares 2 4 4" xfId="374" xr:uid="{00000000-0005-0000-0000-00006D000000}"/>
    <cellStyle name="Millares 2 5" xfId="102" xr:uid="{00000000-0005-0000-0000-00006E000000}"/>
    <cellStyle name="Millares 2 5 2" xfId="262" xr:uid="{00000000-0005-0000-0000-00006F000000}"/>
    <cellStyle name="Millares 2 5 3" xfId="427" xr:uid="{00000000-0005-0000-0000-000070000000}"/>
    <cellStyle name="Millares 2 6" xfId="191" xr:uid="{00000000-0005-0000-0000-000071000000}"/>
    <cellStyle name="Millares 2 7" xfId="362" xr:uid="{00000000-0005-0000-0000-000072000000}"/>
    <cellStyle name="Millares 20" xfId="351" xr:uid="{00000000-0005-0000-0000-000073000000}"/>
    <cellStyle name="Millares 21" xfId="246" xr:uid="{00000000-0005-0000-0000-000074000000}"/>
    <cellStyle name="Millares 22" xfId="367" xr:uid="{00000000-0005-0000-0000-000075000000}"/>
    <cellStyle name="Millares 23" xfId="512" xr:uid="{00000000-0005-0000-0000-000076000000}"/>
    <cellStyle name="Millares 3" xfId="43" xr:uid="{00000000-0005-0000-0000-000077000000}"/>
    <cellStyle name="Millares 3 2" xfId="69" xr:uid="{00000000-0005-0000-0000-000078000000}"/>
    <cellStyle name="Millares 3 2 2" xfId="136" xr:uid="{00000000-0005-0000-0000-000079000000}"/>
    <cellStyle name="Millares 3 2 2 2" xfId="296" xr:uid="{00000000-0005-0000-0000-00007A000000}"/>
    <cellStyle name="Millares 3 2 2 3" xfId="461" xr:uid="{00000000-0005-0000-0000-00007B000000}"/>
    <cellStyle name="Millares 3 2 3" xfId="238" xr:uid="{00000000-0005-0000-0000-00007C000000}"/>
    <cellStyle name="Millares 3 2 4" xfId="407" xr:uid="{00000000-0005-0000-0000-00007D000000}"/>
    <cellStyle name="Millares 3 3" xfId="176" xr:uid="{00000000-0005-0000-0000-00007E000000}"/>
    <cellStyle name="Millares 3 3 2" xfId="336" xr:uid="{00000000-0005-0000-0000-00007F000000}"/>
    <cellStyle name="Millares 3 3 3" xfId="501" xr:uid="{00000000-0005-0000-0000-000080000000}"/>
    <cellStyle name="Millares 3 4" xfId="119" xr:uid="{00000000-0005-0000-0000-000081000000}"/>
    <cellStyle name="Millares 3 4 2" xfId="279" xr:uid="{00000000-0005-0000-0000-000082000000}"/>
    <cellStyle name="Millares 3 4 3" xfId="444" xr:uid="{00000000-0005-0000-0000-000083000000}"/>
    <cellStyle name="Millares 3 5" xfId="220" xr:uid="{00000000-0005-0000-0000-000084000000}"/>
    <cellStyle name="Millares 3 6" xfId="390" xr:uid="{00000000-0005-0000-0000-000085000000}"/>
    <cellStyle name="Millares 4" xfId="56" xr:uid="{00000000-0005-0000-0000-000086000000}"/>
    <cellStyle name="Millares 4 2" xfId="131" xr:uid="{00000000-0005-0000-0000-000087000000}"/>
    <cellStyle name="Millares 4 2 2" xfId="291" xr:uid="{00000000-0005-0000-0000-000088000000}"/>
    <cellStyle name="Millares 4 2 3" xfId="456" xr:uid="{00000000-0005-0000-0000-000089000000}"/>
    <cellStyle name="Millares 4 3" xfId="233" xr:uid="{00000000-0005-0000-0000-00008A000000}"/>
    <cellStyle name="Millares 4 4" xfId="402" xr:uid="{00000000-0005-0000-0000-00008B000000}"/>
    <cellStyle name="Millares 5" xfId="94" xr:uid="{00000000-0005-0000-0000-00008C000000}"/>
    <cellStyle name="Millares 5 2" xfId="148" xr:uid="{00000000-0005-0000-0000-00008D000000}"/>
    <cellStyle name="Millares 5 2 2" xfId="308" xr:uid="{00000000-0005-0000-0000-00008E000000}"/>
    <cellStyle name="Millares 5 2 3" xfId="473" xr:uid="{00000000-0005-0000-0000-00008F000000}"/>
    <cellStyle name="Millares 5 3" xfId="254" xr:uid="{00000000-0005-0000-0000-000090000000}"/>
    <cellStyle name="Millares 5 4" xfId="419" xr:uid="{00000000-0005-0000-0000-000091000000}"/>
    <cellStyle name="Millares 6" xfId="97" xr:uid="{00000000-0005-0000-0000-000092000000}"/>
    <cellStyle name="Millares 6 2" xfId="151" xr:uid="{00000000-0005-0000-0000-000093000000}"/>
    <cellStyle name="Millares 6 2 2" xfId="311" xr:uid="{00000000-0005-0000-0000-000094000000}"/>
    <cellStyle name="Millares 6 2 3" xfId="476" xr:uid="{00000000-0005-0000-0000-000095000000}"/>
    <cellStyle name="Millares 6 3" xfId="257" xr:uid="{00000000-0005-0000-0000-000096000000}"/>
    <cellStyle name="Millares 6 4" xfId="422" xr:uid="{00000000-0005-0000-0000-000097000000}"/>
    <cellStyle name="Millares 7" xfId="32" xr:uid="{00000000-0005-0000-0000-000098000000}"/>
    <cellStyle name="Millares 7 2" xfId="164" xr:uid="{00000000-0005-0000-0000-000099000000}"/>
    <cellStyle name="Millares 7 2 2" xfId="324" xr:uid="{00000000-0005-0000-0000-00009A000000}"/>
    <cellStyle name="Millares 7 2 3" xfId="489" xr:uid="{00000000-0005-0000-0000-00009B000000}"/>
    <cellStyle name="Millares 7 3" xfId="209" xr:uid="{00000000-0005-0000-0000-00009C000000}"/>
    <cellStyle name="Millares 7 4" xfId="379" xr:uid="{00000000-0005-0000-0000-00009D000000}"/>
    <cellStyle name="Millares 8" xfId="181" xr:uid="{00000000-0005-0000-0000-00009E000000}"/>
    <cellStyle name="Millares 8 2" xfId="341" xr:uid="{00000000-0005-0000-0000-00009F000000}"/>
    <cellStyle name="Millares 8 3" xfId="506" xr:uid="{00000000-0005-0000-0000-0000A0000000}"/>
    <cellStyle name="Millares 9" xfId="161" xr:uid="{00000000-0005-0000-0000-0000A1000000}"/>
    <cellStyle name="Millares 9 2" xfId="321" xr:uid="{00000000-0005-0000-0000-0000A2000000}"/>
    <cellStyle name="Millares 9 3" xfId="486" xr:uid="{00000000-0005-0000-0000-0000A3000000}"/>
    <cellStyle name="Moneda" xfId="21" builtinId="4"/>
    <cellStyle name="Moneda [0] 2" xfId="8" xr:uid="{00000000-0005-0000-0000-0000A5000000}"/>
    <cellStyle name="Moneda [0] 2 2" xfId="41" xr:uid="{00000000-0005-0000-0000-0000A6000000}"/>
    <cellStyle name="Moneda [0] 2 2 2" xfId="174" xr:uid="{00000000-0005-0000-0000-0000A7000000}"/>
    <cellStyle name="Moneda [0] 2 2 2 2" xfId="334" xr:uid="{00000000-0005-0000-0000-0000A8000000}"/>
    <cellStyle name="Moneda [0] 2 2 2 3" xfId="499" xr:uid="{00000000-0005-0000-0000-0000A9000000}"/>
    <cellStyle name="Moneda [0] 2 2 3" xfId="117" xr:uid="{00000000-0005-0000-0000-0000AA000000}"/>
    <cellStyle name="Moneda [0] 2 2 3 2" xfId="277" xr:uid="{00000000-0005-0000-0000-0000AB000000}"/>
    <cellStyle name="Moneda [0] 2 2 3 3" xfId="442" xr:uid="{00000000-0005-0000-0000-0000AC000000}"/>
    <cellStyle name="Moneda [0] 2 2 4" xfId="218" xr:uid="{00000000-0005-0000-0000-0000AD000000}"/>
    <cellStyle name="Moneda [0] 2 2 5" xfId="388" xr:uid="{00000000-0005-0000-0000-0000AE000000}"/>
    <cellStyle name="Moneda [0] 2 3" xfId="54" xr:uid="{00000000-0005-0000-0000-0000AF000000}"/>
    <cellStyle name="Moneda [0] 2 3 2" xfId="129" xr:uid="{00000000-0005-0000-0000-0000B0000000}"/>
    <cellStyle name="Moneda [0] 2 3 2 2" xfId="289" xr:uid="{00000000-0005-0000-0000-0000B1000000}"/>
    <cellStyle name="Moneda [0] 2 3 2 3" xfId="454" xr:uid="{00000000-0005-0000-0000-0000B2000000}"/>
    <cellStyle name="Moneda [0] 2 3 3" xfId="231" xr:uid="{00000000-0005-0000-0000-0000B3000000}"/>
    <cellStyle name="Moneda [0] 2 3 4" xfId="400" xr:uid="{00000000-0005-0000-0000-0000B4000000}"/>
    <cellStyle name="Moneda [0] 2 4" xfId="30" xr:uid="{00000000-0005-0000-0000-0000B5000000}"/>
    <cellStyle name="Moneda [0] 2 4 2" xfId="160" xr:uid="{00000000-0005-0000-0000-0000B6000000}"/>
    <cellStyle name="Moneda [0] 2 4 2 2" xfId="320" xr:uid="{00000000-0005-0000-0000-0000B7000000}"/>
    <cellStyle name="Moneda [0] 2 4 2 3" xfId="485" xr:uid="{00000000-0005-0000-0000-0000B8000000}"/>
    <cellStyle name="Moneda [0] 2 4 3" xfId="207" xr:uid="{00000000-0005-0000-0000-0000B9000000}"/>
    <cellStyle name="Moneda [0] 2 4 4" xfId="377" xr:uid="{00000000-0005-0000-0000-0000BA000000}"/>
    <cellStyle name="Moneda [0] 2 5" xfId="105" xr:uid="{00000000-0005-0000-0000-0000BB000000}"/>
    <cellStyle name="Moneda [0] 2 5 2" xfId="265" xr:uid="{00000000-0005-0000-0000-0000BC000000}"/>
    <cellStyle name="Moneda [0] 2 5 3" xfId="430" xr:uid="{00000000-0005-0000-0000-0000BD000000}"/>
    <cellStyle name="Moneda [0] 2 6" xfId="194" xr:uid="{00000000-0005-0000-0000-0000BE000000}"/>
    <cellStyle name="Moneda [0] 2 7" xfId="365" xr:uid="{00000000-0005-0000-0000-0000BF000000}"/>
    <cellStyle name="Moneda [0] 3" xfId="74" xr:uid="{00000000-0005-0000-0000-0000C0000000}"/>
    <cellStyle name="Moneda [0] 3 2" xfId="140" xr:uid="{00000000-0005-0000-0000-0000C1000000}"/>
    <cellStyle name="Moneda [0] 3 2 2" xfId="300" xr:uid="{00000000-0005-0000-0000-0000C2000000}"/>
    <cellStyle name="Moneda [0] 3 2 3" xfId="465" xr:uid="{00000000-0005-0000-0000-0000C3000000}"/>
    <cellStyle name="Moneda [0] 3 3" xfId="242" xr:uid="{00000000-0005-0000-0000-0000C4000000}"/>
    <cellStyle name="Moneda [0] 3 4" xfId="411" xr:uid="{00000000-0005-0000-0000-0000C5000000}"/>
    <cellStyle name="Moneda 10" xfId="162" xr:uid="{00000000-0005-0000-0000-0000C6000000}"/>
    <cellStyle name="Moneda 10 2" xfId="322" xr:uid="{00000000-0005-0000-0000-0000C7000000}"/>
    <cellStyle name="Moneda 10 3" xfId="487" xr:uid="{00000000-0005-0000-0000-0000C8000000}"/>
    <cellStyle name="Moneda 11" xfId="180" xr:uid="{00000000-0005-0000-0000-0000C9000000}"/>
    <cellStyle name="Moneda 11 2" xfId="340" xr:uid="{00000000-0005-0000-0000-0000CA000000}"/>
    <cellStyle name="Moneda 11 3" xfId="505" xr:uid="{00000000-0005-0000-0000-0000CB000000}"/>
    <cellStyle name="Moneda 12" xfId="185" xr:uid="{00000000-0005-0000-0000-0000CC000000}"/>
    <cellStyle name="Moneda 12 2" xfId="345" xr:uid="{00000000-0005-0000-0000-0000CD000000}"/>
    <cellStyle name="Moneda 12 3" xfId="510" xr:uid="{00000000-0005-0000-0000-0000CE000000}"/>
    <cellStyle name="Moneda 13" xfId="186" xr:uid="{00000000-0005-0000-0000-0000CF000000}"/>
    <cellStyle name="Moneda 13 2" xfId="346" xr:uid="{00000000-0005-0000-0000-0000D0000000}"/>
    <cellStyle name="Moneda 13 3" xfId="511" xr:uid="{00000000-0005-0000-0000-0000D1000000}"/>
    <cellStyle name="Moneda 130" xfId="75" xr:uid="{00000000-0005-0000-0000-0000D2000000}"/>
    <cellStyle name="Moneda 130 2" xfId="141" xr:uid="{00000000-0005-0000-0000-0000D3000000}"/>
    <cellStyle name="Moneda 130 2 2" xfId="301" xr:uid="{00000000-0005-0000-0000-0000D4000000}"/>
    <cellStyle name="Moneda 130 2 3" xfId="466" xr:uid="{00000000-0005-0000-0000-0000D5000000}"/>
    <cellStyle name="Moneda 130 3" xfId="243" xr:uid="{00000000-0005-0000-0000-0000D6000000}"/>
    <cellStyle name="Moneda 130 4" xfId="412" xr:uid="{00000000-0005-0000-0000-0000D7000000}"/>
    <cellStyle name="Moneda 14" xfId="109" xr:uid="{00000000-0005-0000-0000-0000D8000000}"/>
    <cellStyle name="Moneda 14 2" xfId="269" xr:uid="{00000000-0005-0000-0000-0000D9000000}"/>
    <cellStyle name="Moneda 14 3" xfId="434" xr:uid="{00000000-0005-0000-0000-0000DA000000}"/>
    <cellStyle name="Moneda 15" xfId="199" xr:uid="{00000000-0005-0000-0000-0000DB000000}"/>
    <cellStyle name="Moneda 16" xfId="223" xr:uid="{00000000-0005-0000-0000-0000DC000000}"/>
    <cellStyle name="Moneda 17" xfId="349" xr:uid="{00000000-0005-0000-0000-0000DD000000}"/>
    <cellStyle name="Moneda 18" xfId="352" xr:uid="{00000000-0005-0000-0000-0000DE000000}"/>
    <cellStyle name="Moneda 19" xfId="369" xr:uid="{00000000-0005-0000-0000-0000DF000000}"/>
    <cellStyle name="Moneda 2" xfId="4" xr:uid="{00000000-0005-0000-0000-0000E0000000}"/>
    <cellStyle name="Moneda 2 2" xfId="37" xr:uid="{00000000-0005-0000-0000-0000E1000000}"/>
    <cellStyle name="Moneda 2 2 2" xfId="77" xr:uid="{00000000-0005-0000-0000-0000E2000000}"/>
    <cellStyle name="Moneda 2 2 2 2" xfId="142" xr:uid="{00000000-0005-0000-0000-0000E3000000}"/>
    <cellStyle name="Moneda 2 2 2 2 2" xfId="302" xr:uid="{00000000-0005-0000-0000-0000E4000000}"/>
    <cellStyle name="Moneda 2 2 2 2 3" xfId="467" xr:uid="{00000000-0005-0000-0000-0000E5000000}"/>
    <cellStyle name="Moneda 2 2 2 3" xfId="245" xr:uid="{00000000-0005-0000-0000-0000E6000000}"/>
    <cellStyle name="Moneda 2 2 2 4" xfId="413" xr:uid="{00000000-0005-0000-0000-0000E7000000}"/>
    <cellStyle name="Moneda 2 2 3" xfId="170" xr:uid="{00000000-0005-0000-0000-0000E8000000}"/>
    <cellStyle name="Moneda 2 2 3 2" xfId="330" xr:uid="{00000000-0005-0000-0000-0000E9000000}"/>
    <cellStyle name="Moneda 2 2 3 3" xfId="495" xr:uid="{00000000-0005-0000-0000-0000EA000000}"/>
    <cellStyle name="Moneda 2 2 4" xfId="113" xr:uid="{00000000-0005-0000-0000-0000EB000000}"/>
    <cellStyle name="Moneda 2 2 4 2" xfId="273" xr:uid="{00000000-0005-0000-0000-0000EC000000}"/>
    <cellStyle name="Moneda 2 2 4 3" xfId="438" xr:uid="{00000000-0005-0000-0000-0000ED000000}"/>
    <cellStyle name="Moneda 2 2 5" xfId="214" xr:uid="{00000000-0005-0000-0000-0000EE000000}"/>
    <cellStyle name="Moneda 2 2 6" xfId="384" xr:uid="{00000000-0005-0000-0000-0000EF000000}"/>
    <cellStyle name="Moneda 2 3" xfId="76" xr:uid="{00000000-0005-0000-0000-0000F0000000}"/>
    <cellStyle name="Moneda 2 4" xfId="50" xr:uid="{00000000-0005-0000-0000-0000F1000000}"/>
    <cellStyle name="Moneda 2 4 2" xfId="125" xr:uid="{00000000-0005-0000-0000-0000F2000000}"/>
    <cellStyle name="Moneda 2 4 2 2" xfId="285" xr:uid="{00000000-0005-0000-0000-0000F3000000}"/>
    <cellStyle name="Moneda 2 4 2 3" xfId="450" xr:uid="{00000000-0005-0000-0000-0000F4000000}"/>
    <cellStyle name="Moneda 2 4 3" xfId="227" xr:uid="{00000000-0005-0000-0000-0000F5000000}"/>
    <cellStyle name="Moneda 2 4 4" xfId="396" xr:uid="{00000000-0005-0000-0000-0000F6000000}"/>
    <cellStyle name="Moneda 2 5" xfId="26" xr:uid="{00000000-0005-0000-0000-0000F7000000}"/>
    <cellStyle name="Moneda 2 5 2" xfId="156" xr:uid="{00000000-0005-0000-0000-0000F8000000}"/>
    <cellStyle name="Moneda 2 5 2 2" xfId="316" xr:uid="{00000000-0005-0000-0000-0000F9000000}"/>
    <cellStyle name="Moneda 2 5 2 3" xfId="481" xr:uid="{00000000-0005-0000-0000-0000FA000000}"/>
    <cellStyle name="Moneda 2 5 3" xfId="203" xr:uid="{00000000-0005-0000-0000-0000FB000000}"/>
    <cellStyle name="Moneda 2 5 4" xfId="373" xr:uid="{00000000-0005-0000-0000-0000FC000000}"/>
    <cellStyle name="Moneda 2 6" xfId="101" xr:uid="{00000000-0005-0000-0000-0000FD000000}"/>
    <cellStyle name="Moneda 2 6 2" xfId="261" xr:uid="{00000000-0005-0000-0000-0000FE000000}"/>
    <cellStyle name="Moneda 2 6 3" xfId="426" xr:uid="{00000000-0005-0000-0000-0000FF000000}"/>
    <cellStyle name="Moneda 2 7" xfId="190" xr:uid="{00000000-0005-0000-0000-000000010000}"/>
    <cellStyle name="Moneda 2 8" xfId="361" xr:uid="{00000000-0005-0000-0000-000001010000}"/>
    <cellStyle name="Moneda 20" xfId="513" xr:uid="{00000000-0005-0000-0000-000002010000}"/>
    <cellStyle name="Moneda 23" xfId="78" xr:uid="{00000000-0005-0000-0000-000003010000}"/>
    <cellStyle name="Moneda 3" xfId="45" xr:uid="{00000000-0005-0000-0000-000004010000}"/>
    <cellStyle name="Moneda 3 2" xfId="79" xr:uid="{00000000-0005-0000-0000-000005010000}"/>
    <cellStyle name="Moneda 3 3" xfId="178" xr:uid="{00000000-0005-0000-0000-000006010000}"/>
    <cellStyle name="Moneda 3 3 2" xfId="338" xr:uid="{00000000-0005-0000-0000-000007010000}"/>
    <cellStyle name="Moneda 3 3 3" xfId="503" xr:uid="{00000000-0005-0000-0000-000008010000}"/>
    <cellStyle name="Moneda 3 4" xfId="121" xr:uid="{00000000-0005-0000-0000-000009010000}"/>
    <cellStyle name="Moneda 3 4 2" xfId="281" xr:uid="{00000000-0005-0000-0000-00000A010000}"/>
    <cellStyle name="Moneda 3 4 3" xfId="446" xr:uid="{00000000-0005-0000-0000-00000B010000}"/>
    <cellStyle name="Moneda 3 5" xfId="222" xr:uid="{00000000-0005-0000-0000-00000C010000}"/>
    <cellStyle name="Moneda 3 6" xfId="392" xr:uid="{00000000-0005-0000-0000-00000D010000}"/>
    <cellStyle name="Moneda 4" xfId="73" xr:uid="{00000000-0005-0000-0000-00000E010000}"/>
    <cellStyle name="Moneda 4 2" xfId="139" xr:uid="{00000000-0005-0000-0000-00000F010000}"/>
    <cellStyle name="Moneda 4 2 2" xfId="299" xr:uid="{00000000-0005-0000-0000-000010010000}"/>
    <cellStyle name="Moneda 4 2 3" xfId="464" xr:uid="{00000000-0005-0000-0000-000011010000}"/>
    <cellStyle name="Moneda 4 3" xfId="241" xr:uid="{00000000-0005-0000-0000-000012010000}"/>
    <cellStyle name="Moneda 4 4" xfId="410" xr:uid="{00000000-0005-0000-0000-000013010000}"/>
    <cellStyle name="Moneda 5" xfId="58" xr:uid="{00000000-0005-0000-0000-000014010000}"/>
    <cellStyle name="Moneda 5 2" xfId="133" xr:uid="{00000000-0005-0000-0000-000015010000}"/>
    <cellStyle name="Moneda 5 2 2" xfId="293" xr:uid="{00000000-0005-0000-0000-000016010000}"/>
    <cellStyle name="Moneda 5 2 3" xfId="458" xr:uid="{00000000-0005-0000-0000-000017010000}"/>
    <cellStyle name="Moneda 5 3" xfId="235" xr:uid="{00000000-0005-0000-0000-000018010000}"/>
    <cellStyle name="Moneda 5 4" xfId="404" xr:uid="{00000000-0005-0000-0000-000019010000}"/>
    <cellStyle name="Moneda 6" xfId="95" xr:uid="{00000000-0005-0000-0000-00001A010000}"/>
    <cellStyle name="Moneda 6 2" xfId="149" xr:uid="{00000000-0005-0000-0000-00001B010000}"/>
    <cellStyle name="Moneda 6 2 2" xfId="309" xr:uid="{00000000-0005-0000-0000-00001C010000}"/>
    <cellStyle name="Moneda 6 2 3" xfId="474" xr:uid="{00000000-0005-0000-0000-00001D010000}"/>
    <cellStyle name="Moneda 6 3" xfId="255" xr:uid="{00000000-0005-0000-0000-00001E010000}"/>
    <cellStyle name="Moneda 6 4" xfId="420" xr:uid="{00000000-0005-0000-0000-00001F010000}"/>
    <cellStyle name="Moneda 7" xfId="96" xr:uid="{00000000-0005-0000-0000-000020010000}"/>
    <cellStyle name="Moneda 7 2" xfId="150" xr:uid="{00000000-0005-0000-0000-000021010000}"/>
    <cellStyle name="Moneda 7 2 2" xfId="310" xr:uid="{00000000-0005-0000-0000-000022010000}"/>
    <cellStyle name="Moneda 7 2 3" xfId="475" xr:uid="{00000000-0005-0000-0000-000023010000}"/>
    <cellStyle name="Moneda 7 3" xfId="256" xr:uid="{00000000-0005-0000-0000-000024010000}"/>
    <cellStyle name="Moneda 7 4" xfId="421" xr:uid="{00000000-0005-0000-0000-000025010000}"/>
    <cellStyle name="Moneda 8" xfId="33" xr:uid="{00000000-0005-0000-0000-000026010000}"/>
    <cellStyle name="Moneda 8 2" xfId="166" xr:uid="{00000000-0005-0000-0000-000027010000}"/>
    <cellStyle name="Moneda 8 2 2" xfId="326" xr:uid="{00000000-0005-0000-0000-000028010000}"/>
    <cellStyle name="Moneda 8 2 3" xfId="491" xr:uid="{00000000-0005-0000-0000-000029010000}"/>
    <cellStyle name="Moneda 8 3" xfId="210" xr:uid="{00000000-0005-0000-0000-00002A010000}"/>
    <cellStyle name="Moneda 8 4" xfId="380" xr:uid="{00000000-0005-0000-0000-00002B010000}"/>
    <cellStyle name="Moneda 9" xfId="182" xr:uid="{00000000-0005-0000-0000-00002C010000}"/>
    <cellStyle name="Moneda 9 2" xfId="342" xr:uid="{00000000-0005-0000-0000-00002D010000}"/>
    <cellStyle name="Moneda 9 3" xfId="507" xr:uid="{00000000-0005-0000-0000-00002E010000}"/>
    <cellStyle name="Neutral 2" xfId="80" xr:uid="{00000000-0005-0000-0000-00002F010000}"/>
    <cellStyle name="Normal" xfId="0" builtinId="0"/>
    <cellStyle name="Normal 10" xfId="98" xr:uid="{00000000-0005-0000-0000-000031010000}"/>
    <cellStyle name="Normal 10 2" xfId="258" xr:uid="{00000000-0005-0000-0000-000032010000}"/>
    <cellStyle name="Normal 10 3" xfId="423" xr:uid="{00000000-0005-0000-0000-000033010000}"/>
    <cellStyle name="Normal 11" xfId="187" xr:uid="{00000000-0005-0000-0000-000034010000}"/>
    <cellStyle name="Normal 12" xfId="249" xr:uid="{00000000-0005-0000-0000-000035010000}"/>
    <cellStyle name="Normal 13" xfId="247" xr:uid="{00000000-0005-0000-0000-000036010000}"/>
    <cellStyle name="Normal 14" xfId="354" xr:uid="{00000000-0005-0000-0000-000037010000}"/>
    <cellStyle name="Normal 15" xfId="347" xr:uid="{00000000-0005-0000-0000-000038010000}"/>
    <cellStyle name="Normal 16" xfId="353" xr:uid="{00000000-0005-0000-0000-000039010000}"/>
    <cellStyle name="Normal 17" xfId="348" xr:uid="{00000000-0005-0000-0000-00003A010000}"/>
    <cellStyle name="Normal 18" xfId="357" xr:uid="{00000000-0005-0000-0000-00003B010000}"/>
    <cellStyle name="Normal 19" xfId="358" xr:uid="{00000000-0005-0000-0000-00003C010000}"/>
    <cellStyle name="Normal 2" xfId="2" xr:uid="{00000000-0005-0000-0000-00003D010000}"/>
    <cellStyle name="Normal 2 2" xfId="81" xr:uid="{00000000-0005-0000-0000-00003E010000}"/>
    <cellStyle name="Normal 2 3" xfId="82" xr:uid="{00000000-0005-0000-0000-00003F010000}"/>
    <cellStyle name="Normal 3" xfId="3" xr:uid="{00000000-0005-0000-0000-000040010000}"/>
    <cellStyle name="Normal 3 2" xfId="36" xr:uid="{00000000-0005-0000-0000-000041010000}"/>
    <cellStyle name="Normal 3 2 2" xfId="84" xr:uid="{00000000-0005-0000-0000-000042010000}"/>
    <cellStyle name="Normal 3 2 3" xfId="152" xr:uid="{00000000-0005-0000-0000-000043010000}"/>
    <cellStyle name="Normal 3 2 3 2" xfId="312" xr:uid="{00000000-0005-0000-0000-000044010000}"/>
    <cellStyle name="Normal 3 2 3 3" xfId="477" xr:uid="{00000000-0005-0000-0000-000045010000}"/>
    <cellStyle name="Normal 3 2 4" xfId="169" xr:uid="{00000000-0005-0000-0000-000046010000}"/>
    <cellStyle name="Normal 3 2 4 2" xfId="329" xr:uid="{00000000-0005-0000-0000-000047010000}"/>
    <cellStyle name="Normal 3 2 4 3" xfId="494" xr:uid="{00000000-0005-0000-0000-000048010000}"/>
    <cellStyle name="Normal 3 2 5" xfId="112" xr:uid="{00000000-0005-0000-0000-000049010000}"/>
    <cellStyle name="Normal 3 2 5 2" xfId="272" xr:uid="{00000000-0005-0000-0000-00004A010000}"/>
    <cellStyle name="Normal 3 2 5 3" xfId="437" xr:uid="{00000000-0005-0000-0000-00004B010000}"/>
    <cellStyle name="Normal 3 2 6" xfId="213" xr:uid="{00000000-0005-0000-0000-00004C010000}"/>
    <cellStyle name="Normal 3 2 7" xfId="383" xr:uid="{00000000-0005-0000-0000-00004D010000}"/>
    <cellStyle name="Normal 3 3" xfId="83" xr:uid="{00000000-0005-0000-0000-00004E010000}"/>
    <cellStyle name="Normal 3 4" xfId="49" xr:uid="{00000000-0005-0000-0000-00004F010000}"/>
    <cellStyle name="Normal 3 4 2" xfId="124" xr:uid="{00000000-0005-0000-0000-000050010000}"/>
    <cellStyle name="Normal 3 4 2 2" xfId="284" xr:uid="{00000000-0005-0000-0000-000051010000}"/>
    <cellStyle name="Normal 3 4 2 3" xfId="449" xr:uid="{00000000-0005-0000-0000-000052010000}"/>
    <cellStyle name="Normal 3 4 3" xfId="226" xr:uid="{00000000-0005-0000-0000-000053010000}"/>
    <cellStyle name="Normal 3 4 4" xfId="395" xr:uid="{00000000-0005-0000-0000-000054010000}"/>
    <cellStyle name="Normal 3 5" xfId="25" xr:uid="{00000000-0005-0000-0000-000055010000}"/>
    <cellStyle name="Normal 3 5 2" xfId="155" xr:uid="{00000000-0005-0000-0000-000056010000}"/>
    <cellStyle name="Normal 3 5 2 2" xfId="315" xr:uid="{00000000-0005-0000-0000-000057010000}"/>
    <cellStyle name="Normal 3 5 2 3" xfId="480" xr:uid="{00000000-0005-0000-0000-000058010000}"/>
    <cellStyle name="Normal 3 5 3" xfId="202" xr:uid="{00000000-0005-0000-0000-000059010000}"/>
    <cellStyle name="Normal 3 5 4" xfId="372" xr:uid="{00000000-0005-0000-0000-00005A010000}"/>
    <cellStyle name="Normal 3 6" xfId="100" xr:uid="{00000000-0005-0000-0000-00005B010000}"/>
    <cellStyle name="Normal 3 6 2" xfId="260" xr:uid="{00000000-0005-0000-0000-00005C010000}"/>
    <cellStyle name="Normal 3 6 3" xfId="425" xr:uid="{00000000-0005-0000-0000-00005D010000}"/>
    <cellStyle name="Normal 3 7" xfId="189" xr:uid="{00000000-0005-0000-0000-00005E010000}"/>
    <cellStyle name="Normal 3 8" xfId="360" xr:uid="{00000000-0005-0000-0000-00005F010000}"/>
    <cellStyle name="Normal 4" xfId="17" xr:uid="{00000000-0005-0000-0000-000060010000}"/>
    <cellStyle name="Normal 4 2" xfId="42" xr:uid="{00000000-0005-0000-0000-000061010000}"/>
    <cellStyle name="Normal 4 2 2" xfId="91" xr:uid="{00000000-0005-0000-0000-000062010000}"/>
    <cellStyle name="Normal 4 2 2 2" xfId="145" xr:uid="{00000000-0005-0000-0000-000063010000}"/>
    <cellStyle name="Normal 4 2 2 2 2" xfId="305" xr:uid="{00000000-0005-0000-0000-000064010000}"/>
    <cellStyle name="Normal 4 2 2 2 3" xfId="470" xr:uid="{00000000-0005-0000-0000-000065010000}"/>
    <cellStyle name="Normal 4 2 2 3" xfId="251" xr:uid="{00000000-0005-0000-0000-000066010000}"/>
    <cellStyle name="Normal 4 2 2 4" xfId="416" xr:uid="{00000000-0005-0000-0000-000067010000}"/>
    <cellStyle name="Normal 4 2 3" xfId="175" xr:uid="{00000000-0005-0000-0000-000068010000}"/>
    <cellStyle name="Normal 4 2 3 2" xfId="335" xr:uid="{00000000-0005-0000-0000-000069010000}"/>
    <cellStyle name="Normal 4 2 3 3" xfId="500" xr:uid="{00000000-0005-0000-0000-00006A010000}"/>
    <cellStyle name="Normal 4 2 4" xfId="118" xr:uid="{00000000-0005-0000-0000-00006B010000}"/>
    <cellStyle name="Normal 4 2 4 2" xfId="278" xr:uid="{00000000-0005-0000-0000-00006C010000}"/>
    <cellStyle name="Normal 4 2 4 3" xfId="443" xr:uid="{00000000-0005-0000-0000-00006D010000}"/>
    <cellStyle name="Normal 4 2 5" xfId="219" xr:uid="{00000000-0005-0000-0000-00006E010000}"/>
    <cellStyle name="Normal 4 2 6" xfId="389" xr:uid="{00000000-0005-0000-0000-00006F010000}"/>
    <cellStyle name="Normal 4 3" xfId="55" xr:uid="{00000000-0005-0000-0000-000070010000}"/>
    <cellStyle name="Normal 4 3 2" xfId="130" xr:uid="{00000000-0005-0000-0000-000071010000}"/>
    <cellStyle name="Normal 4 3 2 2" xfId="290" xr:uid="{00000000-0005-0000-0000-000072010000}"/>
    <cellStyle name="Normal 4 3 2 3" xfId="455" xr:uid="{00000000-0005-0000-0000-000073010000}"/>
    <cellStyle name="Normal 4 3 3" xfId="232" xr:uid="{00000000-0005-0000-0000-000074010000}"/>
    <cellStyle name="Normal 4 3 4" xfId="401" xr:uid="{00000000-0005-0000-0000-000075010000}"/>
    <cellStyle name="Normal 4 4" xfId="31" xr:uid="{00000000-0005-0000-0000-000076010000}"/>
    <cellStyle name="Normal 4 4 2" xfId="163" xr:uid="{00000000-0005-0000-0000-000077010000}"/>
    <cellStyle name="Normal 4 4 2 2" xfId="323" xr:uid="{00000000-0005-0000-0000-000078010000}"/>
    <cellStyle name="Normal 4 4 2 3" xfId="488" xr:uid="{00000000-0005-0000-0000-000079010000}"/>
    <cellStyle name="Normal 4 4 3" xfId="208" xr:uid="{00000000-0005-0000-0000-00007A010000}"/>
    <cellStyle name="Normal 4 4 4" xfId="378" xr:uid="{00000000-0005-0000-0000-00007B010000}"/>
    <cellStyle name="Normal 4 5" xfId="106" xr:uid="{00000000-0005-0000-0000-00007C010000}"/>
    <cellStyle name="Normal 4 5 2" xfId="266" xr:uid="{00000000-0005-0000-0000-00007D010000}"/>
    <cellStyle name="Normal 4 5 3" xfId="431" xr:uid="{00000000-0005-0000-0000-00007E010000}"/>
    <cellStyle name="Normal 4 6" xfId="196" xr:uid="{00000000-0005-0000-0000-00007F010000}"/>
    <cellStyle name="Normal 4 7" xfId="366" xr:uid="{00000000-0005-0000-0000-000080010000}"/>
    <cellStyle name="Normal 5" xfId="19" xr:uid="{00000000-0005-0000-0000-000081010000}"/>
    <cellStyle name="Normal 5 2" xfId="44" xr:uid="{00000000-0005-0000-0000-000082010000}"/>
    <cellStyle name="Normal 5 2 2" xfId="177" xr:uid="{00000000-0005-0000-0000-000083010000}"/>
    <cellStyle name="Normal 5 2 2 2" xfId="337" xr:uid="{00000000-0005-0000-0000-000084010000}"/>
    <cellStyle name="Normal 5 2 2 3" xfId="502" xr:uid="{00000000-0005-0000-0000-000085010000}"/>
    <cellStyle name="Normal 5 2 3" xfId="120" xr:uid="{00000000-0005-0000-0000-000086010000}"/>
    <cellStyle name="Normal 5 2 3 2" xfId="280" xr:uid="{00000000-0005-0000-0000-000087010000}"/>
    <cellStyle name="Normal 5 2 3 3" xfId="445" xr:uid="{00000000-0005-0000-0000-000088010000}"/>
    <cellStyle name="Normal 5 2 4" xfId="221" xr:uid="{00000000-0005-0000-0000-000089010000}"/>
    <cellStyle name="Normal 5 2 5" xfId="391" xr:uid="{00000000-0005-0000-0000-00008A010000}"/>
    <cellStyle name="Normal 5 3" xfId="57" xr:uid="{00000000-0005-0000-0000-00008B010000}"/>
    <cellStyle name="Normal 5 3 2" xfId="132" xr:uid="{00000000-0005-0000-0000-00008C010000}"/>
    <cellStyle name="Normal 5 3 2 2" xfId="292" xr:uid="{00000000-0005-0000-0000-00008D010000}"/>
    <cellStyle name="Normal 5 3 2 3" xfId="457" xr:uid="{00000000-0005-0000-0000-00008E010000}"/>
    <cellStyle name="Normal 5 3 3" xfId="234" xr:uid="{00000000-0005-0000-0000-00008F010000}"/>
    <cellStyle name="Normal 5 3 4" xfId="403" xr:uid="{00000000-0005-0000-0000-000090010000}"/>
    <cellStyle name="Normal 5 4" xfId="23" xr:uid="{00000000-0005-0000-0000-000091010000}"/>
    <cellStyle name="Normal 5 4 2" xfId="165" xr:uid="{00000000-0005-0000-0000-000092010000}"/>
    <cellStyle name="Normal 5 4 2 2" xfId="325" xr:uid="{00000000-0005-0000-0000-000093010000}"/>
    <cellStyle name="Normal 5 4 2 3" xfId="490" xr:uid="{00000000-0005-0000-0000-000094010000}"/>
    <cellStyle name="Normal 5 4 3" xfId="200" xr:uid="{00000000-0005-0000-0000-000095010000}"/>
    <cellStyle name="Normal 5 4 4" xfId="370" xr:uid="{00000000-0005-0000-0000-000096010000}"/>
    <cellStyle name="Normal 5 5" xfId="108" xr:uid="{00000000-0005-0000-0000-000097010000}"/>
    <cellStyle name="Normal 5 5 2" xfId="268" xr:uid="{00000000-0005-0000-0000-000098010000}"/>
    <cellStyle name="Normal 5 5 3" xfId="433" xr:uid="{00000000-0005-0000-0000-000099010000}"/>
    <cellStyle name="Normal 5 6" xfId="198" xr:uid="{00000000-0005-0000-0000-00009A010000}"/>
    <cellStyle name="Normal 5 7" xfId="368" xr:uid="{00000000-0005-0000-0000-00009B010000}"/>
    <cellStyle name="Normal 6" xfId="20" xr:uid="{00000000-0005-0000-0000-00009C010000}"/>
    <cellStyle name="Normal 6 2" xfId="85" xr:uid="{00000000-0005-0000-0000-00009D010000}"/>
    <cellStyle name="Normal 7" xfId="34" xr:uid="{00000000-0005-0000-0000-00009E010000}"/>
    <cellStyle name="Normal 7 2" xfId="59" xr:uid="{00000000-0005-0000-0000-00009F010000}"/>
    <cellStyle name="Normal 7 2 2" xfId="134" xr:uid="{00000000-0005-0000-0000-0000A0010000}"/>
    <cellStyle name="Normal 7 2 2 2" xfId="294" xr:uid="{00000000-0005-0000-0000-0000A1010000}"/>
    <cellStyle name="Normal 7 2 2 3" xfId="459" xr:uid="{00000000-0005-0000-0000-0000A2010000}"/>
    <cellStyle name="Normal 7 2 3" xfId="236" xr:uid="{00000000-0005-0000-0000-0000A3010000}"/>
    <cellStyle name="Normal 7 2 4" xfId="405" xr:uid="{00000000-0005-0000-0000-0000A4010000}"/>
    <cellStyle name="Normal 7 3" xfId="167" xr:uid="{00000000-0005-0000-0000-0000A5010000}"/>
    <cellStyle name="Normal 7 3 2" xfId="327" xr:uid="{00000000-0005-0000-0000-0000A6010000}"/>
    <cellStyle name="Normal 7 3 3" xfId="492" xr:uid="{00000000-0005-0000-0000-0000A7010000}"/>
    <cellStyle name="Normal 7 4" xfId="110" xr:uid="{00000000-0005-0000-0000-0000A8010000}"/>
    <cellStyle name="Normal 7 4 2" xfId="270" xr:uid="{00000000-0005-0000-0000-0000A9010000}"/>
    <cellStyle name="Normal 7 4 3" xfId="435" xr:uid="{00000000-0005-0000-0000-0000AA010000}"/>
    <cellStyle name="Normal 7 5" xfId="211" xr:uid="{00000000-0005-0000-0000-0000AB010000}"/>
    <cellStyle name="Normal 7 6" xfId="381" xr:uid="{00000000-0005-0000-0000-0000AC010000}"/>
    <cellStyle name="Normal 8" xfId="47" xr:uid="{00000000-0005-0000-0000-0000AD010000}"/>
    <cellStyle name="Normal 8 2" xfId="122" xr:uid="{00000000-0005-0000-0000-0000AE010000}"/>
    <cellStyle name="Normal 8 2 2" xfId="282" xr:uid="{00000000-0005-0000-0000-0000AF010000}"/>
    <cellStyle name="Normal 8 2 3" xfId="447" xr:uid="{00000000-0005-0000-0000-0000B0010000}"/>
    <cellStyle name="Normal 8 3" xfId="224" xr:uid="{00000000-0005-0000-0000-0000B1010000}"/>
    <cellStyle name="Normal 8 4" xfId="393" xr:uid="{00000000-0005-0000-0000-0000B2010000}"/>
    <cellStyle name="Normal 9" xfId="153" xr:uid="{00000000-0005-0000-0000-0000B3010000}"/>
    <cellStyle name="Normal 9 2" xfId="313" xr:uid="{00000000-0005-0000-0000-0000B4010000}"/>
    <cellStyle name="Normal 9 3" xfId="478" xr:uid="{00000000-0005-0000-0000-0000B5010000}"/>
    <cellStyle name="Percent" xfId="90" xr:uid="{00000000-0005-0000-0000-0000B6010000}"/>
    <cellStyle name="Percent 2" xfId="144" xr:uid="{00000000-0005-0000-0000-0000B7010000}"/>
    <cellStyle name="Percent 2 2" xfId="304" xr:uid="{00000000-0005-0000-0000-0000B8010000}"/>
    <cellStyle name="Percent 2 3" xfId="469" xr:uid="{00000000-0005-0000-0000-0000B9010000}"/>
    <cellStyle name="Percent 3" xfId="250" xr:uid="{00000000-0005-0000-0000-0000BA010000}"/>
    <cellStyle name="Percent 4" xfId="415" xr:uid="{00000000-0005-0000-0000-0000BB010000}"/>
    <cellStyle name="Porcentaje" xfId="1" builtinId="5"/>
    <cellStyle name="Porcentaje 2" xfId="6" xr:uid="{00000000-0005-0000-0000-0000BD010000}"/>
    <cellStyle name="Porcentaje 2 2" xfId="10" xr:uid="{00000000-0005-0000-0000-0000BE010000}"/>
    <cellStyle name="Porcentaje 2 3" xfId="39" xr:uid="{00000000-0005-0000-0000-0000BF010000}"/>
    <cellStyle name="Porcentaje 2 3 2" xfId="172" xr:uid="{00000000-0005-0000-0000-0000C0010000}"/>
    <cellStyle name="Porcentaje 2 3 2 2" xfId="332" xr:uid="{00000000-0005-0000-0000-0000C1010000}"/>
    <cellStyle name="Porcentaje 2 3 2 3" xfId="497" xr:uid="{00000000-0005-0000-0000-0000C2010000}"/>
    <cellStyle name="Porcentaje 2 3 3" xfId="115" xr:uid="{00000000-0005-0000-0000-0000C3010000}"/>
    <cellStyle name="Porcentaje 2 3 3 2" xfId="275" xr:uid="{00000000-0005-0000-0000-0000C4010000}"/>
    <cellStyle name="Porcentaje 2 3 3 3" xfId="440" xr:uid="{00000000-0005-0000-0000-0000C5010000}"/>
    <cellStyle name="Porcentaje 2 3 4" xfId="216" xr:uid="{00000000-0005-0000-0000-0000C6010000}"/>
    <cellStyle name="Porcentaje 2 3 5" xfId="386" xr:uid="{00000000-0005-0000-0000-0000C7010000}"/>
    <cellStyle name="Porcentaje 2 4" xfId="52" xr:uid="{00000000-0005-0000-0000-0000C8010000}"/>
    <cellStyle name="Porcentaje 2 4 2" xfId="127" xr:uid="{00000000-0005-0000-0000-0000C9010000}"/>
    <cellStyle name="Porcentaje 2 4 2 2" xfId="287" xr:uid="{00000000-0005-0000-0000-0000CA010000}"/>
    <cellStyle name="Porcentaje 2 4 2 3" xfId="452" xr:uid="{00000000-0005-0000-0000-0000CB010000}"/>
    <cellStyle name="Porcentaje 2 4 3" xfId="229" xr:uid="{00000000-0005-0000-0000-0000CC010000}"/>
    <cellStyle name="Porcentaje 2 4 4" xfId="398" xr:uid="{00000000-0005-0000-0000-0000CD010000}"/>
    <cellStyle name="Porcentaje 2 5" xfId="28" xr:uid="{00000000-0005-0000-0000-0000CE010000}"/>
    <cellStyle name="Porcentaje 2 5 2" xfId="158" xr:uid="{00000000-0005-0000-0000-0000CF010000}"/>
    <cellStyle name="Porcentaje 2 5 2 2" xfId="318" xr:uid="{00000000-0005-0000-0000-0000D0010000}"/>
    <cellStyle name="Porcentaje 2 5 2 3" xfId="483" xr:uid="{00000000-0005-0000-0000-0000D1010000}"/>
    <cellStyle name="Porcentaje 2 5 3" xfId="205" xr:uid="{00000000-0005-0000-0000-0000D2010000}"/>
    <cellStyle name="Porcentaje 2 5 4" xfId="375" xr:uid="{00000000-0005-0000-0000-0000D3010000}"/>
    <cellStyle name="Porcentaje 2 6" xfId="103" xr:uid="{00000000-0005-0000-0000-0000D4010000}"/>
    <cellStyle name="Porcentaje 2 6 2" xfId="263" xr:uid="{00000000-0005-0000-0000-0000D5010000}"/>
    <cellStyle name="Porcentaje 2 6 3" xfId="428" xr:uid="{00000000-0005-0000-0000-0000D6010000}"/>
    <cellStyle name="Porcentaje 2 7" xfId="192" xr:uid="{00000000-0005-0000-0000-0000D7010000}"/>
    <cellStyle name="Porcentaje 2 8" xfId="363" xr:uid="{00000000-0005-0000-0000-0000D8010000}"/>
    <cellStyle name="Porcentaje 3" xfId="35" xr:uid="{00000000-0005-0000-0000-0000D9010000}"/>
    <cellStyle name="Porcentaje 3 2" xfId="86" xr:uid="{00000000-0005-0000-0000-0000DA010000}"/>
    <cellStyle name="Porcentaje 3 2 2" xfId="143" xr:uid="{00000000-0005-0000-0000-0000DB010000}"/>
    <cellStyle name="Porcentaje 3 2 2 2" xfId="303" xr:uid="{00000000-0005-0000-0000-0000DC010000}"/>
    <cellStyle name="Porcentaje 3 2 2 3" xfId="468" xr:uid="{00000000-0005-0000-0000-0000DD010000}"/>
    <cellStyle name="Porcentaje 3 2 3" xfId="248" xr:uid="{00000000-0005-0000-0000-0000DE010000}"/>
    <cellStyle name="Porcentaje 3 2 4" xfId="414" xr:uid="{00000000-0005-0000-0000-0000DF010000}"/>
    <cellStyle name="Porcentaje 3 3" xfId="168" xr:uid="{00000000-0005-0000-0000-0000E0010000}"/>
    <cellStyle name="Porcentaje 3 3 2" xfId="328" xr:uid="{00000000-0005-0000-0000-0000E1010000}"/>
    <cellStyle name="Porcentaje 3 3 3" xfId="493" xr:uid="{00000000-0005-0000-0000-0000E2010000}"/>
    <cellStyle name="Porcentaje 3 4" xfId="111" xr:uid="{00000000-0005-0000-0000-0000E3010000}"/>
    <cellStyle name="Porcentaje 3 4 2" xfId="271" xr:uid="{00000000-0005-0000-0000-0000E4010000}"/>
    <cellStyle name="Porcentaje 3 4 3" xfId="436" xr:uid="{00000000-0005-0000-0000-0000E5010000}"/>
    <cellStyle name="Porcentaje 3 5" xfId="212" xr:uid="{00000000-0005-0000-0000-0000E6010000}"/>
    <cellStyle name="Porcentaje 3 6" xfId="382" xr:uid="{00000000-0005-0000-0000-0000E7010000}"/>
    <cellStyle name="Porcentaje 4" xfId="48" xr:uid="{00000000-0005-0000-0000-0000E8010000}"/>
    <cellStyle name="Porcentaje 4 2" xfId="123" xr:uid="{00000000-0005-0000-0000-0000E9010000}"/>
    <cellStyle name="Porcentaje 4 2 2" xfId="283" xr:uid="{00000000-0005-0000-0000-0000EA010000}"/>
    <cellStyle name="Porcentaje 4 2 3" xfId="448" xr:uid="{00000000-0005-0000-0000-0000EB010000}"/>
    <cellStyle name="Porcentaje 4 3" xfId="225" xr:uid="{00000000-0005-0000-0000-0000EC010000}"/>
    <cellStyle name="Porcentaje 4 4" xfId="394" xr:uid="{00000000-0005-0000-0000-0000ED010000}"/>
    <cellStyle name="Porcentaje 5" xfId="24" xr:uid="{00000000-0005-0000-0000-0000EE010000}"/>
    <cellStyle name="Porcentaje 5 2" xfId="154" xr:uid="{00000000-0005-0000-0000-0000EF010000}"/>
    <cellStyle name="Porcentaje 5 2 2" xfId="314" xr:uid="{00000000-0005-0000-0000-0000F0010000}"/>
    <cellStyle name="Porcentaje 5 2 3" xfId="479" xr:uid="{00000000-0005-0000-0000-0000F1010000}"/>
    <cellStyle name="Porcentaje 5 3" xfId="201" xr:uid="{00000000-0005-0000-0000-0000F2010000}"/>
    <cellStyle name="Porcentaje 5 4" xfId="371" xr:uid="{00000000-0005-0000-0000-0000F3010000}"/>
    <cellStyle name="Porcentaje 6" xfId="99" xr:uid="{00000000-0005-0000-0000-0000F4010000}"/>
    <cellStyle name="Porcentaje 6 2" xfId="259" xr:uid="{00000000-0005-0000-0000-0000F5010000}"/>
    <cellStyle name="Porcentaje 6 3" xfId="424" xr:uid="{00000000-0005-0000-0000-0000F6010000}"/>
    <cellStyle name="Porcentaje 7" xfId="188" xr:uid="{00000000-0005-0000-0000-0000F7010000}"/>
    <cellStyle name="Porcentaje 8" xfId="359" xr:uid="{00000000-0005-0000-0000-0000F8010000}"/>
    <cellStyle name="Porcentual 2" xfId="9" xr:uid="{00000000-0005-0000-0000-0000F9010000}"/>
    <cellStyle name="SAPDataCell" xfId="11" xr:uid="{00000000-0005-0000-0000-0000FA010000}"/>
    <cellStyle name="SAPDimensionCell" xfId="14" xr:uid="{00000000-0005-0000-0000-0000FB010000}"/>
    <cellStyle name="SAPFormula" xfId="15" xr:uid="{00000000-0005-0000-0000-0000FC010000}"/>
    <cellStyle name="SAPMemberCell" xfId="12" xr:uid="{00000000-0005-0000-0000-0000FD010000}"/>
    <cellStyle name="SAPMemberCell 3" xfId="13" xr:uid="{00000000-0005-0000-0000-0000FE010000}"/>
    <cellStyle name="Texto de inicio" xfId="87" xr:uid="{00000000-0005-0000-0000-0000FF010000}"/>
    <cellStyle name="Texto de la columna A" xfId="88" xr:uid="{00000000-0005-0000-0000-000000020000}"/>
    <cellStyle name="Título 4" xfId="89" xr:uid="{00000000-0005-0000-0000-000001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455029A9-9BE3-4625-83D9-39FB8186E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4CBF62-E249-4917-899D-68D56C699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482BDD39-10CB-45FA-BB61-AFE29F44F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913AFC9E-69D7-43CA-8AB3-582022E35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AD78F0-4C30-41C3-8800-9A41C0754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E8F3AF8-6D9B-41F8-AF35-D36E78065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73AF15E-7C0B-4978-98F8-8234063BB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DD005DD-03FE-41D4-84DD-71409351A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F7E0375-9BE3-48B1-8850-39F885B82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81E40C1-A3F9-4B82-B16C-F33ACC79A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D7081A1-2621-4278-89E9-D60CF0A03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Bfofbm1jnPQ6n2fqDg9ZY_ASXMbMheyj17IqbbooA13No?e=HeJosB"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cYYi_Ob82Q5m_1YAHU2NBAY4JUF2dEDFsb5GZiq8Uqkk?e=UxQgZN" TargetMode="External"/><Relationship Id="rId7" Type="http://schemas.openxmlformats.org/officeDocument/2006/relationships/hyperlink" Target="https://secretariadistritald-my.sharepoint.com/:f:/g/personal/devaj_sdmujer_gov_co/IgD6NVRQyqZDSqgKTSaLNEj8AeC-BTAu8N_L5nCS6x9Bj2Q?e=cz3rKr" TargetMode="External"/><Relationship Id="rId12" Type="http://schemas.openxmlformats.org/officeDocument/2006/relationships/drawing" Target="../drawings/drawing8.xm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DmeaSPCZvTK_UDpV2pKz_AQBbg__Ls1YsHbb5NcfwKn0?e=Ep1Zd2"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u-IWJ4f8lSZU6oaeeUyIoAfnFxqprfCzQau6Qujj9Dcc?e=BSesEs" TargetMode="External"/><Relationship Id="rId6" Type="http://schemas.openxmlformats.org/officeDocument/2006/relationships/hyperlink" Target="https://secretariadistritald-my.sharepoint.com/:f:/g/personal/devaj_sdmujer_gov_co/IgA3OA02ePBmT5rMoEpSe2zGAZX_vLGILmwH3Rs5HgQeol8?e=h8k4dU" TargetMode="External"/><Relationship Id="rId11" Type="http://schemas.openxmlformats.org/officeDocument/2006/relationships/printerSettings" Target="../printerSettings/printerSettings7.bin"/><Relationship Id="rId5" Type="http://schemas.openxmlformats.org/officeDocument/2006/relationships/hyperlink" Target="https://secretariadistritald-my.sharepoint.com/:f:/g/personal/devaj_sdmujer_gov_co/IgAxqpz-T87oQbkGyXEzjNLOAcft1bC2hhYn8KqVwfH5cM4?e=y8A7gC" TargetMode="External"/><Relationship Id="rId10" Type="http://schemas.openxmlformats.org/officeDocument/2006/relationships/hyperlink" Target="https://secretariadistritald-my.sharepoint.com/:f:/g/personal/devaj_sdmujer_gov_co/IgCkEjd0qYjBTpTZGk9hA4zsAZNwR2YLqjJs4oQ4z2dfza8?e=gKmXBb" TargetMode="External"/><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xIpGo57efRpDhJKUctJBDAdFZwLJj8HN7MnJ-RPIoN3E?e=6oZsZa" TargetMode="External"/><Relationship Id="rId9" Type="http://schemas.openxmlformats.org/officeDocument/2006/relationships/hyperlink" Target="https://secretariadistritald-my.sharepoint.com/:f:/g/personal/devaj_sdmujer_gov_co/IgCNsNT3uCe5Rod1ztjQQGFbAQ0GHXa-8frEi-ue9TWgeCc?e=Vhlh6H"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secretariadistritald-my.sharepoint.com/:b:/g/personal/devaj_sdmujer_gov_co/IQDk7EKjzC0JT73FFssBRZUfAc-xt9E5X_Is68KKTAbNxI4?e=M4FmrU"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b:/g/personal/devaj_sdmujer_gov_co/IQCn0fGr7FK1SL20Cz7ZjuBfAfw1MDtx49Ng4OH8nmMOq60?e=mxyD8O" TargetMode="External"/><Relationship Id="rId7" Type="http://schemas.openxmlformats.org/officeDocument/2006/relationships/hyperlink" Target="https://secretariadistritald-my.sharepoint.com/:x:/g/personal/devaj_sdmujer_gov_co/IQD3avvAEDdFTI06VoyVGVGvASdSlpUCTRS_UFLK62JTzzc?e=tvRZc6" TargetMode="Externa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x:/g/personal/devaj_sdmujer_gov_co/IQDuFM_HXxekRowjwH2RznNNAQHsT2Pjive6BmNr-tOYj-I?e=tpdJLB"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3siNZHzE9Tq1Wg4hjkepNAQjffMCHrN1Qpzz4OtvIKVI?e=CCgrHN" TargetMode="External"/><Relationship Id="rId6" Type="http://schemas.openxmlformats.org/officeDocument/2006/relationships/hyperlink" Target="https://secretariadistritald-my.sharepoint.com/:b:/g/personal/devaj_sdmujer_gov_co/IQC7GKHhSvqXSLcO5wgmm4nbAY4hpYnsv1CmRANFVJL1QJ8?e=6v6HtD" TargetMode="External"/><Relationship Id="rId11" Type="http://schemas.openxmlformats.org/officeDocument/2006/relationships/drawing" Target="../drawings/drawing9.xml"/><Relationship Id="rId5" Type="http://schemas.openxmlformats.org/officeDocument/2006/relationships/hyperlink" Target="https://secretariadistritald-my.sharepoint.com/:b:/g/personal/devaj_sdmujer_gov_co/IQCxRKd_XgZnTbW-86GLyexrAXJ7OYDiaGY2-E7OcBSXa1Q?e=6dIgAM" TargetMode="External"/><Relationship Id="rId10" Type="http://schemas.openxmlformats.org/officeDocument/2006/relationships/printerSettings" Target="../printerSettings/printerSettings8.bin"/><Relationship Id="rId4" Type="http://schemas.openxmlformats.org/officeDocument/2006/relationships/hyperlink" Target="https://secretariadistritald-my.sharepoint.com/:x:/g/personal/devaj_sdmujer_gov_co/IQDig8sWRVsPS4WkNvLYioJ8AQpkZUFBhOhYKNLL3-Xa6NU?e=D0CutF" TargetMode="External"/><Relationship Id="rId9" Type="http://schemas.openxmlformats.org/officeDocument/2006/relationships/hyperlink" Target="https://secretariadistritald-my.sharepoint.com/:x:/g/personal/devaj_sdmujer_gov_co/IQAWcdK-lmYbQZNa24oXgq3GASOfpvBLzKl7fQpGp_TdgX8?e=yUX8EV"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Cn_7LtuSMOSIVnthqg7cQEAZ3OXZuwNXFn7wZx4zSatYM?e=BJdqQU" TargetMode="External"/><Relationship Id="rId13" Type="http://schemas.openxmlformats.org/officeDocument/2006/relationships/hyperlink" Target="https://secretariadistritald-my.sharepoint.com/:f:/g/personal/devaj_sdmujer_gov_co/IgA6unct4eC5Qa9baVGGA3OLAcYk5XDjjf6OWEWP5HJEzTA?e=wcmuRB"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h7J-GIrjIS5gdEO-WAS12ASA7AQttk7puWKX0SUUEHoA?e=5i4ok7" TargetMode="External"/><Relationship Id="rId7" Type="http://schemas.openxmlformats.org/officeDocument/2006/relationships/hyperlink" Target="https://secretariadistritald-my.sharepoint.com/:f:/g/personal/devaj_sdmujer_gov_co/IgDdCyUNSvmjR6426VI-eOFXAdp13zVnWHmF4sQ9S7u--D0?e=ZtHcGx" TargetMode="External"/><Relationship Id="rId12" Type="http://schemas.openxmlformats.org/officeDocument/2006/relationships/hyperlink" Target="https://secretariadistritald-my.sharepoint.com/:f:/g/personal/devaj_sdmujer_gov_co/IgAnDRo4ktbGS6upGDWCjKp-AXWiNPWXP9_oNQnLJ3YDbC8?e=7EVtRV" TargetMode="Externa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Qrd65w2meSLikLQtrvB0XASInbxvjolt2a_RQTKGVZzI?e=YNQigD" TargetMode="External"/><Relationship Id="rId16" Type="http://schemas.openxmlformats.org/officeDocument/2006/relationships/drawing" Target="../drawings/drawing10.xm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Qrd65w2meSLikLQtrvB0XASInbxvjolt2a_RQTKGVZzI?e=YNQigD" TargetMode="External"/><Relationship Id="rId6" Type="http://schemas.openxmlformats.org/officeDocument/2006/relationships/hyperlink" Target="https://secretariadistritald-my.sharepoint.com/:f:/g/personal/devaj_sdmujer_gov_co/IgD92B-ckLahQaTsw2eODP7SAUkVMq5yR3v_6FTHGTjbo3o?e=iD8lCC" TargetMode="External"/><Relationship Id="rId11" Type="http://schemas.openxmlformats.org/officeDocument/2006/relationships/hyperlink" Target="https://secretariadistritald-my.sharepoint.com/:f:/g/personal/devaj_sdmujer_gov_co/IgDkp5v5kV3BTacpKNo7AOIhAYjhNEOn37725W_9DPuykDM?e=U0a9lv" TargetMode="External"/><Relationship Id="rId5"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hwBWTtub7SYb65mniAmnJAQagESHAh_0XB8AysEfe61c?e=97zPAt" TargetMode="External"/><Relationship Id="rId15" Type="http://schemas.openxmlformats.org/officeDocument/2006/relationships/printerSettings" Target="../printerSettings/printerSettings9.bin"/><Relationship Id="rId10" Type="http://schemas.openxmlformats.org/officeDocument/2006/relationships/hyperlink" Target="https://secretariadistritald-my.sharepoint.com/:f:/g/personal/devaj_sdmujer_gov_co/IgC_pIkMqMHxSJdRHObAgTwUAWlr5jT4laWj4fi_p-SgU-g?e=unhMya" TargetMode="External"/><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AQ4un4jh_SoGDB0Cek6f9AXVCnbfZxpRI6ulisbgzMuk?e=jyIy39" TargetMode="External"/><Relationship Id="rId9" Type="http://schemas.openxmlformats.org/officeDocument/2006/relationships/hyperlink" Target="https://secretariadistritald-my.sharepoint.com/:f:/g/personal/devaj_sdmujer_gov_co/IgDTcKbIRcCOTLDtYFiXYBZXAZr6pMs_W9y6RjvGDaBJT9M?e=hOBvz3" TargetMode="External"/><Relationship Id="rId14" Type="http://schemas.openxmlformats.org/officeDocument/2006/relationships/hyperlink" Target="https://secretariadistritald-my.sharepoint.com/:f:/g/personal/devaj_sdmujer_gov_co/IgCkB0zY-BUpSrgh4wcyIvoDAX-pdgOKdDAMY_FFR9bvyMY?e=teVnM7"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xPdnpLDGxSJefKASUi7o1ATHx2LrXgbnkaFNxrZsxUb4?e=CDypn4" TargetMode="External"/><Relationship Id="rId13" Type="http://schemas.openxmlformats.org/officeDocument/2006/relationships/hyperlink" Target="https://secretariadistritald-my.sharepoint.com/:f:/g/personal/devaj_sdmujer_gov_co/IgCNkFQS3OubRrPvcmxyiIB6AVVYvqdfqcMutp0Z-je0A9U?e=7byoFv" TargetMode="External"/><Relationship Id="rId18" Type="http://schemas.openxmlformats.org/officeDocument/2006/relationships/hyperlink" Target="https://secretariadistritald-my.sharepoint.com/:f:/g/personal/devaj_sdmujer_gov_co/IgCsCAeoodSaTLRQEsr0ELXNAbhnZvQw3llDk5t3dsuGXcU?e=zdJoHh"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JN08XAOnZQq2JyDoifEHjASY9T71_xEv2h56JpdT77dI?e=ILYUXG" TargetMode="External"/><Relationship Id="rId21" Type="http://schemas.openxmlformats.org/officeDocument/2006/relationships/printerSettings" Target="../printerSettings/printerSettings10.bin"/><Relationship Id="rId7"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Ss3WwHE22SpyL7FhF-RfYAf_y8-Hwa2dR0Ifv4cl6md8?e=mEIcAR" TargetMode="External"/><Relationship Id="rId12" Type="http://schemas.openxmlformats.org/officeDocument/2006/relationships/hyperlink" Target="https://secretariadistritald-my.sharepoint.com/:f:/g/personal/devaj_sdmujer_gov_co/IgCck95Uhe1MR6yLamqRrk0BAQRU2DeSvI5m9B0mp0F5pA4?e=fmKjg6" TargetMode="External"/><Relationship Id="rId17" Type="http://schemas.openxmlformats.org/officeDocument/2006/relationships/hyperlink" Target="https://secretariadistritald-my.sharepoint.com/:f:/g/personal/devaj_sdmujer_gov_co/IgBvyZ72UDyLQ4atr6QNKf10AepZIRlHUWCi1D9XgVR9nN8?e=NrEt38" TargetMode="Externa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_DL79jxwTT6qWeVaCmi02AYsS365OM4tVVTlmGVP3UNw?e=7uk6qa" TargetMode="External"/><Relationship Id="rId16" Type="http://schemas.openxmlformats.org/officeDocument/2006/relationships/hyperlink" Target="https://secretariadistritald-my.sharepoint.com/:f:/g/personal/devaj_sdmujer_gov_co/IgCInwdDJcrYS7FOpmicRjq6AZU4tjOvd_-PgbOkuSx0AJQ?e=c2zsFS" TargetMode="External"/><Relationship Id="rId20" Type="http://schemas.openxmlformats.org/officeDocument/2006/relationships/hyperlink" Target="https://secretariadistritald-my.sharepoint.com/:f:/g/personal/devaj_sdmujer_gov_co/IgCdWA0V8EG7RJhKnnFDxu46Aba2TkPbbeeZHaA2zWpDqcQ?e=p53Ipg"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sKc2_08doQbRFRI2e7buFAS63tGssemNUvtINuoT74MQ?e=DvNdwQ" TargetMode="External"/><Relationship Id="rId6"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XelyVkp3wT4_F7Wd7k0MiAR95QXMszykaXJbmh81SZjs?e=hB3jgO" TargetMode="External"/><Relationship Id="rId11" Type="http://schemas.openxmlformats.org/officeDocument/2006/relationships/hyperlink" Target="https://secretariadistritald-my.sharepoint.com/:f:/g/personal/devaj_sdmujer_gov_co/IgClBTAFeG6uRK9mQJc6344fAU5M7efxV7d-ukNTZF7kphw?e=fdrrTN" TargetMode="External"/><Relationship Id="rId5"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vNYlfrZlwSaBtG1dRwSxfAfrMgGE2944wR-p9EUgfCfc?e=YQpJ5b" TargetMode="External"/><Relationship Id="rId15" Type="http://schemas.openxmlformats.org/officeDocument/2006/relationships/hyperlink" Target="https://secretariadistritald-my.sharepoint.com/:f:/g/personal/devaj_sdmujer_gov_co/IgDx9pa9dzDGRrKKQMegy_s6ARJQK64Z1xSKR93RxE_YyN4?e=obgfNG" TargetMode="External"/><Relationship Id="rId10" Type="http://schemas.openxmlformats.org/officeDocument/2006/relationships/hyperlink" Target="https://secretariadistritald-my.sharepoint.com/:f:/g/personal/devaj_sdmujer_gov_co/IgBoEVaHYG2ASrJ8oNg0aEOfAZlo8866xCOm2WWxtsN9VeQ?e=BTaa9T" TargetMode="External"/><Relationship Id="rId19" Type="http://schemas.openxmlformats.org/officeDocument/2006/relationships/hyperlink" Target="https://secretariadistritald-my.sharepoint.com/:f:/g/personal/devaj_sdmujer_gov_co/IgBURGSMG7l9T5ZfxD4cYuhIAeTfDWBbd8UoD49IP8BGAGs?e=DJIcuT" TargetMode="External"/><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wPmcMWM2iRrRyYyOG9_8XAfw4SF8-UQ5mZLYfzCc0UAg?e=gEwtEV" TargetMode="External"/><Relationship Id="rId9" Type="http://schemas.openxmlformats.org/officeDocument/2006/relationships/hyperlink" Target="https://secretariadistritald-my.sharepoint.com/:f:/g/personal/devaj_sdmujer_gov_co/IgAgDlPbBJdlRpddMQvszUTUAUiAn-arViO-ey5pzP2iYPI?e=ssZVZf" TargetMode="External"/><Relationship Id="rId14" Type="http://schemas.openxmlformats.org/officeDocument/2006/relationships/hyperlink" Target="https://secretariadistritald-my.sharepoint.com/:f:/g/personal/devaj_sdmujer_gov_co/IgBoD-IMu31tS45XfYagZK8LAegNL4qV6CU-ik07Oqt0PTk?e=WXHsy7" TargetMode="External"/><Relationship Id="rId22"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3" Type="http://schemas.openxmlformats.org/officeDocument/2006/relationships/hyperlink" Target="https://secretariadistritald-my.sharepoint.com/:f:/g/personal/devaj_sdmujer_gov_co/IgAWtcLPeh6SSL9KLrM0kvmNAUCQV6ccIak1E5G1LK_6KpE?e=E6PMpc" TargetMode="External"/><Relationship Id="rId7" Type="http://schemas.openxmlformats.org/officeDocument/2006/relationships/drawing" Target="../drawings/drawing12.xm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p0Sp5xUABQ6LR2GzAMxApAQsESknZxR4bv7u1AEYL73k?e=EQ3Mj4"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M49WculaeTIx41TbBcmdyAVM7MPjwjk1ktQOY_BnZaf0?e=cLpjqn" TargetMode="External"/><Relationship Id="rId6" Type="http://schemas.openxmlformats.org/officeDocument/2006/relationships/printerSettings" Target="../printerSettings/printerSettings11.bin"/><Relationship Id="rId5" Type="http://schemas.openxmlformats.org/officeDocument/2006/relationships/hyperlink" Target="https://secretariadistritald-my.sharepoint.com/:f:/g/personal/devaj_sdmujer_gov_co/IgAqvMScYeLVRpH2UUXupUWxAYOF2ZyDPeN6AIj1dWHtJ0s?e=a7g5KY" TargetMode="External"/><Relationship Id="rId4" Type="http://schemas.openxmlformats.org/officeDocument/2006/relationships/hyperlink" Target="https://secretariadistritald-my.sharepoint.com/:f:/g/personal/devaj_sdmujer_gov_co/IgAqvMScYeLVRpH2UUXupUWxAYOF2ZyDPeN6AIj1dWHtJ0s?e=a7g5KY"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secretariadistritald-my.sharepoint.com/:f:/g/personal/devaj_sdmujer_gov_co/IgDowI_LTwouSZ39c-DheH1NASOi6CQn2NO-V6fqNqnkjS4?e=k96L0C" TargetMode="External"/><Relationship Id="rId7" Type="http://schemas.openxmlformats.org/officeDocument/2006/relationships/drawing" Target="../drawings/drawing13.xm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fdk-suTqnQ5HhnBKTCMdQAUwfcMtovfpLzA9fwLZVL7s?e=BSBxb9"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pphv4Jp8DQpEGTpkzYQHIAaNnqbm2KiOcEbK9gFB2A-Y?e=iRIGw5" TargetMode="External"/><Relationship Id="rId6" Type="http://schemas.openxmlformats.org/officeDocument/2006/relationships/printerSettings" Target="../printerSettings/printerSettings12.bin"/><Relationship Id="rId5" Type="http://schemas.openxmlformats.org/officeDocument/2006/relationships/hyperlink" Target="https://secretariadistritald-my.sharepoint.com/:f:/g/personal/devaj_sdmujer_gov_co/IgCPZL9zWnssQ55VLRzloUNbAS6NHUEiy440SSZpBCs9_2U?e=AoBFmM" TargetMode="External"/><Relationship Id="rId4" Type="http://schemas.openxmlformats.org/officeDocument/2006/relationships/hyperlink" Target="https://secretariadistritald-my.sharepoint.com/:f:/g/personal/devaj_sdmujer_gov_co/IgAHZA2mTYnYQLWpQ9Uine_TATrDJHkd0VRe3AEIFHbl6B4?e=GDE8uz"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secretariadistritald-my.sharepoint.com/:f:/g/personal/devaj_sdmujer_gov_co/IgBGV6sEXFExTbSWOZvBmmeIAZchzgldjeIKElc6HoaOpOI?e=4Hio5e" TargetMode="External"/><Relationship Id="rId7" Type="http://schemas.openxmlformats.org/officeDocument/2006/relationships/drawing" Target="../drawings/drawing14.xm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jbgfJSlbARaVxXbTf5qkVASMbXylfP2_qoTQdGkRl-V8?e=oMCTRp"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ntLEtmcaNRqw4L7HH2D98AcLskBX25sD-Qo6M2_EY84c?e=Ie9mMb" TargetMode="External"/><Relationship Id="rId6" Type="http://schemas.openxmlformats.org/officeDocument/2006/relationships/printerSettings" Target="../printerSettings/printerSettings13.bin"/><Relationship Id="rId5" Type="http://schemas.openxmlformats.org/officeDocument/2006/relationships/hyperlink" Target="https://secretariadistritald-my.sharepoint.com/:f:/g/personal/devaj_sdmujer_gov_co/IgCdS_xfChE-RKJMOpI7mwZTAezAlzYosSB8svJPCvxOy2g?e=I2sQ0b" TargetMode="External"/><Relationship Id="rId4" Type="http://schemas.openxmlformats.org/officeDocument/2006/relationships/hyperlink" Target="https://secretariadistritald-my.sharepoint.com/:f:/g/personal/devaj_sdmujer_gov_co/IgCi8HMqfdq4SroBCvr3BFCiAVm9S3aLF1ZJ6HnxdzdKFVc?e=tZp1Dl"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BueMOJcBdfT61N-QkRx6YbAbDvTX4EmWkL8QdK_8X0Spw?e=GTEAMo" TargetMode="External"/><Relationship Id="rId13" Type="http://schemas.openxmlformats.org/officeDocument/2006/relationships/hyperlink" Target="https://secretariadistritald-my.sharepoint.com/:f:/g/personal/devaj_sdmujer_gov_co/IgAcI16JosgSTLutuDzZuRxEAYcAei28vipgTfyEedD1FaM?e=8TXQ3m"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bh6DJDvoOS4nxYSBYdhCrAVZbXZEMWJZfiZxmLv_J11U?e=91ZEed" TargetMode="External"/><Relationship Id="rId7" Type="http://schemas.openxmlformats.org/officeDocument/2006/relationships/hyperlink" Target="https://secretariadistritald-my.sharepoint.com/:f:/g/personal/devaj_sdmujer_gov_co/IgC6iNuvza4CRYkdWRS0_3LJAaxepEe40Pja5Tl5Vs8arZA?e=56tQwM" TargetMode="External"/><Relationship Id="rId12" Type="http://schemas.openxmlformats.org/officeDocument/2006/relationships/hyperlink" Target="https://secretariadistritald-my.sharepoint.com/:f:/g/personal/devaj_sdmujer_gov_co/IgAEuwfRoCsATZrOkFKgKlgCAT8irkwIei2naZzZTACYJKE?e=93xfMg" TargetMode="Externa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Y5f8SMby_R43M_BgxruPXAYmrrBKz7BXAhKjRQvYpBMk?e=oDEkti" TargetMode="External"/><Relationship Id="rId16" Type="http://schemas.openxmlformats.org/officeDocument/2006/relationships/drawing" Target="../drawings/drawing2.xm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dba_J6h2NSLUQ4oibG2LLATlSXQV9o5GGWX3CqUHUE_o?e=Ac7Dce" TargetMode="External"/><Relationship Id="rId6" Type="http://schemas.openxmlformats.org/officeDocument/2006/relationships/hyperlink" Target="https://secretariadistritald-my.sharepoint.com/:f:/g/personal/devaj_sdmujer_gov_co/IgCZuk9IrYNkTbpdBLfz6SMyAT7ztu3NfIx2aFe6Mtkgr0c?e=GF2apg" TargetMode="External"/><Relationship Id="rId11" Type="http://schemas.openxmlformats.org/officeDocument/2006/relationships/hyperlink" Target="https://secretariadistritald-my.sharepoint.com/:f:/g/personal/devaj_sdmujer_gov_co/IgCdRv-5H4vRToicVvQzEnpnAadocU-8zYDpYd_yI-f_QkY?e=CMhOCx" TargetMode="External"/><Relationship Id="rId5"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TwhrZPxbkR5TjvgjXIPj9AXB1U2ah5cNOa-Y8nWaELR8?e=5Ha4VO" TargetMode="External"/><Relationship Id="rId15" Type="http://schemas.openxmlformats.org/officeDocument/2006/relationships/printerSettings" Target="../printerSettings/printerSettings1.bin"/><Relationship Id="rId10" Type="http://schemas.openxmlformats.org/officeDocument/2006/relationships/hyperlink" Target="https://secretariadistritald-my.sharepoint.com/:f:/g/personal/devaj_sdmujer_gov_co/IgAzst8L1H1JRIaC5KpWXLqVAdbKEppK1SnwG9FIkhbOtmI?e=bxAmjq" TargetMode="External"/><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_ba88dAyQTK1JELFt5FlCAW2hqdjMXlkgksqVOcAk-1c?e=4jefla" TargetMode="External"/><Relationship Id="rId9" Type="http://schemas.openxmlformats.org/officeDocument/2006/relationships/hyperlink" Target="https://secretariadistritald-my.sharepoint.com/:f:/g/personal/devaj_sdmujer_gov_co/IgAS7-YrtsYjS5H6BiyHDzyOARdxwJXTwk00iIg_3GW3ZhA?e=PigxU3" TargetMode="External"/><Relationship Id="rId14" Type="http://schemas.openxmlformats.org/officeDocument/2006/relationships/hyperlink" Target="https://secretariadistritald-my.sharepoint.com/:f:/g/personal/devaj_sdmujer_gov_co/IgDSvhnzfyxuSpT8Wbjm4oG5AVcyMP9YCg41TZturoSpK8Y?e=K7UwSa"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B1nW1-ySy6TLGb5rVou-a8AV1Hm_VTq1zgxT1vT4y3tn8?e=Gg4aWP"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wIDAgYFE1TYls4naT6wafARad3txeZYrgSoVUuRoEnUI?e=EGQP4c" TargetMode="External"/><Relationship Id="rId7" Type="http://schemas.openxmlformats.org/officeDocument/2006/relationships/hyperlink" Target="https://secretariadistritald-my.sharepoint.com/:x:/g/personal/devaj_sdmujer_gov_co/IQBmrN7UDPUDTYC7utxdpxK9AShfUleiatmI7MKdpeRO5dY?e=O7AujI" TargetMode="External"/><Relationship Id="rId12" Type="http://schemas.openxmlformats.org/officeDocument/2006/relationships/drawing" Target="../drawings/drawing3.xm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YxNBCs_mRR7gpE8vdn_KFAdNySYMVExd1VsNq-ugbelk?e=7BywIm"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eDqwNm8mOTaPDVQAc9Z1XARfBaZyWyoqxKNXM2t38I7w?e=GRguMf" TargetMode="External"/><Relationship Id="rId6" Type="http://schemas.openxmlformats.org/officeDocument/2006/relationships/hyperlink" Target="https://secretariadistritald-my.sharepoint.com/:f:/g/personal/devaj_sdmujer_gov_co/IgBHhYMbMIGASoDWv6wxjtkoAb2IHf3ngHOkEI8RQNiD1Vk?e=09gPDX" TargetMode="External"/><Relationship Id="rId11" Type="http://schemas.openxmlformats.org/officeDocument/2006/relationships/printerSettings" Target="../printerSettings/printerSettings2.bin"/><Relationship Id="rId5" Type="http://schemas.openxmlformats.org/officeDocument/2006/relationships/hyperlink" Target="https://secretariadistritald-my.sharepoint.com/:f:/g/personal/devaj_sdmujer_gov_co/IgD6sv9Lh7USQrePW21TT2b_AfGSdKFYgpFh6dzpLv4Oq7M?e=70ie3s" TargetMode="External"/><Relationship Id="rId10" Type="http://schemas.openxmlformats.org/officeDocument/2006/relationships/hyperlink" Target="https://secretariadistritald-my.sharepoint.com/:f:/g/personal/devaj_sdmujer_gov_co/IgAqPpkE8i2fTIhxqidzcPRIAWExfbKvnrW0pAqDILLdoGY?e=gGSE35" TargetMode="External"/><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wEge07024TouB8IPf1OoMAf8UVQRxzLH8i-6bS9I7RPs?e=oogxnr" TargetMode="External"/><Relationship Id="rId9" Type="http://schemas.openxmlformats.org/officeDocument/2006/relationships/hyperlink" Target="https://secretariadistritald-my.sharepoint.com/:f:/g/personal/devaj_sdmujer_gov_co/IgAGvBtZ5lTNQbXu-dpZcHQXAbPRvcquVcKTx2Q_Z548Tfk?e=fUBdR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CI5Ia4VyFRTqMu8svVdIhVAU1wAL5Z2As2l2b6PG_AQDc?e=nUIfbO"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lKcvK3x2lQaysnfZ6NbiFAfISaI_qftYMDsAIaMDqaBQ?e=6SS2U6" TargetMode="External"/><Relationship Id="rId7" Type="http://schemas.openxmlformats.org/officeDocument/2006/relationships/hyperlink" Target="https://secretariadistritald-my.sharepoint.com/:x:/g/personal/devaj_sdmujer_gov_co/IQCI5Ia4VyFRTqMu8svVdIhVAU1wAL5Z2As2l2b6PG_AQDc?e=nUIfbO" TargetMode="External"/><Relationship Id="rId12" Type="http://schemas.openxmlformats.org/officeDocument/2006/relationships/drawing" Target="../drawings/drawing4.xm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KMbUxp6QzRbeFzauyT652AYF2P1rSUx1Hl0BE87ezZn4?e=MZ3WcS"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0VHQWyQWMTJA9ig20RwR7ASqe5Xcd8OjI8wS65asy0U8?e=ehwQ5l" TargetMode="External"/><Relationship Id="rId6" Type="http://schemas.openxmlformats.org/officeDocument/2006/relationships/hyperlink" Target="https://secretariadistritald-my.sharepoint.com/:f:/g/personal/devaj_sdmujer_gov_co/IgB6OWMPxYjTTJPd70aGFBnxAS7SaUm2T1ube5F_l2dC1CE?e=hlWIh3" TargetMode="External"/><Relationship Id="rId11" Type="http://schemas.openxmlformats.org/officeDocument/2006/relationships/printerSettings" Target="../printerSettings/printerSettings3.bin"/><Relationship Id="rId5" Type="http://schemas.openxmlformats.org/officeDocument/2006/relationships/hyperlink" Target="https://secretariadistritald-my.sharepoint.com/:f:/g/personal/devaj_sdmujer_gov_co/IgBTjdWfShZgSJS_fd3Z2dQ5ASCqORbCduiDBNVeq_sWMAY?e=AYQUaI" TargetMode="External"/><Relationship Id="rId10" Type="http://schemas.openxmlformats.org/officeDocument/2006/relationships/hyperlink" Target="https://secretariadistritald-my.sharepoint.com/:f:/g/personal/devaj_sdmujer_gov_co/IgCHtqf0Vhc5TYMH-r2u1ahuAV1B9t-mYa4NMXqm371ZCs8?e=bsUj9P" TargetMode="External"/><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zbVNEKyS5TIt1p7ppEtk_Aaea-pw4iKwR1TrQpC85mx4?e=oiWWeT" TargetMode="External"/><Relationship Id="rId9" Type="http://schemas.openxmlformats.org/officeDocument/2006/relationships/hyperlink" Target="https://secretariadistritald-my.sharepoint.com/:x:/g/personal/devaj_sdmujer_gov_co/IQDA5JpsyI4xT7DcpD8jPuDWAZ4fSUg7qpjOyRbsNszGJ8U?e=qZ9v7Z"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Aadpw7XoAYQ71B6rH_UEIEAW6q_iKBtfIMRwg7iNXkA8k?e=vn5LVd"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WWFTEOYKRQqZ8STr08WfyAXCp8LZXRgz9YNEjgNXpXJw?e=dpdAkV" TargetMode="External"/><Relationship Id="rId7" Type="http://schemas.openxmlformats.org/officeDocument/2006/relationships/hyperlink" Target="https://secretariadistritald-my.sharepoint.com/:x:/g/personal/devaj_sdmujer_gov_co/IQAJ5KchsdgETrzZp9__WoqsAeJ63pjXrjlsCkeV0I8S0sY?e=QFPTVx" TargetMode="External"/><Relationship Id="rId12" Type="http://schemas.openxmlformats.org/officeDocument/2006/relationships/drawing" Target="../drawings/drawing5.xm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aYx4scpCaSaXi1Zs7_rvJAZIXnkA2fhAOguSA_nX2N04?e=xYzt4q"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VCeFMxjwHTasj6hUHGNeqAYh7y1BQ0t_dxDAkqNKh08E?e=dWWeHg" TargetMode="External"/><Relationship Id="rId6" Type="http://schemas.openxmlformats.org/officeDocument/2006/relationships/hyperlink" Target="https://secretariadistritald-my.sharepoint.com/:f:/g/personal/devaj_sdmujer_gov_co/IgBqXLYeEfNmT5itybvFtud3ARR0TZJaBPPHeFmSEo9bC3A?e=f7Te2q" TargetMode="External"/><Relationship Id="rId11" Type="http://schemas.openxmlformats.org/officeDocument/2006/relationships/printerSettings" Target="../printerSettings/printerSettings4.bin"/><Relationship Id="rId5" Type="http://schemas.openxmlformats.org/officeDocument/2006/relationships/hyperlink" Target="https://secretariadistritald-my.sharepoint.com/:f:/g/personal/devaj_sdmujer_gov_co/IgCpBPYClRTXQLqcFvUOHfxqAfGOPOX2gRNwXewqQl8GYxY?e=01Hw6b" TargetMode="External"/><Relationship Id="rId10" Type="http://schemas.openxmlformats.org/officeDocument/2006/relationships/hyperlink" Target="https://secretariadistritald-my.sharepoint.com/:f:/g/personal/devaj_sdmujer_gov_co/IgDAuw3TmDD8TraoGysSiYfzAa7yVgnoxzypdtg8VV5vEZw?e=YkMQ9e" TargetMode="External"/><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8JvSyyTT6SZpukIFu4QetARlybpqyrgsZrf1t-7bZSvI?e=Hi5APN" TargetMode="External"/><Relationship Id="rId9" Type="http://schemas.openxmlformats.org/officeDocument/2006/relationships/hyperlink" Target="https://secretariadistritald-my.sharepoint.com/:f:/g/personal/devaj_sdmujer_gov_co/IgCdpHNIvMn6SYcL128yLNt7AbBVoPenUG_-v-7olO1RAwM?e=gey7wT"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DG8DMpcGajSLLh4LBbvZH_ARHJlM3UowQdRL8j8JlxuzA?e=oA6oRv" TargetMode="External"/><Relationship Id="rId13" Type="http://schemas.openxmlformats.org/officeDocument/2006/relationships/drawing" Target="../drawings/drawing6.xml"/><Relationship Id="rId3" Type="http://schemas.openxmlformats.org/officeDocument/2006/relationships/hyperlink" Target="https://secretariadistritald-my.sharepoint.com/:f:/g/personal/devaj_sdmujer_gov_co/IgCAQfETcVtFQa-wQlIw2N7pAVuqh_vp75msbbzEF4rwM1o?e=QhpY34" TargetMode="External"/><Relationship Id="rId7" Type="http://schemas.openxmlformats.org/officeDocument/2006/relationships/hyperlink" Target="https://secretariadistritald-my.sharepoint.com/:f:/g/personal/devaj_sdmujer_gov_co/IgDFz9tgpvsQSJni5o_GXn2gAW_SgXeVwlvhij5jwWu_qdk?e=XjLzd0" TargetMode="External"/><Relationship Id="rId12" Type="http://schemas.openxmlformats.org/officeDocument/2006/relationships/printerSettings" Target="../printerSettings/printerSettings5.bin"/><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vFPwUH7RwTI8AFckwMf0NAS-HfbOWJkTpWnS-xTPySdI?e=JPUMyE"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ZTDPdkpR0S7v_YCZrR1XbASUjqjE9gLTIYez9qTb3jlk?e=AuWeaH" TargetMode="External"/><Relationship Id="rId6" Type="http://schemas.openxmlformats.org/officeDocument/2006/relationships/hyperlink" Target="https://secretariadistritald-my.sharepoint.com/:f:/g/personal/devaj_sdmujer_gov_co/IgDe2G5m2PHuSrT9anw2KWRpAWhBCOL-ke_6wQwfo8-QG4U?e=DhtRg6" TargetMode="External"/><Relationship Id="rId11" Type="http://schemas.openxmlformats.org/officeDocument/2006/relationships/hyperlink" Target="https://secretariadistritald-my.sharepoint.com/:f:/g/personal/devaj_sdmujer_gov_co/IgAdgEB00_60RJ7Q2NOMCdnOARxEa7rxa91cJ0jFG1H2Iyk?e=yfmpZb" TargetMode="External"/><Relationship Id="rId5" Type="http://schemas.openxmlformats.org/officeDocument/2006/relationships/hyperlink" Target="https://secretariadistritald-my.sharepoint.com/:f:/g/personal/devaj_sdmujer_gov_co/IgAN5OjkY5tJTo4FYHnMNiBDAYzIJ_XM2OQLj7UsSIFPySo?e=T3a79d" TargetMode="External"/><Relationship Id="rId10" Type="http://schemas.openxmlformats.org/officeDocument/2006/relationships/hyperlink" Target="https://secretariadistritald-my.sharepoint.com/:f:/g/personal/devaj_sdmujer_gov_co/IgAPBkT-IghxQ4n1M8MyEsyeAfftEeiVM7S6iRHtCH4XPd8?e=6STkqb" TargetMode="External"/><Relationship Id="rId4" Type="http://schemas.openxmlformats.org/officeDocument/2006/relationships/hyperlink" Target="https://secretariadistritald-my.sharepoint.com/:f:/g/personal/devaj_sdmujer_gov_co/IgDmX3yEvQoCSqBcIh17ZXgOAd5FaImVF-C5DoXN67gohRY?e=p7HtRm" TargetMode="External"/><Relationship Id="rId9" Type="http://schemas.openxmlformats.org/officeDocument/2006/relationships/hyperlink" Target="https://secretariadistritald-my.sharepoint.com/:f:/g/personal/devaj_sdmujer_gov_co/IgBPxcsmU3EdSYLAW6L4Z4i3ATmiiLaXKo4r-hcPQypb4wA?e=pkBGpm"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DaEj3qkkcSR5DJIFMS0YyuAW-U_OJPK2mxAvYa2U6qAig?e=B8KQaX"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oWL3sf2giSZ3Y8yBPfdpCAWkwmbLIVgy8EEAw9phg_3o?e=evc6CS" TargetMode="External"/><Relationship Id="rId7" Type="http://schemas.openxmlformats.org/officeDocument/2006/relationships/hyperlink" Target="https://secretariadistritald-my.sharepoint.com/:x:/g/personal/devaj_sdmujer_gov_co/IQBbrZu3m9hjR5AwaBYP6YDuAS-MZqmA-dqgn7FKLZuM0-E?e=yFyI6q" TargetMode="External"/><Relationship Id="rId12" Type="http://schemas.openxmlformats.org/officeDocument/2006/relationships/drawing" Target="../drawings/drawing7.xm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FYktUDGhAR7SWCEBz9M2dATxN-u0Vl4TE4gUiGmZuFUQ?e=vWknpd"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zHpztX8xXTL8o5U4rSK_PAa3hWFAcMM1NLOIcyF2B0Kc?e=BbptE5" TargetMode="External"/><Relationship Id="rId6" Type="http://schemas.openxmlformats.org/officeDocument/2006/relationships/hyperlink" Target="https://secretariadistritald-my.sharepoint.com/:f:/g/personal/devaj_sdmujer_gov_co/IgDErrOAKfxGRLzhHJVZu1b8AdlpML-7T_ZRGFtfQFXgOZ4?e=vTUfyd" TargetMode="External"/><Relationship Id="rId11" Type="http://schemas.openxmlformats.org/officeDocument/2006/relationships/printerSettings" Target="../printerSettings/printerSettings6.bin"/><Relationship Id="rId5" Type="http://schemas.openxmlformats.org/officeDocument/2006/relationships/hyperlink" Target="https://secretariadistritald-my.sharepoint.com/:f:/g/personal/devaj_sdmujer_gov_co/IgAdHRDJujqxQq3vKqfMTlssAWP1C9GrK8HxLF_m7xZUuXo?e=gTQQj2" TargetMode="External"/><Relationship Id="rId10" Type="http://schemas.openxmlformats.org/officeDocument/2006/relationships/hyperlink" Target="https://secretariadistritald-my.sharepoint.com/:f:/g/personal/devaj_sdmujer_gov_co/IgAQxJCa7vcmSrZopAPGItyXAWtM_FwO5MDfAt1GtDoVC6g?e=MsTGAN" TargetMode="External"/><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Y_og-Wj24QLP8wzhYQb8CAdaOkvAAP22dj_1hlJ_29BY?e=aYTXOb" TargetMode="External"/><Relationship Id="rId9" Type="http://schemas.openxmlformats.org/officeDocument/2006/relationships/hyperlink" Target="https://secretariadistritald-my.sharepoint.com/:f:/g/personal/devaj_sdmujer_gov_co/IgA1a_XwOW3uSIN07zl17EjuAf7emHNJcq-Ipmww6r5hMnA?e=kzGYE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workbookViewId="0">
      <selection activeCell="H22" sqref="H22"/>
    </sheetView>
  </sheetViews>
  <sheetFormatPr baseColWidth="10" defaultColWidth="12" defaultRowHeight="12.75" x14ac:dyDescent="0.25"/>
  <cols>
    <col min="1" max="4" width="15.85546875" style="252" customWidth="1"/>
    <col min="5" max="5" width="34.140625" style="249" customWidth="1"/>
    <col min="6" max="6" width="31" style="249" customWidth="1"/>
    <col min="7" max="7" width="20.140625" style="249" customWidth="1"/>
    <col min="8" max="8" width="19.140625" style="249" customWidth="1"/>
    <col min="9" max="9" width="24" style="249" customWidth="1"/>
    <col min="10" max="10" width="18.85546875" style="249" customWidth="1"/>
    <col min="11" max="11" width="21.85546875" style="249" customWidth="1"/>
    <col min="12" max="16384" width="12" style="249"/>
  </cols>
  <sheetData>
    <row r="1" spans="1:12" x14ac:dyDescent="0.25">
      <c r="A1" s="250" t="s">
        <v>0</v>
      </c>
      <c r="B1" s="250" t="s">
        <v>1</v>
      </c>
      <c r="C1" s="250" t="s">
        <v>2</v>
      </c>
      <c r="D1" s="250" t="s">
        <v>3</v>
      </c>
      <c r="E1" s="251" t="s">
        <v>4</v>
      </c>
      <c r="F1" s="251" t="s">
        <v>5</v>
      </c>
      <c r="G1" s="251" t="s">
        <v>6</v>
      </c>
      <c r="H1" s="251" t="s">
        <v>7</v>
      </c>
      <c r="I1" s="251" t="s">
        <v>8</v>
      </c>
      <c r="J1" s="251" t="s">
        <v>9</v>
      </c>
      <c r="K1" s="251" t="s">
        <v>10</v>
      </c>
      <c r="L1" s="251" t="s">
        <v>11</v>
      </c>
    </row>
    <row r="2" spans="1:12" ht="25.5" x14ac:dyDescent="0.25">
      <c r="A2" s="252" t="s">
        <v>12</v>
      </c>
      <c r="B2" s="252" t="s">
        <v>13</v>
      </c>
      <c r="C2" s="252" t="s">
        <v>14</v>
      </c>
      <c r="D2" s="252" t="s">
        <v>15</v>
      </c>
      <c r="E2" s="249" t="s">
        <v>16</v>
      </c>
      <c r="F2" s="249" t="s">
        <v>17</v>
      </c>
      <c r="G2" s="252" t="s">
        <v>18</v>
      </c>
      <c r="H2" s="249" t="s">
        <v>19</v>
      </c>
      <c r="I2" s="249" t="s">
        <v>20</v>
      </c>
      <c r="J2" s="249" t="s">
        <v>21</v>
      </c>
      <c r="K2" s="249" t="s">
        <v>22</v>
      </c>
      <c r="L2" s="249" t="s">
        <v>23</v>
      </c>
    </row>
    <row r="3" spans="1:12" ht="25.5" x14ac:dyDescent="0.25">
      <c r="A3" s="252" t="s">
        <v>24</v>
      </c>
      <c r="B3" s="252" t="s">
        <v>25</v>
      </c>
      <c r="C3" s="252" t="s">
        <v>26</v>
      </c>
      <c r="D3" s="252" t="s">
        <v>27</v>
      </c>
      <c r="E3" s="249" t="s">
        <v>28</v>
      </c>
      <c r="F3" s="249" t="s">
        <v>29</v>
      </c>
      <c r="G3" s="252" t="s">
        <v>30</v>
      </c>
      <c r="H3" s="249" t="s">
        <v>31</v>
      </c>
      <c r="I3" s="249" t="s">
        <v>32</v>
      </c>
      <c r="J3" s="249" t="s">
        <v>33</v>
      </c>
      <c r="K3" s="249" t="s">
        <v>34</v>
      </c>
      <c r="L3" s="249" t="s">
        <v>35</v>
      </c>
    </row>
    <row r="4" spans="1:12" ht="25.5" x14ac:dyDescent="0.25">
      <c r="A4" s="252" t="s">
        <v>36</v>
      </c>
      <c r="B4" s="252" t="s">
        <v>37</v>
      </c>
      <c r="D4" s="252" t="s">
        <v>38</v>
      </c>
      <c r="E4" s="249" t="s">
        <v>39</v>
      </c>
      <c r="F4" s="249" t="s">
        <v>40</v>
      </c>
      <c r="G4" s="252" t="s">
        <v>41</v>
      </c>
      <c r="I4" s="249" t="s">
        <v>42</v>
      </c>
      <c r="J4" s="249" t="s">
        <v>23</v>
      </c>
      <c r="K4" s="249" t="s">
        <v>43</v>
      </c>
      <c r="L4" s="249" t="s">
        <v>26</v>
      </c>
    </row>
    <row r="5" spans="1:12" ht="25.5" x14ac:dyDescent="0.25">
      <c r="A5" s="252" t="s">
        <v>44</v>
      </c>
      <c r="B5" s="252" t="s">
        <v>45</v>
      </c>
      <c r="D5" s="252" t="s">
        <v>46</v>
      </c>
      <c r="E5" s="249" t="s">
        <v>47</v>
      </c>
      <c r="F5" s="249" t="s">
        <v>48</v>
      </c>
      <c r="G5" s="252" t="s">
        <v>49</v>
      </c>
      <c r="I5" s="249" t="s">
        <v>50</v>
      </c>
      <c r="J5" s="249" t="s">
        <v>51</v>
      </c>
    </row>
    <row r="6" spans="1:12" ht="25.5" x14ac:dyDescent="0.25">
      <c r="B6" s="252" t="s">
        <v>52</v>
      </c>
      <c r="D6" s="252" t="s">
        <v>53</v>
      </c>
      <c r="E6" s="249" t="s">
        <v>54</v>
      </c>
      <c r="F6" s="249" t="s">
        <v>55</v>
      </c>
      <c r="G6" s="252" t="s">
        <v>56</v>
      </c>
      <c r="I6" s="249" t="s">
        <v>57</v>
      </c>
    </row>
    <row r="7" spans="1:12" ht="25.5" x14ac:dyDescent="0.25">
      <c r="D7" s="252" t="s">
        <v>58</v>
      </c>
      <c r="E7" s="249" t="s">
        <v>59</v>
      </c>
      <c r="F7" s="249" t="s">
        <v>60</v>
      </c>
      <c r="G7" s="252" t="s">
        <v>61</v>
      </c>
      <c r="I7" s="249" t="s">
        <v>62</v>
      </c>
    </row>
    <row r="8" spans="1:12" x14ac:dyDescent="0.25">
      <c r="E8" s="249" t="s">
        <v>63</v>
      </c>
      <c r="F8" s="249" t="s">
        <v>64</v>
      </c>
      <c r="G8" s="249" t="s">
        <v>65</v>
      </c>
    </row>
    <row r="9" spans="1:12" x14ac:dyDescent="0.25">
      <c r="E9" s="249" t="s">
        <v>66</v>
      </c>
      <c r="F9" s="249" t="s">
        <v>67</v>
      </c>
    </row>
    <row r="10" spans="1:12" x14ac:dyDescent="0.25">
      <c r="E10" s="249" t="s">
        <v>68</v>
      </c>
      <c r="F10" s="249" t="s">
        <v>69</v>
      </c>
    </row>
    <row r="11" spans="1:12" x14ac:dyDescent="0.25">
      <c r="E11" s="249" t="s">
        <v>70</v>
      </c>
      <c r="F11" s="249" t="s">
        <v>71</v>
      </c>
    </row>
    <row r="12" spans="1:12" x14ac:dyDescent="0.25">
      <c r="E12" s="249" t="s">
        <v>72</v>
      </c>
      <c r="F12" s="249" t="s">
        <v>73</v>
      </c>
    </row>
    <row r="13" spans="1:12" x14ac:dyDescent="0.25">
      <c r="E13" s="249" t="s">
        <v>74</v>
      </c>
      <c r="F13" s="249" t="s">
        <v>75</v>
      </c>
    </row>
    <row r="14" spans="1:12" x14ac:dyDescent="0.25">
      <c r="E14" s="249" t="s">
        <v>76</v>
      </c>
      <c r="F14" s="249" t="s">
        <v>77</v>
      </c>
    </row>
    <row r="15" spans="1:12" x14ac:dyDescent="0.25">
      <c r="E15" s="249" t="s">
        <v>78</v>
      </c>
      <c r="F15" s="249" t="s">
        <v>79</v>
      </c>
    </row>
    <row r="16" spans="1:12" x14ac:dyDescent="0.25">
      <c r="E16" s="249" t="s">
        <v>80</v>
      </c>
      <c r="F16" s="249" t="s">
        <v>81</v>
      </c>
    </row>
    <row r="17" spans="5:6" x14ac:dyDescent="0.25">
      <c r="E17" s="249" t="s">
        <v>82</v>
      </c>
      <c r="F17" s="249" t="s">
        <v>83</v>
      </c>
    </row>
    <row r="18" spans="5:6" x14ac:dyDescent="0.25">
      <c r="E18" s="249" t="s">
        <v>84</v>
      </c>
      <c r="F18" s="249" t="s">
        <v>85</v>
      </c>
    </row>
    <row r="19" spans="5:6" x14ac:dyDescent="0.25">
      <c r="E19" s="249" t="s">
        <v>86</v>
      </c>
    </row>
    <row r="20" spans="5:6" x14ac:dyDescent="0.25">
      <c r="E20" s="249" t="s">
        <v>87</v>
      </c>
    </row>
    <row r="21" spans="5:6" x14ac:dyDescent="0.25">
      <c r="E21" s="249" t="s">
        <v>88</v>
      </c>
    </row>
    <row r="22" spans="5:6" x14ac:dyDescent="0.25">
      <c r="E22" s="249" t="s">
        <v>89</v>
      </c>
    </row>
    <row r="23" spans="5:6" x14ac:dyDescent="0.25">
      <c r="E23" s="249"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pageSetUpPr fitToPage="1"/>
  </sheetPr>
  <dimension ref="A1:O125"/>
  <sheetViews>
    <sheetView showGridLines="0" topLeftCell="A84" zoomScale="70" zoomScaleNormal="70" zoomScaleSheetLayoutView="25" workbookViewId="0">
      <selection activeCell="B85" sqref="B85:C85"/>
    </sheetView>
  </sheetViews>
  <sheetFormatPr baseColWidth="10" defaultColWidth="10.85546875" defaultRowHeight="14.25" x14ac:dyDescent="0.25"/>
  <cols>
    <col min="1" max="1" width="49.85546875" style="68" customWidth="1"/>
    <col min="2" max="2" width="43.42578125" style="68" customWidth="1"/>
    <col min="3" max="3" width="45.140625" style="68" customWidth="1"/>
    <col min="4" max="4" width="45.7109375" style="68" customWidth="1"/>
    <col min="5" max="5" width="61.85546875" style="68" customWidth="1"/>
    <col min="6" max="6" width="35.85546875" style="68" customWidth="1"/>
    <col min="7" max="7" width="71.85546875" style="68" customWidth="1"/>
    <col min="8"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2"/>
      <c r="B1" s="559" t="s">
        <v>182</v>
      </c>
      <c r="C1" s="560"/>
      <c r="D1" s="560"/>
      <c r="E1" s="560"/>
      <c r="F1" s="560"/>
      <c r="G1" s="560"/>
      <c r="H1" s="560"/>
      <c r="I1" s="560"/>
      <c r="J1" s="560"/>
      <c r="K1" s="560"/>
      <c r="L1" s="561"/>
      <c r="M1" s="556" t="s">
        <v>604</v>
      </c>
      <c r="N1" s="557"/>
      <c r="O1" s="558"/>
    </row>
    <row r="2" spans="1:15" s="145" customFormat="1" ht="30.75" customHeight="1" thickBot="1" x14ac:dyDescent="0.3">
      <c r="A2" s="583"/>
      <c r="B2" s="562" t="s">
        <v>183</v>
      </c>
      <c r="C2" s="563"/>
      <c r="D2" s="563"/>
      <c r="E2" s="563"/>
      <c r="F2" s="563"/>
      <c r="G2" s="563"/>
      <c r="H2" s="563"/>
      <c r="I2" s="563"/>
      <c r="J2" s="563"/>
      <c r="K2" s="563"/>
      <c r="L2" s="564"/>
      <c r="M2" s="556" t="s">
        <v>605</v>
      </c>
      <c r="N2" s="557"/>
      <c r="O2" s="558"/>
    </row>
    <row r="3" spans="1:15" s="145" customFormat="1" ht="24" customHeight="1" thickBot="1" x14ac:dyDescent="0.3">
      <c r="A3" s="583"/>
      <c r="B3" s="562" t="s">
        <v>184</v>
      </c>
      <c r="C3" s="563"/>
      <c r="D3" s="563"/>
      <c r="E3" s="563"/>
      <c r="F3" s="563"/>
      <c r="G3" s="563"/>
      <c r="H3" s="563"/>
      <c r="I3" s="563"/>
      <c r="J3" s="563"/>
      <c r="K3" s="563"/>
      <c r="L3" s="564"/>
      <c r="M3" s="556" t="s">
        <v>606</v>
      </c>
      <c r="N3" s="557"/>
      <c r="O3" s="558"/>
    </row>
    <row r="4" spans="1:15" s="145" customFormat="1" ht="21.75" customHeight="1" thickBot="1" x14ac:dyDescent="0.3">
      <c r="A4" s="584"/>
      <c r="B4" s="565" t="s">
        <v>185</v>
      </c>
      <c r="C4" s="566"/>
      <c r="D4" s="566"/>
      <c r="E4" s="566"/>
      <c r="F4" s="566"/>
      <c r="G4" s="566"/>
      <c r="H4" s="566"/>
      <c r="I4" s="566"/>
      <c r="J4" s="566"/>
      <c r="K4" s="566"/>
      <c r="L4" s="567"/>
      <c r="M4" s="556" t="s">
        <v>607</v>
      </c>
      <c r="N4" s="557"/>
      <c r="O4" s="558"/>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86" t="s">
        <v>187</v>
      </c>
      <c r="B6" s="236" t="s">
        <v>188</v>
      </c>
      <c r="C6" s="201"/>
      <c r="D6" s="236" t="s">
        <v>189</v>
      </c>
      <c r="E6" s="201"/>
      <c r="F6" s="236" t="s">
        <v>190</v>
      </c>
      <c r="G6" s="201"/>
      <c r="H6" s="236" t="s">
        <v>191</v>
      </c>
      <c r="I6" s="202"/>
      <c r="J6" s="570" t="s">
        <v>192</v>
      </c>
      <c r="K6" s="585"/>
      <c r="L6" s="235" t="s">
        <v>193</v>
      </c>
      <c r="M6" s="599"/>
      <c r="N6" s="599"/>
      <c r="O6" s="599"/>
    </row>
    <row r="7" spans="1:15" s="145" customFormat="1" ht="21.75" customHeight="1" thickBot="1" x14ac:dyDescent="0.3">
      <c r="A7" s="586"/>
      <c r="B7" s="237" t="s">
        <v>195</v>
      </c>
      <c r="C7" s="203" t="s">
        <v>194</v>
      </c>
      <c r="D7" s="236" t="s">
        <v>196</v>
      </c>
      <c r="E7" s="204"/>
      <c r="F7" s="236" t="s">
        <v>197</v>
      </c>
      <c r="G7" s="204"/>
      <c r="H7" s="236" t="s">
        <v>198</v>
      </c>
      <c r="I7" s="202"/>
      <c r="J7" s="570"/>
      <c r="K7" s="585"/>
      <c r="L7" s="235" t="s">
        <v>199</v>
      </c>
      <c r="M7" s="599"/>
      <c r="N7" s="599"/>
      <c r="O7" s="599"/>
    </row>
    <row r="8" spans="1:15" s="145" customFormat="1" ht="21.75" customHeight="1" thickBot="1" x14ac:dyDescent="0.3">
      <c r="A8" s="586"/>
      <c r="B8" s="236" t="s">
        <v>200</v>
      </c>
      <c r="C8" s="201"/>
      <c r="D8" s="236" t="s">
        <v>201</v>
      </c>
      <c r="E8" s="204"/>
      <c r="F8" s="236" t="s">
        <v>202</v>
      </c>
      <c r="G8" s="204"/>
      <c r="H8" s="236" t="s">
        <v>203</v>
      </c>
      <c r="I8" s="202"/>
      <c r="J8" s="570"/>
      <c r="K8" s="585"/>
      <c r="L8" s="235" t="s">
        <v>204</v>
      </c>
      <c r="M8" s="599" t="s">
        <v>194</v>
      </c>
      <c r="N8" s="599"/>
      <c r="O8" s="599"/>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7"/>
      <c r="H10" s="327"/>
      <c r="I10" s="77"/>
      <c r="J10" s="77"/>
      <c r="K10" s="74"/>
      <c r="L10" s="74"/>
      <c r="M10" s="74"/>
      <c r="N10" s="74"/>
      <c r="O10" s="74"/>
    </row>
    <row r="11" spans="1:15" ht="15" customHeight="1" x14ac:dyDescent="0.25">
      <c r="A11" s="592" t="s">
        <v>205</v>
      </c>
      <c r="B11" s="676" t="s">
        <v>615</v>
      </c>
      <c r="C11" s="677"/>
      <c r="D11" s="677"/>
      <c r="E11" s="677"/>
      <c r="F11" s="677"/>
      <c r="G11" s="677"/>
      <c r="H11" s="677"/>
      <c r="I11" s="677"/>
      <c r="J11" s="677"/>
      <c r="K11" s="677"/>
      <c r="L11" s="677"/>
      <c r="M11" s="677"/>
      <c r="N11" s="677"/>
      <c r="O11" s="678"/>
    </row>
    <row r="12" spans="1:15" ht="15" customHeight="1" x14ac:dyDescent="0.25">
      <c r="A12" s="593"/>
      <c r="B12" s="679"/>
      <c r="C12" s="680"/>
      <c r="D12" s="680"/>
      <c r="E12" s="680"/>
      <c r="F12" s="680"/>
      <c r="G12" s="680"/>
      <c r="H12" s="680"/>
      <c r="I12" s="680"/>
      <c r="J12" s="680"/>
      <c r="K12" s="680"/>
      <c r="L12" s="680"/>
      <c r="M12" s="680"/>
      <c r="N12" s="680"/>
      <c r="O12" s="681"/>
    </row>
    <row r="13" spans="1:15" ht="15" customHeight="1" thickBot="1" x14ac:dyDescent="0.3">
      <c r="A13" s="594"/>
      <c r="B13" s="682"/>
      <c r="C13" s="683"/>
      <c r="D13" s="683"/>
      <c r="E13" s="683"/>
      <c r="F13" s="683"/>
      <c r="G13" s="683"/>
      <c r="H13" s="683"/>
      <c r="I13" s="683"/>
      <c r="J13" s="683"/>
      <c r="K13" s="683"/>
      <c r="L13" s="683"/>
      <c r="M13" s="683"/>
      <c r="N13" s="683"/>
      <c r="O13" s="684"/>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207</v>
      </c>
      <c r="B15" s="580" t="s">
        <v>267</v>
      </c>
      <c r="C15" s="580"/>
      <c r="D15" s="580"/>
      <c r="E15" s="580"/>
      <c r="F15" s="580"/>
      <c r="G15" s="586" t="s">
        <v>209</v>
      </c>
      <c r="H15" s="586"/>
      <c r="I15" s="581" t="s">
        <v>288</v>
      </c>
      <c r="J15" s="581"/>
      <c r="K15" s="581"/>
      <c r="L15" s="581"/>
      <c r="M15" s="581"/>
      <c r="N15" s="581"/>
      <c r="O15" s="58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80" t="s">
        <v>212</v>
      </c>
      <c r="C17" s="580"/>
      <c r="D17" s="580"/>
      <c r="E17" s="580"/>
      <c r="F17" s="121" t="s">
        <v>213</v>
      </c>
      <c r="G17" s="587" t="s">
        <v>214</v>
      </c>
      <c r="H17" s="587"/>
      <c r="I17" s="587"/>
      <c r="J17" s="121" t="s">
        <v>215</v>
      </c>
      <c r="K17" s="580" t="s">
        <v>269</v>
      </c>
      <c r="L17" s="580"/>
      <c r="M17" s="580"/>
      <c r="N17" s="580"/>
      <c r="O17" s="580"/>
    </row>
    <row r="18" spans="1:15" ht="9" customHeight="1" x14ac:dyDescent="0.25">
      <c r="A18" s="72"/>
      <c r="B18" s="69"/>
      <c r="C18" s="591"/>
      <c r="D18" s="591"/>
      <c r="E18" s="591"/>
      <c r="F18" s="591"/>
      <c r="G18" s="591"/>
      <c r="H18" s="591"/>
      <c r="I18" s="591"/>
      <c r="J18" s="591"/>
      <c r="K18" s="591"/>
      <c r="L18" s="591"/>
      <c r="M18" s="591"/>
      <c r="N18" s="591"/>
      <c r="O18" s="591"/>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68" t="s">
        <v>217</v>
      </c>
      <c r="B21" s="569"/>
      <c r="C21" s="569"/>
      <c r="D21" s="569"/>
      <c r="E21" s="569"/>
      <c r="F21" s="569"/>
      <c r="G21" s="569"/>
      <c r="H21" s="569"/>
      <c r="I21" s="569"/>
      <c r="J21" s="569"/>
      <c r="K21" s="569"/>
      <c r="L21" s="569"/>
      <c r="M21" s="569"/>
      <c r="N21" s="569"/>
      <c r="O21" s="570"/>
    </row>
    <row r="22" spans="1:15" ht="32.1" customHeight="1" thickBot="1" x14ac:dyDescent="0.3">
      <c r="A22" s="568" t="s">
        <v>218</v>
      </c>
      <c r="B22" s="569"/>
      <c r="C22" s="569"/>
      <c r="D22" s="569"/>
      <c r="E22" s="569"/>
      <c r="F22" s="569"/>
      <c r="G22" s="569"/>
      <c r="H22" s="569"/>
      <c r="I22" s="569"/>
      <c r="J22" s="569"/>
      <c r="K22" s="569"/>
      <c r="L22" s="569"/>
      <c r="M22" s="569"/>
      <c r="N22" s="569"/>
      <c r="O22" s="570"/>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399" t="s">
        <v>219</v>
      </c>
      <c r="O23" s="87" t="s">
        <v>220</v>
      </c>
    </row>
    <row r="24" spans="1:15" ht="32.1" customHeight="1" x14ac:dyDescent="0.25">
      <c r="A24" s="90" t="s">
        <v>221</v>
      </c>
      <c r="B24" s="91">
        <v>558000000</v>
      </c>
      <c r="C24" s="91"/>
      <c r="D24" s="91"/>
      <c r="E24" s="91"/>
      <c r="F24" s="91"/>
      <c r="G24" s="91"/>
      <c r="H24" s="88"/>
      <c r="I24" s="88"/>
      <c r="J24" s="88"/>
      <c r="K24" s="88"/>
      <c r="L24" s="88"/>
      <c r="M24" s="425"/>
      <c r="N24" s="91">
        <f>SUM(B24:M24)</f>
        <v>558000000</v>
      </c>
      <c r="O24" s="427"/>
    </row>
    <row r="25" spans="1:15" ht="32.1" customHeight="1" x14ac:dyDescent="0.25">
      <c r="A25" s="90" t="s">
        <v>222</v>
      </c>
      <c r="B25" s="91">
        <v>558000000</v>
      </c>
      <c r="C25" s="91"/>
      <c r="D25" s="91"/>
      <c r="E25" s="91"/>
      <c r="F25" s="91"/>
      <c r="G25" s="91"/>
      <c r="H25" s="91"/>
      <c r="I25" s="91"/>
      <c r="J25" s="91"/>
      <c r="K25" s="91"/>
      <c r="L25" s="91"/>
      <c r="M25" s="335"/>
      <c r="N25" s="91">
        <f>SUM(B25:M25)</f>
        <v>558000000</v>
      </c>
      <c r="O25" s="397">
        <f>+(B25+C25+D25+E25+F25+G25+H25+I25+J25+K25+L25+M25)/N24</f>
        <v>1</v>
      </c>
    </row>
    <row r="26" spans="1:15" ht="32.1" customHeight="1" x14ac:dyDescent="0.25">
      <c r="A26" s="90" t="s">
        <v>223</v>
      </c>
      <c r="B26" s="91">
        <v>0</v>
      </c>
      <c r="C26" s="91">
        <v>18393332</v>
      </c>
      <c r="D26" s="91">
        <v>63033333</v>
      </c>
      <c r="E26" s="91">
        <v>62000000</v>
      </c>
      <c r="F26" s="91">
        <v>62000000</v>
      </c>
      <c r="G26" s="91"/>
      <c r="H26" s="91"/>
      <c r="I26" s="91"/>
      <c r="J26" s="91"/>
      <c r="K26" s="91"/>
      <c r="L26" s="91"/>
      <c r="M26" s="335"/>
      <c r="N26" s="91">
        <f>SUM(B26:M26)</f>
        <v>205426665</v>
      </c>
      <c r="O26" s="397"/>
    </row>
    <row r="27" spans="1:15" ht="32.1" customHeight="1" x14ac:dyDescent="0.25">
      <c r="A27" s="90" t="s">
        <v>224</v>
      </c>
      <c r="B27" s="91"/>
      <c r="C27" s="91">
        <v>6078000</v>
      </c>
      <c r="D27" s="91"/>
      <c r="E27" s="91"/>
      <c r="F27" s="91"/>
      <c r="G27" s="91"/>
      <c r="H27" s="91"/>
      <c r="I27" s="91"/>
      <c r="J27" s="91"/>
      <c r="K27" s="91"/>
      <c r="L27" s="91"/>
      <c r="M27" s="335"/>
      <c r="N27" s="91">
        <f>SUM(B27:M27)</f>
        <v>6078000</v>
      </c>
      <c r="O27" s="336"/>
    </row>
    <row r="28" spans="1:15" ht="32.1" customHeight="1" x14ac:dyDescent="0.25">
      <c r="A28" s="90" t="s">
        <v>225</v>
      </c>
      <c r="B28" s="91">
        <v>0</v>
      </c>
      <c r="C28" s="91"/>
      <c r="D28" s="91"/>
      <c r="E28" s="91"/>
      <c r="F28" s="91"/>
      <c r="G28" s="91"/>
      <c r="H28" s="91"/>
      <c r="I28" s="91"/>
      <c r="J28" s="91"/>
      <c r="K28" s="91"/>
      <c r="L28" s="91"/>
      <c r="M28" s="335"/>
      <c r="N28" s="91">
        <f t="shared" ref="N28:N29" si="0">SUM(B28:M28)</f>
        <v>0</v>
      </c>
      <c r="O28" s="336"/>
    </row>
    <row r="29" spans="1:15" ht="31.5" customHeight="1" thickBot="1" x14ac:dyDescent="0.3">
      <c r="A29" s="93" t="s">
        <v>226</v>
      </c>
      <c r="B29" s="94">
        <v>0</v>
      </c>
      <c r="C29" s="94">
        <v>6078000</v>
      </c>
      <c r="D29" s="94"/>
      <c r="E29" s="94"/>
      <c r="F29" s="94"/>
      <c r="G29" s="94"/>
      <c r="H29" s="94"/>
      <c r="I29" s="94"/>
      <c r="J29" s="94"/>
      <c r="K29" s="94"/>
      <c r="L29" s="94"/>
      <c r="M29" s="426"/>
      <c r="N29" s="94">
        <f t="shared" si="0"/>
        <v>6078000</v>
      </c>
      <c r="O29" s="428">
        <f>+N29/N27</f>
        <v>1</v>
      </c>
    </row>
    <row r="30" spans="1:15" s="95" customFormat="1" ht="17.25" customHeight="1" x14ac:dyDescent="0.2"/>
    <row r="31" spans="1:15" ht="5.25" customHeight="1" thickBot="1" x14ac:dyDescent="0.3"/>
    <row r="32" spans="1:15" ht="48" customHeight="1" thickBot="1" x14ac:dyDescent="0.3">
      <c r="A32" s="539" t="s">
        <v>227</v>
      </c>
      <c r="B32" s="540"/>
      <c r="C32" s="540"/>
      <c r="D32" s="540"/>
      <c r="E32" s="540"/>
      <c r="F32" s="540"/>
      <c r="G32" s="540"/>
      <c r="H32" s="540"/>
      <c r="I32" s="541"/>
      <c r="J32" s="100"/>
    </row>
    <row r="33" spans="1:10" ht="50.25" customHeight="1" thickBot="1" x14ac:dyDescent="0.3">
      <c r="A33" s="107" t="s">
        <v>228</v>
      </c>
      <c r="B33" s="542" t="str">
        <f>+B11</f>
        <v>Brindar 7.000 atenciones y seguimientos psico-jurídicos a los casos de mujeres víctimas de violencia en el espacio y el transporte público remitidos</v>
      </c>
      <c r="C33" s="543"/>
      <c r="D33" s="543"/>
      <c r="E33" s="543"/>
      <c r="F33" s="543"/>
      <c r="G33" s="543"/>
      <c r="H33" s="543"/>
      <c r="I33" s="544"/>
      <c r="J33" s="98"/>
    </row>
    <row r="34" spans="1:10" ht="18.75" customHeight="1" thickBot="1" x14ac:dyDescent="0.3">
      <c r="A34" s="533" t="s">
        <v>229</v>
      </c>
      <c r="B34" s="151">
        <v>2024</v>
      </c>
      <c r="C34" s="151">
        <v>2025</v>
      </c>
      <c r="D34" s="151">
        <v>2026</v>
      </c>
      <c r="E34" s="151">
        <v>2027</v>
      </c>
      <c r="F34" s="151" t="s">
        <v>230</v>
      </c>
      <c r="G34" s="550" t="s">
        <v>231</v>
      </c>
      <c r="H34" s="550" t="s">
        <v>21</v>
      </c>
      <c r="I34" s="550"/>
      <c r="J34" s="98"/>
    </row>
    <row r="35" spans="1:10" ht="50.25" customHeight="1" thickBot="1" x14ac:dyDescent="0.3">
      <c r="A35" s="534"/>
      <c r="B35" s="270">
        <v>749</v>
      </c>
      <c r="C35" s="270">
        <v>2837</v>
      </c>
      <c r="D35" s="270">
        <v>2200</v>
      </c>
      <c r="E35" s="270">
        <v>1214</v>
      </c>
      <c r="F35" s="282">
        <v>7000</v>
      </c>
      <c r="G35" s="550"/>
      <c r="H35" s="550"/>
      <c r="I35" s="550"/>
      <c r="J35" s="98"/>
    </row>
    <row r="36" spans="1:10" ht="52.5" customHeight="1" thickBot="1" x14ac:dyDescent="0.3">
      <c r="A36" s="108" t="s">
        <v>232</v>
      </c>
      <c r="B36" s="545">
        <v>0.1</v>
      </c>
      <c r="C36" s="546"/>
      <c r="D36" s="547" t="s">
        <v>233</v>
      </c>
      <c r="E36" s="548"/>
      <c r="F36" s="548"/>
      <c r="G36" s="548"/>
      <c r="H36" s="548"/>
      <c r="I36" s="549"/>
    </row>
    <row r="37" spans="1:10" s="99" customFormat="1" ht="48" customHeight="1" thickBot="1" x14ac:dyDescent="0.3">
      <c r="A37" s="533" t="s">
        <v>234</v>
      </c>
      <c r="B37" s="108" t="s">
        <v>235</v>
      </c>
      <c r="C37" s="107" t="s">
        <v>236</v>
      </c>
      <c r="D37" s="522" t="s">
        <v>237</v>
      </c>
      <c r="E37" s="523"/>
      <c r="F37" s="522" t="s">
        <v>238</v>
      </c>
      <c r="G37" s="523"/>
      <c r="H37" s="109" t="s">
        <v>239</v>
      </c>
      <c r="I37" s="111" t="s">
        <v>240</v>
      </c>
    </row>
    <row r="38" spans="1:10" ht="228" customHeight="1" thickBot="1" x14ac:dyDescent="0.3">
      <c r="A38" s="534"/>
      <c r="B38" s="103">
        <v>100</v>
      </c>
      <c r="C38" s="104">
        <v>129</v>
      </c>
      <c r="D38" s="759" t="s">
        <v>718</v>
      </c>
      <c r="E38" s="760"/>
      <c r="F38" s="759" t="s">
        <v>718</v>
      </c>
      <c r="G38" s="760"/>
      <c r="H38" s="450" t="s">
        <v>639</v>
      </c>
      <c r="I38" s="407" t="s">
        <v>662</v>
      </c>
    </row>
    <row r="39" spans="1:10" s="99" customFormat="1" ht="54" customHeight="1" thickBot="1" x14ac:dyDescent="0.3">
      <c r="A39" s="533" t="s">
        <v>241</v>
      </c>
      <c r="B39" s="110" t="s">
        <v>235</v>
      </c>
      <c r="C39" s="109" t="s">
        <v>236</v>
      </c>
      <c r="D39" s="522" t="s">
        <v>237</v>
      </c>
      <c r="E39" s="523"/>
      <c r="F39" s="522" t="s">
        <v>238</v>
      </c>
      <c r="G39" s="523"/>
      <c r="H39" s="109" t="s">
        <v>239</v>
      </c>
      <c r="I39" s="111" t="s">
        <v>240</v>
      </c>
    </row>
    <row r="40" spans="1:10" ht="204" customHeight="1" thickBot="1" x14ac:dyDescent="0.3">
      <c r="A40" s="534"/>
      <c r="B40" s="103">
        <v>200</v>
      </c>
      <c r="C40" s="104">
        <v>250</v>
      </c>
      <c r="D40" s="761" t="s">
        <v>717</v>
      </c>
      <c r="E40" s="762"/>
      <c r="F40" s="759" t="s">
        <v>719</v>
      </c>
      <c r="G40" s="760"/>
      <c r="H40" s="449" t="s">
        <v>639</v>
      </c>
      <c r="I40" s="410" t="s">
        <v>662</v>
      </c>
    </row>
    <row r="41" spans="1:10" s="99" customFormat="1" ht="50.25" thickBot="1" x14ac:dyDescent="0.3">
      <c r="A41" s="533" t="s">
        <v>242</v>
      </c>
      <c r="B41" s="110" t="s">
        <v>235</v>
      </c>
      <c r="C41" s="109" t="s">
        <v>236</v>
      </c>
      <c r="D41" s="522" t="s">
        <v>237</v>
      </c>
      <c r="E41" s="523"/>
      <c r="F41" s="522" t="s">
        <v>238</v>
      </c>
      <c r="G41" s="523"/>
      <c r="H41" s="109" t="s">
        <v>239</v>
      </c>
      <c r="I41" s="111" t="s">
        <v>240</v>
      </c>
    </row>
    <row r="42" spans="1:10" ht="206.25" customHeight="1" thickBot="1" x14ac:dyDescent="0.3">
      <c r="A42" s="534"/>
      <c r="B42" s="103">
        <v>200</v>
      </c>
      <c r="C42" s="472">
        <v>319</v>
      </c>
      <c r="D42" s="763" t="s">
        <v>830</v>
      </c>
      <c r="E42" s="764"/>
      <c r="F42" s="763" t="s">
        <v>831</v>
      </c>
      <c r="G42" s="764"/>
      <c r="H42" s="480" t="s">
        <v>639</v>
      </c>
      <c r="I42" s="478" t="s">
        <v>662</v>
      </c>
    </row>
    <row r="43" spans="1:10" s="99" customFormat="1" ht="50.25" thickBot="1" x14ac:dyDescent="0.3">
      <c r="A43" s="533" t="s">
        <v>243</v>
      </c>
      <c r="B43" s="110" t="s">
        <v>235</v>
      </c>
      <c r="C43" s="110" t="s">
        <v>236</v>
      </c>
      <c r="D43" s="522" t="s">
        <v>237</v>
      </c>
      <c r="E43" s="523"/>
      <c r="F43" s="522" t="s">
        <v>238</v>
      </c>
      <c r="G43" s="523"/>
      <c r="H43" s="109" t="s">
        <v>239</v>
      </c>
      <c r="I43" s="109" t="s">
        <v>240</v>
      </c>
    </row>
    <row r="44" spans="1:10" ht="258.75" customHeight="1" thickBot="1" x14ac:dyDescent="0.3">
      <c r="A44" s="534"/>
      <c r="B44" s="103">
        <v>200</v>
      </c>
      <c r="C44" s="104">
        <v>309</v>
      </c>
      <c r="D44" s="763" t="s">
        <v>915</v>
      </c>
      <c r="E44" s="764"/>
      <c r="F44" s="763" t="s">
        <v>916</v>
      </c>
      <c r="G44" s="764"/>
      <c r="H44" s="480" t="s">
        <v>639</v>
      </c>
      <c r="I44" s="478" t="s">
        <v>662</v>
      </c>
    </row>
    <row r="45" spans="1:10" s="99" customFormat="1" ht="50.25" thickBot="1" x14ac:dyDescent="0.3">
      <c r="A45" s="533" t="s">
        <v>244</v>
      </c>
      <c r="B45" s="110" t="s">
        <v>235</v>
      </c>
      <c r="C45" s="109" t="s">
        <v>236</v>
      </c>
      <c r="D45" s="522" t="s">
        <v>237</v>
      </c>
      <c r="E45" s="523"/>
      <c r="F45" s="522" t="s">
        <v>238</v>
      </c>
      <c r="G45" s="523"/>
      <c r="H45" s="109" t="s">
        <v>239</v>
      </c>
      <c r="I45" s="111" t="s">
        <v>240</v>
      </c>
    </row>
    <row r="46" spans="1:10" ht="159.94999999999999" customHeight="1" thickBot="1" x14ac:dyDescent="0.3">
      <c r="A46" s="534"/>
      <c r="B46" s="103">
        <v>200</v>
      </c>
      <c r="C46" s="104">
        <v>377</v>
      </c>
      <c r="D46" s="763" t="s">
        <v>1028</v>
      </c>
      <c r="E46" s="764"/>
      <c r="F46" s="763" t="s">
        <v>1029</v>
      </c>
      <c r="G46" s="764"/>
      <c r="H46" s="480" t="s">
        <v>639</v>
      </c>
      <c r="I46" s="478" t="s">
        <v>662</v>
      </c>
    </row>
    <row r="47" spans="1:10" s="99" customFormat="1" ht="50.25" thickBot="1" x14ac:dyDescent="0.3">
      <c r="A47" s="533" t="s">
        <v>245</v>
      </c>
      <c r="B47" s="110" t="s">
        <v>235</v>
      </c>
      <c r="C47" s="109" t="s">
        <v>236</v>
      </c>
      <c r="D47" s="522" t="s">
        <v>237</v>
      </c>
      <c r="E47" s="523"/>
      <c r="F47" s="522" t="s">
        <v>238</v>
      </c>
      <c r="G47" s="523"/>
      <c r="H47" s="109" t="s">
        <v>239</v>
      </c>
      <c r="I47" s="111" t="s">
        <v>240</v>
      </c>
    </row>
    <row r="48" spans="1:10" ht="17.25" thickBot="1" x14ac:dyDescent="0.3">
      <c r="A48" s="534"/>
      <c r="B48" s="105">
        <v>200</v>
      </c>
      <c r="C48" s="106"/>
      <c r="D48" s="524"/>
      <c r="E48" s="526"/>
      <c r="F48" s="524"/>
      <c r="G48" s="526"/>
      <c r="H48" s="101"/>
      <c r="I48" s="102"/>
    </row>
    <row r="49" spans="1:9" ht="50.25" thickBot="1" x14ac:dyDescent="0.3">
      <c r="A49" s="533" t="s">
        <v>246</v>
      </c>
      <c r="B49" s="108" t="s">
        <v>235</v>
      </c>
      <c r="C49" s="107" t="s">
        <v>236</v>
      </c>
      <c r="D49" s="522" t="s">
        <v>237</v>
      </c>
      <c r="E49" s="523"/>
      <c r="F49" s="522" t="s">
        <v>238</v>
      </c>
      <c r="G49" s="523"/>
      <c r="H49" s="109" t="s">
        <v>239</v>
      </c>
      <c r="I49" s="111" t="s">
        <v>240</v>
      </c>
    </row>
    <row r="50" spans="1:9" ht="17.25" thickBot="1" x14ac:dyDescent="0.3">
      <c r="A50" s="534"/>
      <c r="B50" s="105">
        <v>200</v>
      </c>
      <c r="C50" s="106"/>
      <c r="D50" s="524"/>
      <c r="E50" s="525"/>
      <c r="F50" s="524"/>
      <c r="G50" s="526"/>
      <c r="H50" s="101"/>
      <c r="I50" s="102"/>
    </row>
    <row r="51" spans="1:9" ht="50.25" thickBot="1" x14ac:dyDescent="0.3">
      <c r="A51" s="533" t="s">
        <v>247</v>
      </c>
      <c r="B51" s="108" t="s">
        <v>235</v>
      </c>
      <c r="C51" s="107" t="s">
        <v>236</v>
      </c>
      <c r="D51" s="522" t="s">
        <v>237</v>
      </c>
      <c r="E51" s="523"/>
      <c r="F51" s="522" t="s">
        <v>238</v>
      </c>
      <c r="G51" s="523"/>
      <c r="H51" s="109" t="s">
        <v>239</v>
      </c>
      <c r="I51" s="111" t="s">
        <v>240</v>
      </c>
    </row>
    <row r="52" spans="1:9" ht="17.25" thickBot="1" x14ac:dyDescent="0.3">
      <c r="A52" s="534"/>
      <c r="B52" s="105">
        <v>200</v>
      </c>
      <c r="C52" s="106"/>
      <c r="D52" s="524"/>
      <c r="E52" s="525"/>
      <c r="F52" s="524"/>
      <c r="G52" s="526"/>
      <c r="H52" s="101"/>
      <c r="I52" s="101"/>
    </row>
    <row r="53" spans="1:9" ht="50.25" thickBot="1" x14ac:dyDescent="0.3">
      <c r="A53" s="533" t="s">
        <v>248</v>
      </c>
      <c r="B53" s="108" t="s">
        <v>235</v>
      </c>
      <c r="C53" s="107" t="s">
        <v>236</v>
      </c>
      <c r="D53" s="522" t="s">
        <v>237</v>
      </c>
      <c r="E53" s="523"/>
      <c r="F53" s="522" t="s">
        <v>238</v>
      </c>
      <c r="G53" s="523"/>
      <c r="H53" s="109" t="s">
        <v>239</v>
      </c>
      <c r="I53" s="111" t="s">
        <v>240</v>
      </c>
    </row>
    <row r="54" spans="1:9" ht="17.25" thickBot="1" x14ac:dyDescent="0.3">
      <c r="A54" s="534"/>
      <c r="B54" s="105">
        <v>200</v>
      </c>
      <c r="C54" s="106"/>
      <c r="D54" s="524"/>
      <c r="E54" s="526"/>
      <c r="F54" s="524"/>
      <c r="G54" s="526"/>
      <c r="H54" s="101"/>
      <c r="I54" s="101"/>
    </row>
    <row r="55" spans="1:9" ht="50.25" thickBot="1" x14ac:dyDescent="0.3">
      <c r="A55" s="533" t="s">
        <v>249</v>
      </c>
      <c r="B55" s="108" t="s">
        <v>235</v>
      </c>
      <c r="C55" s="107" t="s">
        <v>236</v>
      </c>
      <c r="D55" s="522" t="s">
        <v>237</v>
      </c>
      <c r="E55" s="523"/>
      <c r="F55" s="522" t="s">
        <v>238</v>
      </c>
      <c r="G55" s="523"/>
      <c r="H55" s="109" t="s">
        <v>239</v>
      </c>
      <c r="I55" s="111" t="s">
        <v>240</v>
      </c>
    </row>
    <row r="56" spans="1:9" ht="17.25" thickBot="1" x14ac:dyDescent="0.3">
      <c r="A56" s="534"/>
      <c r="B56" s="105">
        <v>200</v>
      </c>
      <c r="C56" s="106"/>
      <c r="D56" s="524"/>
      <c r="E56" s="526"/>
      <c r="F56" s="524"/>
      <c r="G56" s="526"/>
      <c r="H56" s="101"/>
      <c r="I56" s="102"/>
    </row>
    <row r="57" spans="1:9" ht="50.25" thickBot="1" x14ac:dyDescent="0.3">
      <c r="A57" s="533" t="s">
        <v>250</v>
      </c>
      <c r="B57" s="108" t="s">
        <v>235</v>
      </c>
      <c r="C57" s="107" t="s">
        <v>236</v>
      </c>
      <c r="D57" s="522" t="s">
        <v>237</v>
      </c>
      <c r="E57" s="523"/>
      <c r="F57" s="522" t="s">
        <v>238</v>
      </c>
      <c r="G57" s="523"/>
      <c r="H57" s="109" t="s">
        <v>239</v>
      </c>
      <c r="I57" s="111" t="s">
        <v>240</v>
      </c>
    </row>
    <row r="58" spans="1:9" ht="17.25" thickBot="1" x14ac:dyDescent="0.3">
      <c r="A58" s="534"/>
      <c r="B58" s="105">
        <v>150</v>
      </c>
      <c r="C58" s="106"/>
      <c r="D58" s="524"/>
      <c r="E58" s="526"/>
      <c r="F58" s="525"/>
      <c r="G58" s="525"/>
      <c r="H58" s="101"/>
      <c r="I58" s="101"/>
    </row>
    <row r="59" spans="1:9" ht="50.25" thickBot="1" x14ac:dyDescent="0.3">
      <c r="A59" s="533" t="s">
        <v>251</v>
      </c>
      <c r="B59" s="108" t="s">
        <v>235</v>
      </c>
      <c r="C59" s="107" t="s">
        <v>236</v>
      </c>
      <c r="D59" s="522" t="s">
        <v>237</v>
      </c>
      <c r="E59" s="523"/>
      <c r="F59" s="522" t="s">
        <v>238</v>
      </c>
      <c r="G59" s="523"/>
      <c r="H59" s="109" t="s">
        <v>239</v>
      </c>
      <c r="I59" s="111" t="s">
        <v>240</v>
      </c>
    </row>
    <row r="60" spans="1:9" ht="17.25" thickBot="1" x14ac:dyDescent="0.3">
      <c r="A60" s="534"/>
      <c r="B60" s="105">
        <v>150</v>
      </c>
      <c r="C60" s="106"/>
      <c r="D60" s="524"/>
      <c r="E60" s="526"/>
      <c r="F60" s="524"/>
      <c r="G60" s="526"/>
      <c r="H60" s="101"/>
      <c r="I60" s="101"/>
    </row>
    <row r="63" spans="1:9" s="98" customFormat="1" ht="30" customHeight="1" x14ac:dyDescent="0.25">
      <c r="A63" s="68"/>
      <c r="B63" s="68"/>
      <c r="C63" s="68"/>
      <c r="D63" s="68"/>
      <c r="E63" s="68"/>
      <c r="F63" s="68"/>
      <c r="G63" s="68"/>
      <c r="H63" s="68"/>
      <c r="I63" s="68"/>
    </row>
    <row r="64" spans="1:9" ht="34.5" customHeight="1" x14ac:dyDescent="0.25">
      <c r="A64" s="601" t="s">
        <v>252</v>
      </c>
      <c r="B64" s="601"/>
      <c r="C64" s="601"/>
      <c r="D64" s="601"/>
      <c r="E64" s="601"/>
      <c r="F64" s="601"/>
      <c r="G64" s="601"/>
      <c r="H64" s="601"/>
      <c r="I64" s="601"/>
    </row>
    <row r="65" spans="1:9" ht="118.5" customHeight="1" x14ac:dyDescent="0.25">
      <c r="A65" s="112" t="s">
        <v>253</v>
      </c>
      <c r="B65" s="749" t="s">
        <v>289</v>
      </c>
      <c r="C65" s="750"/>
      <c r="D65" s="531" t="s">
        <v>290</v>
      </c>
      <c r="E65" s="532"/>
      <c r="F65" s="687"/>
      <c r="G65" s="688"/>
      <c r="H65" s="687"/>
      <c r="I65" s="688"/>
    </row>
    <row r="66" spans="1:9" ht="40.5" customHeight="1" x14ac:dyDescent="0.25">
      <c r="A66" s="112" t="s">
        <v>257</v>
      </c>
      <c r="B66" s="604">
        <v>0.05</v>
      </c>
      <c r="C66" s="605"/>
      <c r="D66" s="604">
        <v>0.05</v>
      </c>
      <c r="E66" s="605"/>
      <c r="F66" s="689"/>
      <c r="G66" s="690"/>
      <c r="H66" s="689"/>
      <c r="I66" s="690"/>
    </row>
    <row r="67" spans="1:9" ht="30" customHeight="1" x14ac:dyDescent="0.25">
      <c r="A67" s="597" t="s">
        <v>188</v>
      </c>
      <c r="B67" s="158" t="s">
        <v>99</v>
      </c>
      <c r="C67" s="158" t="s">
        <v>236</v>
      </c>
      <c r="D67" s="158" t="s">
        <v>99</v>
      </c>
      <c r="E67" s="158" t="s">
        <v>236</v>
      </c>
      <c r="F67" s="158" t="s">
        <v>99</v>
      </c>
      <c r="G67" s="158" t="s">
        <v>236</v>
      </c>
      <c r="H67" s="158" t="s">
        <v>99</v>
      </c>
      <c r="I67" s="158" t="s">
        <v>236</v>
      </c>
    </row>
    <row r="68" spans="1:9" ht="30" customHeight="1" x14ac:dyDescent="0.25">
      <c r="A68" s="598"/>
      <c r="B68" s="114">
        <v>0.05</v>
      </c>
      <c r="C68" s="114">
        <v>0.05</v>
      </c>
      <c r="D68" s="114">
        <v>0.05</v>
      </c>
      <c r="E68" s="114">
        <v>0.05</v>
      </c>
      <c r="F68" s="119"/>
      <c r="G68" s="115"/>
      <c r="H68" s="119"/>
      <c r="I68" s="115"/>
    </row>
    <row r="69" spans="1:9" ht="186" customHeight="1" x14ac:dyDescent="0.25">
      <c r="A69" s="112" t="s">
        <v>258</v>
      </c>
      <c r="B69" s="765" t="s">
        <v>663</v>
      </c>
      <c r="C69" s="766"/>
      <c r="D69" s="765" t="s">
        <v>664</v>
      </c>
      <c r="E69" s="766"/>
      <c r="F69" s="602"/>
      <c r="G69" s="693"/>
      <c r="H69" s="602"/>
      <c r="I69" s="603"/>
    </row>
    <row r="70" spans="1:9" ht="80.25" customHeight="1" x14ac:dyDescent="0.25">
      <c r="A70" s="112" t="s">
        <v>259</v>
      </c>
      <c r="B70" s="595" t="s">
        <v>665</v>
      </c>
      <c r="C70" s="714"/>
      <c r="D70" s="595" t="s">
        <v>666</v>
      </c>
      <c r="E70" s="714"/>
      <c r="F70" s="518"/>
      <c r="G70" s="519"/>
      <c r="H70" s="518"/>
      <c r="I70" s="519"/>
    </row>
    <row r="71" spans="1:9" ht="30.75" customHeight="1" x14ac:dyDescent="0.25">
      <c r="A71" s="597" t="s">
        <v>189</v>
      </c>
      <c r="B71" s="158" t="s">
        <v>99</v>
      </c>
      <c r="C71" s="158" t="s">
        <v>236</v>
      </c>
      <c r="D71" s="158" t="s">
        <v>99</v>
      </c>
      <c r="E71" s="158" t="s">
        <v>236</v>
      </c>
      <c r="F71" s="158" t="s">
        <v>99</v>
      </c>
      <c r="G71" s="158" t="s">
        <v>236</v>
      </c>
      <c r="H71" s="158" t="s">
        <v>99</v>
      </c>
      <c r="I71" s="158" t="s">
        <v>236</v>
      </c>
    </row>
    <row r="72" spans="1:9" ht="30.75" customHeight="1" x14ac:dyDescent="0.25">
      <c r="A72" s="598"/>
      <c r="B72" s="114">
        <v>0.09</v>
      </c>
      <c r="C72" s="114">
        <v>0.09</v>
      </c>
      <c r="D72" s="114">
        <v>0.09</v>
      </c>
      <c r="E72" s="114">
        <v>0.09</v>
      </c>
      <c r="F72" s="119"/>
      <c r="G72" s="116"/>
      <c r="H72" s="119"/>
      <c r="I72" s="116"/>
    </row>
    <row r="73" spans="1:9" ht="345" customHeight="1" x14ac:dyDescent="0.25">
      <c r="A73" s="112" t="s">
        <v>258</v>
      </c>
      <c r="B73" s="765" t="s">
        <v>716</v>
      </c>
      <c r="C73" s="766"/>
      <c r="D73" s="765" t="s">
        <v>713</v>
      </c>
      <c r="E73" s="766"/>
      <c r="F73" s="602"/>
      <c r="G73" s="693"/>
      <c r="H73" s="554"/>
      <c r="I73" s="555"/>
    </row>
    <row r="74" spans="1:9" ht="80.25" customHeight="1" x14ac:dyDescent="0.25">
      <c r="A74" s="112" t="s">
        <v>259</v>
      </c>
      <c r="B74" s="595" t="s">
        <v>720</v>
      </c>
      <c r="C74" s="714"/>
      <c r="D74" s="595" t="s">
        <v>721</v>
      </c>
      <c r="E74" s="714"/>
      <c r="F74" s="518"/>
      <c r="G74" s="519"/>
      <c r="H74" s="518"/>
      <c r="I74" s="519"/>
    </row>
    <row r="75" spans="1:9" ht="16.5" x14ac:dyDescent="0.25">
      <c r="A75" s="597" t="s">
        <v>190</v>
      </c>
      <c r="B75" s="158" t="s">
        <v>99</v>
      </c>
      <c r="C75" s="158" t="s">
        <v>236</v>
      </c>
      <c r="D75" s="158" t="s">
        <v>99</v>
      </c>
      <c r="E75" s="158" t="s">
        <v>236</v>
      </c>
      <c r="F75" s="158" t="s">
        <v>99</v>
      </c>
      <c r="G75" s="158" t="s">
        <v>236</v>
      </c>
      <c r="H75" s="158" t="s">
        <v>99</v>
      </c>
      <c r="I75" s="158" t="s">
        <v>236</v>
      </c>
    </row>
    <row r="76" spans="1:9" ht="16.5" x14ac:dyDescent="0.25">
      <c r="A76" s="598"/>
      <c r="B76" s="114">
        <v>0.09</v>
      </c>
      <c r="C76" s="114">
        <v>0.09</v>
      </c>
      <c r="D76" s="114">
        <v>0.09</v>
      </c>
      <c r="E76" s="114">
        <v>0.09</v>
      </c>
      <c r="F76" s="119"/>
      <c r="G76" s="116"/>
      <c r="H76" s="119"/>
      <c r="I76" s="116"/>
    </row>
    <row r="77" spans="1:9" ht="379.5" customHeight="1" x14ac:dyDescent="0.25">
      <c r="A77" s="112" t="s">
        <v>258</v>
      </c>
      <c r="B77" s="767" t="s">
        <v>832</v>
      </c>
      <c r="C77" s="768"/>
      <c r="D77" s="767" t="s">
        <v>833</v>
      </c>
      <c r="E77" s="768"/>
      <c r="F77" s="602"/>
      <c r="G77" s="693"/>
      <c r="H77" s="518"/>
      <c r="I77" s="519"/>
    </row>
    <row r="78" spans="1:9" ht="57" customHeight="1" x14ac:dyDescent="0.25">
      <c r="A78" s="112" t="s">
        <v>259</v>
      </c>
      <c r="B78" s="595" t="s">
        <v>880</v>
      </c>
      <c r="C78" s="726"/>
      <c r="D78" s="595" t="s">
        <v>881</v>
      </c>
      <c r="E78" s="726"/>
      <c r="F78" s="518"/>
      <c r="G78" s="519"/>
      <c r="H78" s="518"/>
      <c r="I78" s="519"/>
    </row>
    <row r="79" spans="1:9" ht="16.5" x14ac:dyDescent="0.25">
      <c r="A79" s="597" t="s">
        <v>191</v>
      </c>
      <c r="B79" s="158" t="s">
        <v>99</v>
      </c>
      <c r="C79" s="158" t="s">
        <v>236</v>
      </c>
      <c r="D79" s="158" t="s">
        <v>99</v>
      </c>
      <c r="E79" s="158" t="s">
        <v>236</v>
      </c>
      <c r="F79" s="158" t="s">
        <v>99</v>
      </c>
      <c r="G79" s="158" t="s">
        <v>236</v>
      </c>
      <c r="H79" s="158" t="s">
        <v>99</v>
      </c>
      <c r="I79" s="158" t="s">
        <v>236</v>
      </c>
    </row>
    <row r="80" spans="1:9" ht="16.5" x14ac:dyDescent="0.25">
      <c r="A80" s="598"/>
      <c r="B80" s="114">
        <v>0.09</v>
      </c>
      <c r="C80" s="114">
        <v>0.09</v>
      </c>
      <c r="D80" s="114">
        <v>0.09</v>
      </c>
      <c r="E80" s="114">
        <v>0.09</v>
      </c>
      <c r="F80" s="119"/>
      <c r="G80" s="116"/>
      <c r="H80" s="119"/>
      <c r="I80" s="116"/>
    </row>
    <row r="81" spans="1:9" ht="395.25" customHeight="1" x14ac:dyDescent="0.25">
      <c r="A81" s="112" t="s">
        <v>258</v>
      </c>
      <c r="B81" s="767" t="s">
        <v>917</v>
      </c>
      <c r="C81" s="768"/>
      <c r="D81" s="767" t="s">
        <v>918</v>
      </c>
      <c r="E81" s="768"/>
      <c r="F81" s="602"/>
      <c r="G81" s="693"/>
      <c r="H81" s="518"/>
      <c r="I81" s="519"/>
    </row>
    <row r="82" spans="1:9" ht="78.75" customHeight="1" x14ac:dyDescent="0.25">
      <c r="A82" s="112" t="s">
        <v>259</v>
      </c>
      <c r="B82" s="595" t="s">
        <v>949</v>
      </c>
      <c r="C82" s="596"/>
      <c r="D82" s="595" t="s">
        <v>950</v>
      </c>
      <c r="E82" s="596"/>
      <c r="F82" s="518"/>
      <c r="G82" s="519"/>
      <c r="H82" s="518"/>
      <c r="I82" s="519"/>
    </row>
    <row r="83" spans="1:9" ht="16.5" x14ac:dyDescent="0.25">
      <c r="A83" s="597" t="s">
        <v>195</v>
      </c>
      <c r="B83" s="158" t="s">
        <v>99</v>
      </c>
      <c r="C83" s="158" t="s">
        <v>236</v>
      </c>
      <c r="D83" s="158" t="s">
        <v>99</v>
      </c>
      <c r="E83" s="158" t="s">
        <v>236</v>
      </c>
      <c r="F83" s="158" t="s">
        <v>99</v>
      </c>
      <c r="G83" s="158" t="s">
        <v>236</v>
      </c>
      <c r="H83" s="158" t="s">
        <v>99</v>
      </c>
      <c r="I83" s="158" t="s">
        <v>236</v>
      </c>
    </row>
    <row r="84" spans="1:9" ht="16.5" x14ac:dyDescent="0.25">
      <c r="A84" s="598"/>
      <c r="B84" s="114">
        <v>0.09</v>
      </c>
      <c r="C84" s="114">
        <v>0.09</v>
      </c>
      <c r="D84" s="114">
        <v>0.09</v>
      </c>
      <c r="E84" s="114">
        <v>0.09</v>
      </c>
      <c r="F84" s="119"/>
      <c r="G84" s="116"/>
      <c r="H84" s="119"/>
      <c r="I84" s="116"/>
    </row>
    <row r="85" spans="1:9" ht="385.5" customHeight="1" x14ac:dyDescent="0.25">
      <c r="A85" s="112" t="s">
        <v>258</v>
      </c>
      <c r="B85" s="767" t="s">
        <v>1030</v>
      </c>
      <c r="C85" s="768"/>
      <c r="D85" s="767" t="s">
        <v>1031</v>
      </c>
      <c r="E85" s="768"/>
      <c r="F85" s="551"/>
      <c r="G85" s="551"/>
      <c r="H85" s="551"/>
      <c r="I85" s="551"/>
    </row>
    <row r="86" spans="1:9" ht="60.95" customHeight="1" x14ac:dyDescent="0.25">
      <c r="A86" s="112" t="s">
        <v>259</v>
      </c>
      <c r="B86" s="717" t="s">
        <v>1032</v>
      </c>
      <c r="C86" s="714"/>
      <c r="D86" s="717" t="s">
        <v>1033</v>
      </c>
      <c r="E86" s="714"/>
      <c r="F86" s="515"/>
      <c r="G86" s="516"/>
      <c r="H86" s="515"/>
      <c r="I86" s="516"/>
    </row>
    <row r="87" spans="1:9" ht="16.5" x14ac:dyDescent="0.25">
      <c r="A87" s="597" t="s">
        <v>196</v>
      </c>
      <c r="B87" s="158" t="s">
        <v>99</v>
      </c>
      <c r="C87" s="158" t="s">
        <v>236</v>
      </c>
      <c r="D87" s="158" t="s">
        <v>99</v>
      </c>
      <c r="E87" s="158" t="s">
        <v>236</v>
      </c>
      <c r="F87" s="158" t="s">
        <v>99</v>
      </c>
      <c r="G87" s="158" t="s">
        <v>236</v>
      </c>
      <c r="H87" s="158" t="s">
        <v>99</v>
      </c>
      <c r="I87" s="158" t="s">
        <v>236</v>
      </c>
    </row>
    <row r="88" spans="1:9" ht="16.5" x14ac:dyDescent="0.25">
      <c r="A88" s="598"/>
      <c r="B88" s="114">
        <v>0.09</v>
      </c>
      <c r="C88" s="117"/>
      <c r="D88" s="114">
        <v>0.09</v>
      </c>
      <c r="E88" s="117"/>
      <c r="F88" s="119"/>
      <c r="G88" s="116"/>
      <c r="H88" s="119"/>
      <c r="I88" s="116"/>
    </row>
    <row r="89" spans="1:9" ht="33" x14ac:dyDescent="0.25">
      <c r="A89" s="112" t="s">
        <v>258</v>
      </c>
      <c r="B89" s="514"/>
      <c r="C89" s="514"/>
      <c r="D89" s="514"/>
      <c r="E89" s="514"/>
      <c r="F89" s="514"/>
      <c r="G89" s="514"/>
      <c r="H89" s="514"/>
      <c r="I89" s="514"/>
    </row>
    <row r="90" spans="1:9" ht="16.5" x14ac:dyDescent="0.25">
      <c r="A90" s="112" t="s">
        <v>259</v>
      </c>
      <c r="B90" s="515"/>
      <c r="C90" s="516"/>
      <c r="D90" s="515"/>
      <c r="E90" s="516"/>
      <c r="F90" s="515"/>
      <c r="G90" s="516"/>
      <c r="H90" s="515"/>
      <c r="I90" s="516"/>
    </row>
    <row r="91" spans="1:9" ht="16.5" x14ac:dyDescent="0.25">
      <c r="A91" s="597" t="s">
        <v>197</v>
      </c>
      <c r="B91" s="158" t="s">
        <v>99</v>
      </c>
      <c r="C91" s="158" t="s">
        <v>236</v>
      </c>
      <c r="D91" s="158" t="s">
        <v>99</v>
      </c>
      <c r="E91" s="158" t="s">
        <v>236</v>
      </c>
      <c r="F91" s="158" t="s">
        <v>99</v>
      </c>
      <c r="G91" s="158" t="s">
        <v>236</v>
      </c>
      <c r="H91" s="158" t="s">
        <v>99</v>
      </c>
      <c r="I91" s="158" t="s">
        <v>236</v>
      </c>
    </row>
    <row r="92" spans="1:9" ht="16.5" x14ac:dyDescent="0.25">
      <c r="A92" s="598"/>
      <c r="B92" s="114">
        <v>0.09</v>
      </c>
      <c r="C92" s="117"/>
      <c r="D92" s="114">
        <v>0.09</v>
      </c>
      <c r="E92" s="117"/>
      <c r="F92" s="119"/>
      <c r="G92" s="116"/>
      <c r="H92" s="119"/>
      <c r="I92" s="116"/>
    </row>
    <row r="93" spans="1:9" ht="33" x14ac:dyDescent="0.25">
      <c r="A93" s="112" t="s">
        <v>258</v>
      </c>
      <c r="B93" s="514"/>
      <c r="C93" s="514"/>
      <c r="D93" s="514"/>
      <c r="E93" s="514"/>
      <c r="F93" s="514"/>
      <c r="G93" s="514"/>
      <c r="H93" s="514"/>
      <c r="I93" s="514"/>
    </row>
    <row r="94" spans="1:9" ht="16.5" x14ac:dyDescent="0.25">
      <c r="A94" s="112" t="s">
        <v>259</v>
      </c>
      <c r="B94" s="515"/>
      <c r="C94" s="516"/>
      <c r="D94" s="515"/>
      <c r="E94" s="516"/>
      <c r="F94" s="515"/>
      <c r="G94" s="516"/>
      <c r="H94" s="515"/>
      <c r="I94" s="516"/>
    </row>
    <row r="95" spans="1:9" ht="16.5" x14ac:dyDescent="0.25">
      <c r="A95" s="597" t="s">
        <v>198</v>
      </c>
      <c r="B95" s="158" t="s">
        <v>99</v>
      </c>
      <c r="C95" s="158" t="s">
        <v>236</v>
      </c>
      <c r="D95" s="158" t="s">
        <v>99</v>
      </c>
      <c r="E95" s="158" t="s">
        <v>236</v>
      </c>
      <c r="F95" s="158" t="s">
        <v>99</v>
      </c>
      <c r="G95" s="158" t="s">
        <v>236</v>
      </c>
      <c r="H95" s="158" t="s">
        <v>99</v>
      </c>
      <c r="I95" s="158" t="s">
        <v>236</v>
      </c>
    </row>
    <row r="96" spans="1:9" ht="16.5" x14ac:dyDescent="0.25">
      <c r="A96" s="598"/>
      <c r="B96" s="114">
        <v>0.09</v>
      </c>
      <c r="C96" s="117"/>
      <c r="D96" s="114">
        <v>0.09</v>
      </c>
      <c r="E96" s="117"/>
      <c r="F96" s="119"/>
      <c r="G96" s="116"/>
      <c r="H96" s="119"/>
      <c r="I96" s="116"/>
    </row>
    <row r="97" spans="1:9" ht="33" x14ac:dyDescent="0.25">
      <c r="A97" s="112" t="s">
        <v>258</v>
      </c>
      <c r="B97" s="514"/>
      <c r="C97" s="514"/>
      <c r="D97" s="514"/>
      <c r="E97" s="514"/>
      <c r="F97" s="514"/>
      <c r="G97" s="514"/>
      <c r="H97" s="514"/>
      <c r="I97" s="514"/>
    </row>
    <row r="98" spans="1:9" ht="16.5" x14ac:dyDescent="0.25">
      <c r="A98" s="112" t="s">
        <v>259</v>
      </c>
      <c r="B98" s="515"/>
      <c r="C98" s="516"/>
      <c r="D98" s="515"/>
      <c r="E98" s="516"/>
      <c r="F98" s="515"/>
      <c r="G98" s="516"/>
      <c r="H98" s="515"/>
      <c r="I98" s="516"/>
    </row>
    <row r="99" spans="1:9" ht="16.5" x14ac:dyDescent="0.25">
      <c r="A99" s="597" t="s">
        <v>200</v>
      </c>
      <c r="B99" s="158" t="s">
        <v>99</v>
      </c>
      <c r="C99" s="158" t="s">
        <v>236</v>
      </c>
      <c r="D99" s="158" t="s">
        <v>99</v>
      </c>
      <c r="E99" s="158" t="s">
        <v>236</v>
      </c>
      <c r="F99" s="158" t="s">
        <v>99</v>
      </c>
      <c r="G99" s="158" t="s">
        <v>236</v>
      </c>
      <c r="H99" s="158" t="s">
        <v>99</v>
      </c>
      <c r="I99" s="158" t="s">
        <v>236</v>
      </c>
    </row>
    <row r="100" spans="1:9" ht="16.5" x14ac:dyDescent="0.25">
      <c r="A100" s="598"/>
      <c r="B100" s="114">
        <v>0.09</v>
      </c>
      <c r="C100" s="117"/>
      <c r="D100" s="114">
        <v>0.09</v>
      </c>
      <c r="E100" s="117"/>
      <c r="F100" s="119"/>
      <c r="G100" s="116"/>
      <c r="H100" s="119"/>
      <c r="I100" s="116"/>
    </row>
    <row r="101" spans="1:9" ht="33" x14ac:dyDescent="0.25">
      <c r="A101" s="112" t="s">
        <v>258</v>
      </c>
      <c r="B101" s="514"/>
      <c r="C101" s="514"/>
      <c r="D101" s="514"/>
      <c r="E101" s="514"/>
      <c r="F101" s="514"/>
      <c r="G101" s="514"/>
      <c r="H101" s="514"/>
      <c r="I101" s="514"/>
    </row>
    <row r="102" spans="1:9" ht="16.5" x14ac:dyDescent="0.25">
      <c r="A102" s="112" t="s">
        <v>259</v>
      </c>
      <c r="B102" s="515"/>
      <c r="C102" s="516"/>
      <c r="D102" s="515"/>
      <c r="E102" s="516"/>
      <c r="F102" s="515"/>
      <c r="G102" s="516"/>
      <c r="H102" s="515"/>
      <c r="I102" s="516"/>
    </row>
    <row r="103" spans="1:9" ht="16.5" x14ac:dyDescent="0.25">
      <c r="A103" s="597" t="s">
        <v>201</v>
      </c>
      <c r="B103" s="158" t="s">
        <v>99</v>
      </c>
      <c r="C103" s="158" t="s">
        <v>236</v>
      </c>
      <c r="D103" s="158" t="s">
        <v>99</v>
      </c>
      <c r="E103" s="158" t="s">
        <v>236</v>
      </c>
      <c r="F103" s="158" t="s">
        <v>99</v>
      </c>
      <c r="G103" s="158" t="s">
        <v>236</v>
      </c>
      <c r="H103" s="158" t="s">
        <v>99</v>
      </c>
      <c r="I103" s="158" t="s">
        <v>236</v>
      </c>
    </row>
    <row r="104" spans="1:9" ht="16.5" x14ac:dyDescent="0.25">
      <c r="A104" s="598"/>
      <c r="B104" s="114">
        <v>0.09</v>
      </c>
      <c r="C104" s="117"/>
      <c r="D104" s="114">
        <v>0.09</v>
      </c>
      <c r="E104" s="117"/>
      <c r="F104" s="119"/>
      <c r="G104" s="116"/>
      <c r="H104" s="119"/>
      <c r="I104" s="116"/>
    </row>
    <row r="105" spans="1:9" ht="33" x14ac:dyDescent="0.25">
      <c r="A105" s="112" t="s">
        <v>258</v>
      </c>
      <c r="B105" s="514"/>
      <c r="C105" s="514"/>
      <c r="D105" s="514"/>
      <c r="E105" s="514"/>
      <c r="F105" s="514"/>
      <c r="G105" s="514"/>
      <c r="H105" s="514"/>
      <c r="I105" s="514"/>
    </row>
    <row r="106" spans="1:9" ht="16.5" x14ac:dyDescent="0.25">
      <c r="A106" s="112" t="s">
        <v>259</v>
      </c>
      <c r="B106" s="515"/>
      <c r="C106" s="516"/>
      <c r="D106" s="515"/>
      <c r="E106" s="516"/>
      <c r="F106" s="515"/>
      <c r="G106" s="516"/>
      <c r="H106" s="515"/>
      <c r="I106" s="516"/>
    </row>
    <row r="107" spans="1:9" ht="16.5" x14ac:dyDescent="0.25">
      <c r="A107" s="597" t="s">
        <v>202</v>
      </c>
      <c r="B107" s="158" t="s">
        <v>99</v>
      </c>
      <c r="C107" s="158" t="s">
        <v>236</v>
      </c>
      <c r="D107" s="158" t="s">
        <v>99</v>
      </c>
      <c r="E107" s="158" t="s">
        <v>236</v>
      </c>
      <c r="F107" s="158" t="s">
        <v>99</v>
      </c>
      <c r="G107" s="158" t="s">
        <v>236</v>
      </c>
      <c r="H107" s="158" t="s">
        <v>99</v>
      </c>
      <c r="I107" s="158" t="s">
        <v>236</v>
      </c>
    </row>
    <row r="108" spans="1:9" ht="16.5" x14ac:dyDescent="0.25">
      <c r="A108" s="598"/>
      <c r="B108" s="114">
        <v>7.0000000000000007E-2</v>
      </c>
      <c r="C108" s="117"/>
      <c r="D108" s="114">
        <v>7.0000000000000007E-2</v>
      </c>
      <c r="E108" s="117"/>
      <c r="F108" s="119"/>
      <c r="G108" s="116"/>
      <c r="H108" s="119"/>
      <c r="I108" s="116"/>
    </row>
    <row r="109" spans="1:9" ht="33" x14ac:dyDescent="0.25">
      <c r="A109" s="112" t="s">
        <v>258</v>
      </c>
      <c r="B109" s="514"/>
      <c r="C109" s="514"/>
      <c r="D109" s="514"/>
      <c r="E109" s="514"/>
      <c r="F109" s="514"/>
      <c r="G109" s="514"/>
      <c r="H109" s="514"/>
      <c r="I109" s="514"/>
    </row>
    <row r="110" spans="1:9" ht="16.5" x14ac:dyDescent="0.25">
      <c r="A110" s="112" t="s">
        <v>259</v>
      </c>
      <c r="B110" s="515"/>
      <c r="C110" s="516"/>
      <c r="D110" s="515"/>
      <c r="E110" s="516"/>
      <c r="F110" s="515"/>
      <c r="G110" s="516"/>
      <c r="H110" s="515"/>
      <c r="I110" s="516"/>
    </row>
    <row r="111" spans="1:9" ht="16.5" x14ac:dyDescent="0.25">
      <c r="A111" s="597" t="s">
        <v>203</v>
      </c>
      <c r="B111" s="158" t="s">
        <v>99</v>
      </c>
      <c r="C111" s="158" t="s">
        <v>236</v>
      </c>
      <c r="D111" s="158" t="s">
        <v>99</v>
      </c>
      <c r="E111" s="158" t="s">
        <v>236</v>
      </c>
      <c r="F111" s="158" t="s">
        <v>99</v>
      </c>
      <c r="G111" s="158" t="s">
        <v>236</v>
      </c>
      <c r="H111" s="158" t="s">
        <v>99</v>
      </c>
      <c r="I111" s="158" t="s">
        <v>236</v>
      </c>
    </row>
    <row r="112" spans="1:9" ht="16.5" x14ac:dyDescent="0.25">
      <c r="A112" s="598"/>
      <c r="B112" s="114">
        <v>7.0000000000000007E-2</v>
      </c>
      <c r="C112" s="260"/>
      <c r="D112" s="114">
        <v>7.0000000000000007E-2</v>
      </c>
      <c r="E112" s="260"/>
      <c r="F112" s="260"/>
      <c r="G112" s="261"/>
      <c r="H112" s="260"/>
      <c r="I112" s="261"/>
    </row>
    <row r="113" spans="1:9" ht="33" x14ac:dyDescent="0.25">
      <c r="A113" s="112" t="s">
        <v>258</v>
      </c>
      <c r="B113" s="517"/>
      <c r="C113" s="517"/>
      <c r="D113" s="517"/>
      <c r="E113" s="517"/>
      <c r="F113" s="517"/>
      <c r="G113" s="517"/>
      <c r="H113" s="517"/>
      <c r="I113" s="517"/>
    </row>
    <row r="114" spans="1:9" ht="16.5" x14ac:dyDescent="0.25">
      <c r="A114" s="112" t="s">
        <v>259</v>
      </c>
      <c r="B114" s="515"/>
      <c r="C114" s="516"/>
      <c r="D114" s="515"/>
      <c r="E114" s="516"/>
      <c r="F114" s="515"/>
      <c r="G114" s="516"/>
      <c r="H114" s="515"/>
      <c r="I114" s="516"/>
    </row>
    <row r="115" spans="1:9" ht="16.5" x14ac:dyDescent="0.25">
      <c r="A115" s="113" t="s">
        <v>260</v>
      </c>
      <c r="B115" s="118">
        <f t="shared" ref="B115:I115" si="1">(B68+B72+B76+B80+B84+B88+B92+B96+B100+B104+B108+B112)</f>
        <v>1</v>
      </c>
      <c r="C115" s="118">
        <f t="shared" si="1"/>
        <v>0.41000000000000003</v>
      </c>
      <c r="D115" s="118">
        <f t="shared" si="1"/>
        <v>1</v>
      </c>
      <c r="E115" s="118">
        <f t="shared" si="1"/>
        <v>0.41000000000000003</v>
      </c>
      <c r="F115" s="118">
        <f t="shared" si="1"/>
        <v>0</v>
      </c>
      <c r="G115" s="118">
        <f t="shared" si="1"/>
        <v>0</v>
      </c>
      <c r="H115" s="118">
        <f t="shared" si="1"/>
        <v>0</v>
      </c>
      <c r="I115" s="118">
        <f t="shared" si="1"/>
        <v>0</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0" r:id="rId1" xr:uid="{00000000-0004-0000-0900-000000000000}"/>
    <hyperlink ref="D70" r:id="rId2" xr:uid="{00000000-0004-0000-0900-000001000000}"/>
    <hyperlink ref="B74" r:id="rId3" xr:uid="{00000000-0004-0000-0900-000002000000}"/>
    <hyperlink ref="D74" r:id="rId4" xr:uid="{00000000-0004-0000-0900-000003000000}"/>
    <hyperlink ref="B78" r:id="rId5" xr:uid="{00000000-0004-0000-0900-000004000000}"/>
    <hyperlink ref="D78" r:id="rId6" xr:uid="{00000000-0004-0000-0900-000005000000}"/>
    <hyperlink ref="B82" r:id="rId7" xr:uid="{A8BF338C-B205-43BF-AB25-E8756475ECFC}"/>
    <hyperlink ref="D82" r:id="rId8" xr:uid="{3C76EE8A-6361-493E-A68A-525F3C0B78B0}"/>
    <hyperlink ref="B86" r:id="rId9" xr:uid="{2769B62B-BF98-4E81-B5F6-1FD6F09D0FF3}"/>
    <hyperlink ref="D86" r:id="rId10" xr:uid="{6CC59359-3507-458D-AE8A-0FBE0B7663C3}"/>
  </hyperlinks>
  <pageMargins left="0.25" right="0.25" top="0.75" bottom="0.75" header="0.3" footer="0.3"/>
  <pageSetup scale="21" fitToHeight="0" orientation="landscape" r:id="rId11"/>
  <rowBreaks count="1" manualBreakCount="1">
    <brk id="62" max="15" man="1"/>
  </rowBreaks>
  <drawing r:id="rId1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Listas!$B$2:$B$4</xm:f>
          </x14:formula1>
          <xm:sqref>H34:I35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pageSetUpPr fitToPage="1"/>
  </sheetPr>
  <dimension ref="A1:O126"/>
  <sheetViews>
    <sheetView showGridLines="0" zoomScale="71" zoomScaleNormal="71" zoomScaleSheetLayoutView="30" workbookViewId="0">
      <selection activeCell="D24" sqref="D24"/>
    </sheetView>
  </sheetViews>
  <sheetFormatPr baseColWidth="10" defaultColWidth="10.85546875" defaultRowHeight="14.25" x14ac:dyDescent="0.25"/>
  <cols>
    <col min="1" max="1" width="49.85546875" style="68" customWidth="1"/>
    <col min="2" max="2" width="35.85546875" style="68" customWidth="1"/>
    <col min="3" max="3" width="46.7109375" style="68" customWidth="1"/>
    <col min="4" max="4" width="35.85546875" style="68" customWidth="1"/>
    <col min="5" max="5" width="50.7109375" style="68" customWidth="1"/>
    <col min="6" max="7" width="35.85546875" style="68" customWidth="1"/>
    <col min="8" max="8" width="53.85546875" style="68" customWidth="1"/>
    <col min="9" max="9" width="42"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2"/>
      <c r="B1" s="559" t="s">
        <v>182</v>
      </c>
      <c r="C1" s="560"/>
      <c r="D1" s="560"/>
      <c r="E1" s="560"/>
      <c r="F1" s="560"/>
      <c r="G1" s="560"/>
      <c r="H1" s="560"/>
      <c r="I1" s="560"/>
      <c r="J1" s="560"/>
      <c r="K1" s="560"/>
      <c r="L1" s="561"/>
      <c r="M1" s="556" t="s">
        <v>604</v>
      </c>
      <c r="N1" s="557"/>
      <c r="O1" s="558"/>
    </row>
    <row r="2" spans="1:15" s="145" customFormat="1" ht="30.75" customHeight="1" thickBot="1" x14ac:dyDescent="0.3">
      <c r="A2" s="583"/>
      <c r="B2" s="562" t="s">
        <v>183</v>
      </c>
      <c r="C2" s="563"/>
      <c r="D2" s="563"/>
      <c r="E2" s="563"/>
      <c r="F2" s="563"/>
      <c r="G2" s="563"/>
      <c r="H2" s="563"/>
      <c r="I2" s="563"/>
      <c r="J2" s="563"/>
      <c r="K2" s="563"/>
      <c r="L2" s="564"/>
      <c r="M2" s="556" t="s">
        <v>605</v>
      </c>
      <c r="N2" s="557"/>
      <c r="O2" s="558"/>
    </row>
    <row r="3" spans="1:15" s="145" customFormat="1" ht="24" customHeight="1" thickBot="1" x14ac:dyDescent="0.3">
      <c r="A3" s="583"/>
      <c r="B3" s="562" t="s">
        <v>184</v>
      </c>
      <c r="C3" s="563"/>
      <c r="D3" s="563"/>
      <c r="E3" s="563"/>
      <c r="F3" s="563"/>
      <c r="G3" s="563"/>
      <c r="H3" s="563"/>
      <c r="I3" s="563"/>
      <c r="J3" s="563"/>
      <c r="K3" s="563"/>
      <c r="L3" s="564"/>
      <c r="M3" s="556" t="s">
        <v>606</v>
      </c>
      <c r="N3" s="557"/>
      <c r="O3" s="558"/>
    </row>
    <row r="4" spans="1:15" s="145" customFormat="1" ht="21.75" customHeight="1" thickBot="1" x14ac:dyDescent="0.3">
      <c r="A4" s="584"/>
      <c r="B4" s="565" t="s">
        <v>185</v>
      </c>
      <c r="C4" s="566"/>
      <c r="D4" s="566"/>
      <c r="E4" s="566"/>
      <c r="F4" s="566"/>
      <c r="G4" s="566"/>
      <c r="H4" s="566"/>
      <c r="I4" s="566"/>
      <c r="J4" s="566"/>
      <c r="K4" s="566"/>
      <c r="L4" s="567"/>
      <c r="M4" s="556" t="s">
        <v>607</v>
      </c>
      <c r="N4" s="557"/>
      <c r="O4" s="558"/>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86" t="s">
        <v>187</v>
      </c>
      <c r="B6" s="236" t="s">
        <v>188</v>
      </c>
      <c r="C6" s="201"/>
      <c r="D6" s="236" t="s">
        <v>189</v>
      </c>
      <c r="E6" s="201"/>
      <c r="F6" s="236" t="s">
        <v>190</v>
      </c>
      <c r="G6" s="201"/>
      <c r="H6" s="236" t="s">
        <v>191</v>
      </c>
      <c r="I6" s="202"/>
      <c r="J6" s="570" t="s">
        <v>192</v>
      </c>
      <c r="K6" s="585"/>
      <c r="L6" s="235" t="s">
        <v>193</v>
      </c>
      <c r="M6" s="599"/>
      <c r="N6" s="599"/>
      <c r="O6" s="599"/>
    </row>
    <row r="7" spans="1:15" s="145" customFormat="1" ht="21.75" customHeight="1" thickBot="1" x14ac:dyDescent="0.3">
      <c r="A7" s="586"/>
      <c r="B7" s="237" t="s">
        <v>195</v>
      </c>
      <c r="C7" s="203" t="s">
        <v>194</v>
      </c>
      <c r="D7" s="236" t="s">
        <v>196</v>
      </c>
      <c r="E7" s="204"/>
      <c r="F7" s="236" t="s">
        <v>197</v>
      </c>
      <c r="G7" s="204"/>
      <c r="H7" s="236" t="s">
        <v>198</v>
      </c>
      <c r="I7" s="202"/>
      <c r="J7" s="570"/>
      <c r="K7" s="585"/>
      <c r="L7" s="235" t="s">
        <v>199</v>
      </c>
      <c r="M7" s="599"/>
      <c r="N7" s="599"/>
      <c r="O7" s="599"/>
    </row>
    <row r="8" spans="1:15" s="145" customFormat="1" ht="21.75" customHeight="1" thickBot="1" x14ac:dyDescent="0.3">
      <c r="A8" s="586"/>
      <c r="B8" s="236" t="s">
        <v>200</v>
      </c>
      <c r="C8" s="201"/>
      <c r="D8" s="236" t="s">
        <v>201</v>
      </c>
      <c r="E8" s="204"/>
      <c r="F8" s="236" t="s">
        <v>202</v>
      </c>
      <c r="G8" s="204"/>
      <c r="H8" s="236" t="s">
        <v>203</v>
      </c>
      <c r="I8" s="202"/>
      <c r="J8" s="570"/>
      <c r="K8" s="585"/>
      <c r="L8" s="235" t="s">
        <v>204</v>
      </c>
      <c r="M8" s="599" t="s">
        <v>194</v>
      </c>
      <c r="N8" s="599"/>
      <c r="O8" s="599"/>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7"/>
      <c r="H10" s="327"/>
      <c r="I10" s="77"/>
      <c r="J10" s="77"/>
      <c r="K10" s="74"/>
      <c r="L10" s="74"/>
      <c r="M10" s="74"/>
      <c r="N10" s="74"/>
      <c r="O10" s="74"/>
    </row>
    <row r="11" spans="1:15" ht="15" customHeight="1" x14ac:dyDescent="0.25">
      <c r="A11" s="592" t="s">
        <v>205</v>
      </c>
      <c r="B11" s="676" t="s">
        <v>616</v>
      </c>
      <c r="C11" s="677"/>
      <c r="D11" s="677"/>
      <c r="E11" s="677"/>
      <c r="F11" s="677"/>
      <c r="G11" s="677"/>
      <c r="H11" s="677"/>
      <c r="I11" s="677"/>
      <c r="J11" s="677"/>
      <c r="K11" s="677"/>
      <c r="L11" s="677"/>
      <c r="M11" s="677"/>
      <c r="N11" s="677"/>
      <c r="O11" s="678"/>
    </row>
    <row r="12" spans="1:15" ht="15" customHeight="1" x14ac:dyDescent="0.25">
      <c r="A12" s="593"/>
      <c r="B12" s="679"/>
      <c r="C12" s="680"/>
      <c r="D12" s="680"/>
      <c r="E12" s="680"/>
      <c r="F12" s="680"/>
      <c r="G12" s="680"/>
      <c r="H12" s="680"/>
      <c r="I12" s="680"/>
      <c r="J12" s="680"/>
      <c r="K12" s="680"/>
      <c r="L12" s="680"/>
      <c r="M12" s="680"/>
      <c r="N12" s="680"/>
      <c r="O12" s="681"/>
    </row>
    <row r="13" spans="1:15" ht="15" customHeight="1" thickBot="1" x14ac:dyDescent="0.3">
      <c r="A13" s="594"/>
      <c r="B13" s="682"/>
      <c r="C13" s="683"/>
      <c r="D13" s="683"/>
      <c r="E13" s="683"/>
      <c r="F13" s="683"/>
      <c r="G13" s="683"/>
      <c r="H13" s="683"/>
      <c r="I13" s="683"/>
      <c r="J13" s="683"/>
      <c r="K13" s="683"/>
      <c r="L13" s="683"/>
      <c r="M13" s="683"/>
      <c r="N13" s="683"/>
      <c r="O13" s="684"/>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207</v>
      </c>
      <c r="B15" s="580" t="s">
        <v>267</v>
      </c>
      <c r="C15" s="580"/>
      <c r="D15" s="580"/>
      <c r="E15" s="580"/>
      <c r="F15" s="580"/>
      <c r="G15" s="586" t="s">
        <v>209</v>
      </c>
      <c r="H15" s="586"/>
      <c r="I15" s="581" t="s">
        <v>291</v>
      </c>
      <c r="J15" s="581"/>
      <c r="K15" s="581"/>
      <c r="L15" s="581"/>
      <c r="M15" s="581"/>
      <c r="N15" s="581"/>
      <c r="O15" s="58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80" t="s">
        <v>212</v>
      </c>
      <c r="C17" s="580"/>
      <c r="D17" s="580"/>
      <c r="E17" s="580"/>
      <c r="F17" s="121" t="s">
        <v>213</v>
      </c>
      <c r="G17" s="587" t="s">
        <v>214</v>
      </c>
      <c r="H17" s="587"/>
      <c r="I17" s="587"/>
      <c r="J17" s="121" t="s">
        <v>215</v>
      </c>
      <c r="K17" s="580" t="s">
        <v>269</v>
      </c>
      <c r="L17" s="580"/>
      <c r="M17" s="580"/>
      <c r="N17" s="580"/>
      <c r="O17" s="580"/>
    </row>
    <row r="18" spans="1:15" ht="9" customHeight="1" x14ac:dyDescent="0.25">
      <c r="A18" s="72"/>
      <c r="B18" s="69"/>
      <c r="C18" s="591"/>
      <c r="D18" s="591"/>
      <c r="E18" s="591"/>
      <c r="F18" s="591"/>
      <c r="G18" s="591"/>
      <c r="H18" s="591"/>
      <c r="I18" s="591"/>
      <c r="J18" s="591"/>
      <c r="K18" s="591"/>
      <c r="L18" s="591"/>
      <c r="M18" s="591"/>
      <c r="N18" s="591"/>
      <c r="O18" s="591"/>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68" t="s">
        <v>217</v>
      </c>
      <c r="B21" s="569"/>
      <c r="C21" s="569"/>
      <c r="D21" s="569"/>
      <c r="E21" s="569"/>
      <c r="F21" s="569"/>
      <c r="G21" s="569"/>
      <c r="H21" s="569"/>
      <c r="I21" s="569"/>
      <c r="J21" s="569"/>
      <c r="K21" s="569"/>
      <c r="L21" s="569"/>
      <c r="M21" s="569"/>
      <c r="N21" s="569"/>
      <c r="O21" s="570"/>
    </row>
    <row r="22" spans="1:15" ht="32.1" customHeight="1" thickBot="1" x14ac:dyDescent="0.3">
      <c r="A22" s="568" t="s">
        <v>218</v>
      </c>
      <c r="B22" s="569"/>
      <c r="C22" s="569"/>
      <c r="D22" s="569"/>
      <c r="E22" s="569"/>
      <c r="F22" s="569"/>
      <c r="G22" s="569"/>
      <c r="H22" s="569"/>
      <c r="I22" s="569"/>
      <c r="J22" s="569"/>
      <c r="K22" s="569"/>
      <c r="L22" s="569"/>
      <c r="M22" s="569"/>
      <c r="N22" s="569"/>
      <c r="O22" s="570"/>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399" t="s">
        <v>219</v>
      </c>
      <c r="O23" s="87" t="s">
        <v>220</v>
      </c>
    </row>
    <row r="24" spans="1:15" ht="32.1" customHeight="1" x14ac:dyDescent="0.25">
      <c r="A24" s="90" t="s">
        <v>221</v>
      </c>
      <c r="B24" s="91">
        <v>1221723000</v>
      </c>
      <c r="C24" s="91"/>
      <c r="D24" s="91"/>
      <c r="E24" s="91"/>
      <c r="F24" s="91"/>
      <c r="G24" s="91"/>
      <c r="H24" s="88"/>
      <c r="I24" s="88"/>
      <c r="J24" s="88"/>
      <c r="K24" s="88"/>
      <c r="L24" s="88"/>
      <c r="M24" s="88"/>
      <c r="N24" s="91">
        <f>SUM(B24:M24)</f>
        <v>1221723000</v>
      </c>
      <c r="O24" s="89"/>
    </row>
    <row r="25" spans="1:15" ht="32.1" customHeight="1" x14ac:dyDescent="0.25">
      <c r="A25" s="90" t="s">
        <v>222</v>
      </c>
      <c r="B25" s="91">
        <v>1221723000</v>
      </c>
      <c r="C25" s="91"/>
      <c r="D25" s="91"/>
      <c r="E25" s="91"/>
      <c r="F25" s="91"/>
      <c r="G25" s="91"/>
      <c r="H25" s="91"/>
      <c r="I25" s="91"/>
      <c r="J25" s="91"/>
      <c r="K25" s="91"/>
      <c r="L25" s="91"/>
      <c r="M25" s="91"/>
      <c r="N25" s="91">
        <f>SUM(B25:M25)</f>
        <v>1221723000</v>
      </c>
      <c r="O25" s="120">
        <f>+(B25+C25+D25+E25+F25+G25+H25+I25+J25+K25+L25+M25)/N24</f>
        <v>1</v>
      </c>
    </row>
    <row r="26" spans="1:15" ht="32.1" customHeight="1" x14ac:dyDescent="0.25">
      <c r="A26" s="90" t="s">
        <v>223</v>
      </c>
      <c r="B26" s="91">
        <v>0</v>
      </c>
      <c r="C26" s="91">
        <v>15691228</v>
      </c>
      <c r="D26" s="91">
        <v>135568767</v>
      </c>
      <c r="E26" s="91">
        <v>135747000</v>
      </c>
      <c r="F26" s="91">
        <v>125053000</v>
      </c>
      <c r="G26" s="91"/>
      <c r="H26" s="91"/>
      <c r="I26" s="91"/>
      <c r="J26" s="91"/>
      <c r="K26" s="91"/>
      <c r="L26" s="91"/>
      <c r="M26" s="91"/>
      <c r="N26" s="91">
        <f>SUM(B26:M26)</f>
        <v>412059995</v>
      </c>
      <c r="O26" s="120"/>
    </row>
    <row r="27" spans="1:15" ht="32.1" customHeight="1" x14ac:dyDescent="0.25">
      <c r="A27" s="90" t="s">
        <v>224</v>
      </c>
      <c r="B27" s="91">
        <v>0</v>
      </c>
      <c r="C27" s="91">
        <v>0</v>
      </c>
      <c r="D27" s="91">
        <v>0</v>
      </c>
      <c r="E27" s="91">
        <v>0</v>
      </c>
      <c r="F27" s="91">
        <v>0</v>
      </c>
      <c r="G27" s="91">
        <v>0</v>
      </c>
      <c r="H27" s="91">
        <v>0</v>
      </c>
      <c r="I27" s="91">
        <v>0</v>
      </c>
      <c r="J27" s="91">
        <v>0</v>
      </c>
      <c r="K27" s="91">
        <v>0</v>
      </c>
      <c r="L27" s="91">
        <v>0</v>
      </c>
      <c r="M27" s="335">
        <v>0</v>
      </c>
      <c r="N27" s="91">
        <f>SUM(B27:M27)</f>
        <v>0</v>
      </c>
      <c r="O27" s="336"/>
    </row>
    <row r="28" spans="1:15" ht="32.1" customHeight="1" x14ac:dyDescent="0.25">
      <c r="A28" s="90" t="s">
        <v>225</v>
      </c>
      <c r="B28" s="91">
        <v>0</v>
      </c>
      <c r="C28" s="91"/>
      <c r="D28" s="91"/>
      <c r="E28" s="91"/>
      <c r="F28" s="91"/>
      <c r="G28" s="91"/>
      <c r="H28" s="91"/>
      <c r="I28" s="91"/>
      <c r="J28" s="91"/>
      <c r="K28" s="91"/>
      <c r="L28" s="91"/>
      <c r="M28" s="91"/>
      <c r="N28" s="91">
        <f>SUM(B28:M28)</f>
        <v>0</v>
      </c>
      <c r="O28" s="92"/>
    </row>
    <row r="29" spans="1:15" ht="32.1" customHeight="1" thickBot="1" x14ac:dyDescent="0.3">
      <c r="A29" s="93" t="s">
        <v>226</v>
      </c>
      <c r="B29" s="94">
        <v>0</v>
      </c>
      <c r="C29" s="94"/>
      <c r="D29" s="94"/>
      <c r="E29" s="94"/>
      <c r="F29" s="94"/>
      <c r="G29" s="94"/>
      <c r="H29" s="94"/>
      <c r="I29" s="94"/>
      <c r="J29" s="94"/>
      <c r="K29" s="94"/>
      <c r="L29" s="94"/>
      <c r="M29" s="94"/>
      <c r="N29" s="94"/>
      <c r="O29" s="97"/>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39" t="s">
        <v>227</v>
      </c>
      <c r="B33" s="540"/>
      <c r="C33" s="540"/>
      <c r="D33" s="540"/>
      <c r="E33" s="540"/>
      <c r="F33" s="540"/>
      <c r="G33" s="540"/>
      <c r="H33" s="540"/>
      <c r="I33" s="541"/>
      <c r="J33" s="100"/>
    </row>
    <row r="34" spans="1:10" ht="50.25" customHeight="1" thickBot="1" x14ac:dyDescent="0.3">
      <c r="A34" s="107" t="s">
        <v>228</v>
      </c>
      <c r="B34" s="542" t="str">
        <f>+B11</f>
        <v>Brindar 80.000 atenciones  y seguimientos socio-jurídicos a las mujeres víctimas de violencias que ingresan a las instituciones prestadoras de salud públicas -IPS- y fortalecer las capacidades técnicas del sector salud</v>
      </c>
      <c r="C34" s="543"/>
      <c r="D34" s="543"/>
      <c r="E34" s="543"/>
      <c r="F34" s="543"/>
      <c r="G34" s="543"/>
      <c r="H34" s="543"/>
      <c r="I34" s="544"/>
      <c r="J34" s="98"/>
    </row>
    <row r="35" spans="1:10" ht="18.75" customHeight="1" thickBot="1" x14ac:dyDescent="0.3">
      <c r="A35" s="533" t="s">
        <v>229</v>
      </c>
      <c r="B35" s="151">
        <v>2024</v>
      </c>
      <c r="C35" s="151">
        <v>2025</v>
      </c>
      <c r="D35" s="151">
        <v>2026</v>
      </c>
      <c r="E35" s="151">
        <v>2027</v>
      </c>
      <c r="F35" s="151" t="s">
        <v>230</v>
      </c>
      <c r="G35" s="550" t="s">
        <v>231</v>
      </c>
      <c r="H35" s="550" t="s">
        <v>21</v>
      </c>
      <c r="I35" s="550"/>
      <c r="J35" s="98"/>
    </row>
    <row r="36" spans="1:10" ht="50.25" customHeight="1" thickBot="1" x14ac:dyDescent="0.3">
      <c r="A36" s="534"/>
      <c r="B36" s="377">
        <v>10327</v>
      </c>
      <c r="C36" s="377">
        <v>25600</v>
      </c>
      <c r="D36" s="377">
        <v>23000</v>
      </c>
      <c r="E36" s="377">
        <v>21073</v>
      </c>
      <c r="F36" s="378">
        <v>80000</v>
      </c>
      <c r="G36" s="550"/>
      <c r="H36" s="550"/>
      <c r="I36" s="550"/>
      <c r="J36" s="98"/>
    </row>
    <row r="37" spans="1:10" ht="52.5" customHeight="1" thickBot="1" x14ac:dyDescent="0.3">
      <c r="A37" s="108" t="s">
        <v>232</v>
      </c>
      <c r="B37" s="545">
        <v>0.1</v>
      </c>
      <c r="C37" s="546"/>
      <c r="D37" s="547" t="s">
        <v>233</v>
      </c>
      <c r="E37" s="548"/>
      <c r="F37" s="548"/>
      <c r="G37" s="548"/>
      <c r="H37" s="548"/>
      <c r="I37" s="549"/>
    </row>
    <row r="38" spans="1:10" s="99" customFormat="1" ht="48" customHeight="1" thickBot="1" x14ac:dyDescent="0.3">
      <c r="A38" s="533" t="s">
        <v>234</v>
      </c>
      <c r="B38" s="108" t="s">
        <v>235</v>
      </c>
      <c r="C38" s="107" t="s">
        <v>236</v>
      </c>
      <c r="D38" s="522" t="s">
        <v>237</v>
      </c>
      <c r="E38" s="523"/>
      <c r="F38" s="522" t="s">
        <v>238</v>
      </c>
      <c r="G38" s="523"/>
      <c r="H38" s="109" t="s">
        <v>239</v>
      </c>
      <c r="I38" s="111" t="s">
        <v>240</v>
      </c>
    </row>
    <row r="39" spans="1:10" ht="218.25" customHeight="1" thickBot="1" x14ac:dyDescent="0.3">
      <c r="A39" s="534"/>
      <c r="B39" s="103">
        <v>500</v>
      </c>
      <c r="C39" s="104">
        <v>25</v>
      </c>
      <c r="D39" s="769" t="s">
        <v>670</v>
      </c>
      <c r="E39" s="703"/>
      <c r="F39" s="702" t="s">
        <v>671</v>
      </c>
      <c r="G39" s="703"/>
      <c r="H39" s="154" t="s">
        <v>912</v>
      </c>
      <c r="I39" s="232" t="s">
        <v>684</v>
      </c>
    </row>
    <row r="40" spans="1:10" s="99" customFormat="1" ht="54" customHeight="1" thickBot="1" x14ac:dyDescent="0.3">
      <c r="A40" s="533" t="s">
        <v>241</v>
      </c>
      <c r="B40" s="110" t="s">
        <v>235</v>
      </c>
      <c r="C40" s="109" t="s">
        <v>236</v>
      </c>
      <c r="D40" s="522" t="s">
        <v>237</v>
      </c>
      <c r="E40" s="523"/>
      <c r="F40" s="522" t="s">
        <v>238</v>
      </c>
      <c r="G40" s="523"/>
      <c r="H40" s="109" t="s">
        <v>239</v>
      </c>
      <c r="I40" s="111" t="s">
        <v>240</v>
      </c>
    </row>
    <row r="41" spans="1:10" ht="258.75" customHeight="1" thickBot="1" x14ac:dyDescent="0.3">
      <c r="A41" s="534"/>
      <c r="B41" s="103">
        <v>2000</v>
      </c>
      <c r="C41" s="104">
        <v>1781</v>
      </c>
      <c r="D41" s="770" t="s">
        <v>805</v>
      </c>
      <c r="E41" s="771"/>
      <c r="F41" s="770" t="s">
        <v>806</v>
      </c>
      <c r="G41" s="771"/>
      <c r="H41" s="466" t="s">
        <v>807</v>
      </c>
      <c r="I41" s="232" t="s">
        <v>684</v>
      </c>
    </row>
    <row r="42" spans="1:10" s="99" customFormat="1" ht="33.75" thickBot="1" x14ac:dyDescent="0.3">
      <c r="A42" s="533" t="s">
        <v>242</v>
      </c>
      <c r="B42" s="110" t="s">
        <v>235</v>
      </c>
      <c r="C42" s="109" t="s">
        <v>236</v>
      </c>
      <c r="D42" s="522" t="s">
        <v>237</v>
      </c>
      <c r="E42" s="523"/>
      <c r="F42" s="522" t="s">
        <v>238</v>
      </c>
      <c r="G42" s="523"/>
      <c r="H42" s="109" t="s">
        <v>239</v>
      </c>
      <c r="I42" s="111" t="s">
        <v>240</v>
      </c>
    </row>
    <row r="43" spans="1:10" ht="273" customHeight="1" thickBot="1" x14ac:dyDescent="0.3">
      <c r="A43" s="534"/>
      <c r="B43" s="105">
        <v>2000</v>
      </c>
      <c r="C43" s="104">
        <v>2335</v>
      </c>
      <c r="D43" s="702" t="s">
        <v>810</v>
      </c>
      <c r="E43" s="772"/>
      <c r="F43" s="702" t="s">
        <v>882</v>
      </c>
      <c r="G43" s="772"/>
      <c r="H43" s="494" t="s">
        <v>912</v>
      </c>
      <c r="I43" s="232" t="s">
        <v>684</v>
      </c>
    </row>
    <row r="44" spans="1:10" s="99" customFormat="1" ht="33.75" thickBot="1" x14ac:dyDescent="0.3">
      <c r="A44" s="533" t="s">
        <v>243</v>
      </c>
      <c r="B44" s="110" t="s">
        <v>235</v>
      </c>
      <c r="C44" s="110" t="s">
        <v>236</v>
      </c>
      <c r="D44" s="522" t="s">
        <v>237</v>
      </c>
      <c r="E44" s="523"/>
      <c r="F44" s="522" t="s">
        <v>238</v>
      </c>
      <c r="G44" s="523"/>
      <c r="H44" s="109" t="s">
        <v>239</v>
      </c>
      <c r="I44" s="109" t="s">
        <v>240</v>
      </c>
    </row>
    <row r="45" spans="1:10" ht="280.5" customHeight="1" thickBot="1" x14ac:dyDescent="0.3">
      <c r="A45" s="534"/>
      <c r="B45" s="103">
        <v>2000</v>
      </c>
      <c r="C45" s="104">
        <v>2326</v>
      </c>
      <c r="D45" s="773" t="s">
        <v>911</v>
      </c>
      <c r="E45" s="774"/>
      <c r="F45" s="775" t="s">
        <v>898</v>
      </c>
      <c r="G45" s="774"/>
      <c r="H45" s="494" t="s">
        <v>912</v>
      </c>
      <c r="I45" s="495" t="s">
        <v>684</v>
      </c>
    </row>
    <row r="46" spans="1:10" s="99" customFormat="1" ht="33.75" thickBot="1" x14ac:dyDescent="0.3">
      <c r="A46" s="533" t="s">
        <v>244</v>
      </c>
      <c r="B46" s="110" t="s">
        <v>235</v>
      </c>
      <c r="C46" s="109" t="s">
        <v>236</v>
      </c>
      <c r="D46" s="522" t="s">
        <v>237</v>
      </c>
      <c r="E46" s="523"/>
      <c r="F46" s="522" t="s">
        <v>238</v>
      </c>
      <c r="G46" s="523"/>
      <c r="H46" s="109" t="s">
        <v>239</v>
      </c>
      <c r="I46" s="111" t="s">
        <v>240</v>
      </c>
    </row>
    <row r="47" spans="1:10" ht="248.25" thickBot="1" x14ac:dyDescent="0.3">
      <c r="A47" s="534"/>
      <c r="B47" s="103">
        <v>2000</v>
      </c>
      <c r="C47" s="104">
        <v>2414</v>
      </c>
      <c r="D47" s="776" t="s">
        <v>987</v>
      </c>
      <c r="E47" s="772"/>
      <c r="F47" s="776" t="s">
        <v>988</v>
      </c>
      <c r="G47" s="772"/>
      <c r="H47" s="101" t="s">
        <v>639</v>
      </c>
      <c r="I47" s="506" t="s">
        <v>684</v>
      </c>
    </row>
    <row r="48" spans="1:10" s="99" customFormat="1" ht="33.75" thickBot="1" x14ac:dyDescent="0.3">
      <c r="A48" s="533" t="s">
        <v>245</v>
      </c>
      <c r="B48" s="110" t="s">
        <v>235</v>
      </c>
      <c r="C48" s="109" t="s">
        <v>236</v>
      </c>
      <c r="D48" s="522" t="s">
        <v>237</v>
      </c>
      <c r="E48" s="523"/>
      <c r="F48" s="522" t="s">
        <v>238</v>
      </c>
      <c r="G48" s="523"/>
      <c r="H48" s="109" t="s">
        <v>239</v>
      </c>
      <c r="I48" s="111" t="s">
        <v>240</v>
      </c>
    </row>
    <row r="49" spans="1:9" ht="16.5" x14ac:dyDescent="0.25">
      <c r="A49" s="534"/>
      <c r="B49" s="103">
        <v>2000</v>
      </c>
      <c r="C49" s="106"/>
      <c r="D49" s="524"/>
      <c r="E49" s="526"/>
      <c r="F49" s="524"/>
      <c r="G49" s="526"/>
      <c r="H49" s="101"/>
      <c r="I49" s="102"/>
    </row>
    <row r="50" spans="1:9" ht="33" x14ac:dyDescent="0.25">
      <c r="A50" s="533" t="s">
        <v>246</v>
      </c>
      <c r="B50" s="110" t="s">
        <v>235</v>
      </c>
      <c r="C50" s="107" t="s">
        <v>236</v>
      </c>
      <c r="D50" s="522" t="s">
        <v>237</v>
      </c>
      <c r="E50" s="523"/>
      <c r="F50" s="522" t="s">
        <v>238</v>
      </c>
      <c r="G50" s="523"/>
      <c r="H50" s="109" t="s">
        <v>239</v>
      </c>
      <c r="I50" s="111" t="s">
        <v>240</v>
      </c>
    </row>
    <row r="51" spans="1:9" ht="16.5" x14ac:dyDescent="0.25">
      <c r="A51" s="534"/>
      <c r="B51" s="101">
        <v>2000</v>
      </c>
      <c r="C51" s="106"/>
      <c r="D51" s="524"/>
      <c r="E51" s="525"/>
      <c r="F51" s="524"/>
      <c r="G51" s="526"/>
      <c r="H51" s="101"/>
      <c r="I51" s="102"/>
    </row>
    <row r="52" spans="1:9" ht="33.75" thickBot="1" x14ac:dyDescent="0.3">
      <c r="A52" s="533" t="s">
        <v>247</v>
      </c>
      <c r="B52" s="108" t="s">
        <v>235</v>
      </c>
      <c r="C52" s="107" t="s">
        <v>236</v>
      </c>
      <c r="D52" s="522" t="s">
        <v>237</v>
      </c>
      <c r="E52" s="523"/>
      <c r="F52" s="522" t="s">
        <v>238</v>
      </c>
      <c r="G52" s="523"/>
      <c r="H52" s="109" t="s">
        <v>239</v>
      </c>
      <c r="I52" s="111" t="s">
        <v>240</v>
      </c>
    </row>
    <row r="53" spans="1:9" ht="17.25" thickBot="1" x14ac:dyDescent="0.3">
      <c r="A53" s="534"/>
      <c r="B53" s="101">
        <v>2000</v>
      </c>
      <c r="C53" s="106"/>
      <c r="D53" s="524"/>
      <c r="E53" s="525"/>
      <c r="F53" s="524"/>
      <c r="G53" s="526"/>
      <c r="H53" s="101"/>
      <c r="I53" s="101"/>
    </row>
    <row r="54" spans="1:9" ht="33.75" thickBot="1" x14ac:dyDescent="0.3">
      <c r="A54" s="533" t="s">
        <v>248</v>
      </c>
      <c r="B54" s="108" t="s">
        <v>235</v>
      </c>
      <c r="C54" s="107" t="s">
        <v>236</v>
      </c>
      <c r="D54" s="522" t="s">
        <v>237</v>
      </c>
      <c r="E54" s="523"/>
      <c r="F54" s="522" t="s">
        <v>238</v>
      </c>
      <c r="G54" s="523"/>
      <c r="H54" s="109" t="s">
        <v>239</v>
      </c>
      <c r="I54" s="111" t="s">
        <v>240</v>
      </c>
    </row>
    <row r="55" spans="1:9" ht="17.25" thickBot="1" x14ac:dyDescent="0.3">
      <c r="A55" s="534"/>
      <c r="B55" s="101">
        <v>2000</v>
      </c>
      <c r="C55" s="106"/>
      <c r="D55" s="524"/>
      <c r="E55" s="526"/>
      <c r="F55" s="524"/>
      <c r="G55" s="526"/>
      <c r="H55" s="101"/>
      <c r="I55" s="101"/>
    </row>
    <row r="56" spans="1:9" ht="33.75" thickBot="1" x14ac:dyDescent="0.3">
      <c r="A56" s="533" t="s">
        <v>249</v>
      </c>
      <c r="B56" s="108" t="s">
        <v>235</v>
      </c>
      <c r="C56" s="107" t="s">
        <v>236</v>
      </c>
      <c r="D56" s="522" t="s">
        <v>237</v>
      </c>
      <c r="E56" s="523"/>
      <c r="F56" s="522" t="s">
        <v>238</v>
      </c>
      <c r="G56" s="523"/>
      <c r="H56" s="109" t="s">
        <v>239</v>
      </c>
      <c r="I56" s="111" t="s">
        <v>240</v>
      </c>
    </row>
    <row r="57" spans="1:9" ht="17.25" thickBot="1" x14ac:dyDescent="0.3">
      <c r="A57" s="534"/>
      <c r="B57" s="101">
        <v>2000</v>
      </c>
      <c r="C57" s="106"/>
      <c r="D57" s="524"/>
      <c r="E57" s="526"/>
      <c r="F57" s="524"/>
      <c r="G57" s="526"/>
      <c r="H57" s="101"/>
      <c r="I57" s="102"/>
    </row>
    <row r="58" spans="1:9" ht="33.75" thickBot="1" x14ac:dyDescent="0.3">
      <c r="A58" s="533" t="s">
        <v>250</v>
      </c>
      <c r="B58" s="108" t="s">
        <v>235</v>
      </c>
      <c r="C58" s="107" t="s">
        <v>236</v>
      </c>
      <c r="D58" s="522" t="s">
        <v>237</v>
      </c>
      <c r="E58" s="523"/>
      <c r="F58" s="522" t="s">
        <v>238</v>
      </c>
      <c r="G58" s="523"/>
      <c r="H58" s="109" t="s">
        <v>239</v>
      </c>
      <c r="I58" s="111" t="s">
        <v>240</v>
      </c>
    </row>
    <row r="59" spans="1:9" ht="17.25" thickBot="1" x14ac:dyDescent="0.3">
      <c r="A59" s="534"/>
      <c r="B59" s="101">
        <v>1250</v>
      </c>
      <c r="C59" s="106"/>
      <c r="D59" s="524"/>
      <c r="E59" s="526"/>
      <c r="F59" s="525"/>
      <c r="G59" s="525"/>
      <c r="H59" s="101"/>
      <c r="I59" s="101"/>
    </row>
    <row r="60" spans="1:9" ht="33.75" thickBot="1" x14ac:dyDescent="0.3">
      <c r="A60" s="533" t="s">
        <v>251</v>
      </c>
      <c r="B60" s="108" t="s">
        <v>235</v>
      </c>
      <c r="C60" s="107" t="s">
        <v>236</v>
      </c>
      <c r="D60" s="522" t="s">
        <v>237</v>
      </c>
      <c r="E60" s="523"/>
      <c r="F60" s="522" t="s">
        <v>238</v>
      </c>
      <c r="G60" s="523"/>
      <c r="H60" s="109" t="s">
        <v>239</v>
      </c>
      <c r="I60" s="111" t="s">
        <v>240</v>
      </c>
    </row>
    <row r="61" spans="1:9" ht="17.25" thickBot="1" x14ac:dyDescent="0.3">
      <c r="A61" s="534"/>
      <c r="B61" s="101">
        <v>1250</v>
      </c>
      <c r="C61" s="106"/>
      <c r="D61" s="524"/>
      <c r="E61" s="526"/>
      <c r="F61" s="524"/>
      <c r="G61" s="526"/>
      <c r="H61" s="101"/>
      <c r="I61" s="101"/>
    </row>
    <row r="64" spans="1:9" s="98" customFormat="1" ht="30" customHeight="1" thickBot="1" x14ac:dyDescent="0.3">
      <c r="A64" s="68"/>
      <c r="B64" s="68"/>
      <c r="C64" s="68"/>
      <c r="D64" s="68"/>
      <c r="E64" s="68"/>
      <c r="F64" s="68"/>
      <c r="G64" s="68"/>
      <c r="H64" s="68"/>
      <c r="I64" s="68"/>
    </row>
    <row r="65" spans="1:9" ht="34.5" customHeight="1" thickBot="1" x14ac:dyDescent="0.3">
      <c r="A65" s="792" t="s">
        <v>252</v>
      </c>
      <c r="B65" s="793"/>
      <c r="C65" s="793"/>
      <c r="D65" s="793"/>
      <c r="E65" s="793"/>
      <c r="F65" s="793"/>
      <c r="G65" s="793"/>
      <c r="H65" s="793"/>
      <c r="I65" s="794"/>
    </row>
    <row r="66" spans="1:9" ht="112.5" customHeight="1" x14ac:dyDescent="0.25">
      <c r="A66" s="467" t="s">
        <v>253</v>
      </c>
      <c r="B66" s="777" t="s">
        <v>292</v>
      </c>
      <c r="C66" s="778"/>
      <c r="D66" s="779" t="s">
        <v>293</v>
      </c>
      <c r="E66" s="780"/>
      <c r="F66" s="779"/>
      <c r="G66" s="780"/>
      <c r="H66" s="779"/>
      <c r="I66" s="780"/>
    </row>
    <row r="67" spans="1:9" ht="40.5" customHeight="1" x14ac:dyDescent="0.25">
      <c r="A67" s="112" t="s">
        <v>257</v>
      </c>
      <c r="B67" s="781">
        <v>0.05</v>
      </c>
      <c r="C67" s="690"/>
      <c r="D67" s="781">
        <v>0.05</v>
      </c>
      <c r="E67" s="690"/>
      <c r="F67" s="604"/>
      <c r="G67" s="605"/>
      <c r="H67" s="604"/>
      <c r="I67" s="605"/>
    </row>
    <row r="68" spans="1:9" ht="30" customHeight="1" x14ac:dyDescent="0.25">
      <c r="A68" s="597" t="s">
        <v>188</v>
      </c>
      <c r="B68" s="158" t="s">
        <v>99</v>
      </c>
      <c r="C68" s="158" t="s">
        <v>236</v>
      </c>
      <c r="D68" s="158" t="s">
        <v>99</v>
      </c>
      <c r="E68" s="158" t="s">
        <v>236</v>
      </c>
      <c r="F68" s="158" t="s">
        <v>99</v>
      </c>
      <c r="G68" s="158" t="s">
        <v>236</v>
      </c>
      <c r="H68" s="158" t="s">
        <v>99</v>
      </c>
      <c r="I68" s="158" t="s">
        <v>236</v>
      </c>
    </row>
    <row r="69" spans="1:9" ht="30" customHeight="1" x14ac:dyDescent="0.25">
      <c r="A69" s="598"/>
      <c r="B69" s="114">
        <v>0.05</v>
      </c>
      <c r="C69" s="114">
        <v>0.05</v>
      </c>
      <c r="D69" s="114">
        <v>0.05</v>
      </c>
      <c r="E69" s="114">
        <v>0</v>
      </c>
      <c r="F69" s="114"/>
      <c r="G69" s="115"/>
      <c r="H69" s="114"/>
      <c r="I69" s="115"/>
    </row>
    <row r="70" spans="1:9" ht="372" customHeight="1" x14ac:dyDescent="0.25">
      <c r="A70" s="112" t="s">
        <v>258</v>
      </c>
      <c r="B70" s="785" t="s">
        <v>672</v>
      </c>
      <c r="C70" s="786"/>
      <c r="D70" s="520" t="s">
        <v>696</v>
      </c>
      <c r="E70" s="521"/>
      <c r="F70" s="787"/>
      <c r="G70" s="784"/>
      <c r="H70" s="787"/>
      <c r="I70" s="784"/>
    </row>
    <row r="71" spans="1:9" ht="80.25" customHeight="1" x14ac:dyDescent="0.25">
      <c r="A71" s="112" t="s">
        <v>259</v>
      </c>
      <c r="B71" s="595" t="s">
        <v>673</v>
      </c>
      <c r="C71" s="714"/>
      <c r="D71" s="553" t="s">
        <v>635</v>
      </c>
      <c r="E71" s="528"/>
      <c r="F71" s="735"/>
      <c r="G71" s="714"/>
      <c r="H71" s="735"/>
      <c r="I71" s="714"/>
    </row>
    <row r="72" spans="1:9" ht="30.75" customHeight="1" x14ac:dyDescent="0.25">
      <c r="A72" s="597" t="s">
        <v>189</v>
      </c>
      <c r="B72" s="158" t="s">
        <v>99</v>
      </c>
      <c r="C72" s="158" t="s">
        <v>236</v>
      </c>
      <c r="D72" s="158" t="s">
        <v>99</v>
      </c>
      <c r="E72" s="158" t="s">
        <v>236</v>
      </c>
      <c r="F72" s="158" t="s">
        <v>99</v>
      </c>
      <c r="G72" s="158" t="s">
        <v>236</v>
      </c>
      <c r="H72" s="158" t="s">
        <v>99</v>
      </c>
      <c r="I72" s="158" t="s">
        <v>236</v>
      </c>
    </row>
    <row r="73" spans="1:9" ht="30.75" customHeight="1" x14ac:dyDescent="0.25">
      <c r="A73" s="598"/>
      <c r="B73" s="114">
        <v>0.09</v>
      </c>
      <c r="C73" s="114">
        <v>0.09</v>
      </c>
      <c r="D73" s="114">
        <v>0.09</v>
      </c>
      <c r="E73" s="114">
        <v>0.09</v>
      </c>
      <c r="F73" s="114"/>
      <c r="G73" s="115"/>
      <c r="H73" s="114"/>
      <c r="I73" s="115"/>
    </row>
    <row r="74" spans="1:9" ht="345" customHeight="1" x14ac:dyDescent="0.25">
      <c r="A74" s="112" t="s">
        <v>258</v>
      </c>
      <c r="B74" s="782" t="s">
        <v>797</v>
      </c>
      <c r="C74" s="783"/>
      <c r="D74" s="722" t="s">
        <v>738</v>
      </c>
      <c r="E74" s="784"/>
      <c r="F74" s="787"/>
      <c r="G74" s="784"/>
      <c r="H74" s="787"/>
      <c r="I74" s="784"/>
    </row>
    <row r="75" spans="1:9" ht="80.25" customHeight="1" x14ac:dyDescent="0.25">
      <c r="A75" s="112" t="s">
        <v>259</v>
      </c>
      <c r="B75" s="717" t="s">
        <v>739</v>
      </c>
      <c r="C75" s="714"/>
      <c r="D75" s="717" t="s">
        <v>740</v>
      </c>
      <c r="E75" s="714"/>
      <c r="F75" s="735"/>
      <c r="G75" s="714"/>
      <c r="H75" s="735"/>
      <c r="I75" s="714"/>
    </row>
    <row r="76" spans="1:9" ht="16.5" x14ac:dyDescent="0.25">
      <c r="A76" s="597" t="s">
        <v>190</v>
      </c>
      <c r="B76" s="158" t="s">
        <v>99</v>
      </c>
      <c r="C76" s="158" t="s">
        <v>236</v>
      </c>
      <c r="D76" s="158" t="s">
        <v>99</v>
      </c>
      <c r="E76" s="158" t="s">
        <v>236</v>
      </c>
      <c r="F76" s="158" t="s">
        <v>99</v>
      </c>
      <c r="G76" s="158" t="s">
        <v>236</v>
      </c>
      <c r="H76" s="158" t="s">
        <v>99</v>
      </c>
      <c r="I76" s="158" t="s">
        <v>236</v>
      </c>
    </row>
    <row r="77" spans="1:9" ht="16.5" x14ac:dyDescent="0.25">
      <c r="A77" s="598"/>
      <c r="B77" s="114">
        <v>0.09</v>
      </c>
      <c r="C77" s="114">
        <v>0.09</v>
      </c>
      <c r="D77" s="114">
        <v>0.09</v>
      </c>
      <c r="E77" s="114">
        <v>0.09</v>
      </c>
      <c r="F77" s="114"/>
      <c r="G77" s="115"/>
      <c r="H77" s="114"/>
      <c r="I77" s="115"/>
    </row>
    <row r="78" spans="1:9" ht="396.75" customHeight="1" x14ac:dyDescent="0.25">
      <c r="A78" s="112" t="s">
        <v>258</v>
      </c>
      <c r="B78" s="722" t="s">
        <v>811</v>
      </c>
      <c r="C78" s="784"/>
      <c r="D78" s="787" t="s">
        <v>812</v>
      </c>
      <c r="E78" s="784"/>
      <c r="F78" s="787"/>
      <c r="G78" s="784"/>
      <c r="H78" s="787"/>
      <c r="I78" s="784"/>
    </row>
    <row r="79" spans="1:9" ht="65.25" customHeight="1" x14ac:dyDescent="0.25">
      <c r="A79" s="112" t="s">
        <v>259</v>
      </c>
      <c r="B79" s="595" t="s">
        <v>808</v>
      </c>
      <c r="C79" s="714"/>
      <c r="D79" s="595" t="s">
        <v>809</v>
      </c>
      <c r="E79" s="714"/>
      <c r="F79" s="735"/>
      <c r="G79" s="714"/>
      <c r="H79" s="735"/>
      <c r="I79" s="714"/>
    </row>
    <row r="80" spans="1:9" ht="16.5" x14ac:dyDescent="0.25">
      <c r="A80" s="597" t="s">
        <v>191</v>
      </c>
      <c r="B80" s="158" t="s">
        <v>99</v>
      </c>
      <c r="C80" s="158" t="s">
        <v>236</v>
      </c>
      <c r="D80" s="158" t="s">
        <v>99</v>
      </c>
      <c r="E80" s="158" t="s">
        <v>236</v>
      </c>
      <c r="F80" s="158" t="s">
        <v>99</v>
      </c>
      <c r="G80" s="158" t="s">
        <v>236</v>
      </c>
      <c r="H80" s="158" t="s">
        <v>99</v>
      </c>
      <c r="I80" s="158" t="s">
        <v>236</v>
      </c>
    </row>
    <row r="81" spans="1:9" ht="16.5" x14ac:dyDescent="0.25">
      <c r="A81" s="598"/>
      <c r="B81" s="114">
        <v>0.09</v>
      </c>
      <c r="C81" s="114">
        <v>0.09</v>
      </c>
      <c r="D81" s="114">
        <v>0.09</v>
      </c>
      <c r="E81" s="114">
        <v>0.09</v>
      </c>
      <c r="F81" s="114"/>
      <c r="G81" s="115"/>
      <c r="H81" s="114"/>
      <c r="I81" s="115"/>
    </row>
    <row r="82" spans="1:9" ht="295.5" customHeight="1" x14ac:dyDescent="0.25">
      <c r="A82" s="112" t="s">
        <v>258</v>
      </c>
      <c r="B82" s="722" t="s">
        <v>913</v>
      </c>
      <c r="C82" s="784"/>
      <c r="D82" s="722" t="s">
        <v>899</v>
      </c>
      <c r="E82" s="784"/>
      <c r="F82" s="789"/>
      <c r="G82" s="790"/>
      <c r="H82" s="789"/>
      <c r="I82" s="790"/>
    </row>
    <row r="83" spans="1:9" ht="68.25" customHeight="1" x14ac:dyDescent="0.25">
      <c r="A83" s="112" t="s">
        <v>259</v>
      </c>
      <c r="B83" s="595" t="s">
        <v>901</v>
      </c>
      <c r="C83" s="596"/>
      <c r="D83" s="595" t="s">
        <v>900</v>
      </c>
      <c r="E83" s="596"/>
      <c r="F83" s="791"/>
      <c r="G83" s="596"/>
      <c r="H83" s="791"/>
      <c r="I83" s="596"/>
    </row>
    <row r="84" spans="1:9" ht="16.5" x14ac:dyDescent="0.25">
      <c r="A84" s="597" t="s">
        <v>195</v>
      </c>
      <c r="B84" s="158" t="s">
        <v>99</v>
      </c>
      <c r="C84" s="158" t="s">
        <v>236</v>
      </c>
      <c r="D84" s="158" t="s">
        <v>99</v>
      </c>
      <c r="E84" s="158" t="s">
        <v>236</v>
      </c>
      <c r="F84" s="158" t="s">
        <v>99</v>
      </c>
      <c r="G84" s="158" t="s">
        <v>236</v>
      </c>
      <c r="H84" s="158" t="s">
        <v>99</v>
      </c>
      <c r="I84" s="158" t="s">
        <v>236</v>
      </c>
    </row>
    <row r="85" spans="1:9" ht="16.5" x14ac:dyDescent="0.25">
      <c r="A85" s="598"/>
      <c r="B85" s="114">
        <v>0.09</v>
      </c>
      <c r="C85" s="114">
        <v>0.09</v>
      </c>
      <c r="D85" s="114">
        <v>0.09</v>
      </c>
      <c r="E85" s="114">
        <v>0.09</v>
      </c>
      <c r="F85" s="114"/>
      <c r="G85" s="115"/>
      <c r="H85" s="114"/>
      <c r="I85" s="115"/>
    </row>
    <row r="86" spans="1:9" ht="300.75" customHeight="1" x14ac:dyDescent="0.25">
      <c r="A86" s="112" t="s">
        <v>258</v>
      </c>
      <c r="B86" s="788" t="s">
        <v>989</v>
      </c>
      <c r="C86" s="551"/>
      <c r="D86" s="788" t="s">
        <v>992</v>
      </c>
      <c r="E86" s="551"/>
      <c r="F86" s="551"/>
      <c r="G86" s="551"/>
      <c r="H86" s="551"/>
      <c r="I86" s="551"/>
    </row>
    <row r="87" spans="1:9" ht="69" customHeight="1" x14ac:dyDescent="0.25">
      <c r="A87" s="112" t="s">
        <v>259</v>
      </c>
      <c r="B87" s="717" t="s">
        <v>990</v>
      </c>
      <c r="C87" s="714"/>
      <c r="D87" s="717" t="s">
        <v>991</v>
      </c>
      <c r="E87" s="714"/>
      <c r="F87" s="515"/>
      <c r="G87" s="516"/>
      <c r="H87" s="515"/>
      <c r="I87" s="516"/>
    </row>
    <row r="88" spans="1:9" ht="16.5" x14ac:dyDescent="0.25">
      <c r="A88" s="597" t="s">
        <v>196</v>
      </c>
      <c r="B88" s="158" t="s">
        <v>99</v>
      </c>
      <c r="C88" s="158" t="s">
        <v>236</v>
      </c>
      <c r="D88" s="158" t="s">
        <v>99</v>
      </c>
      <c r="E88" s="158" t="s">
        <v>236</v>
      </c>
      <c r="F88" s="158" t="s">
        <v>99</v>
      </c>
      <c r="G88" s="158" t="s">
        <v>236</v>
      </c>
      <c r="H88" s="158" t="s">
        <v>99</v>
      </c>
      <c r="I88" s="158" t="s">
        <v>236</v>
      </c>
    </row>
    <row r="89" spans="1:9" ht="16.5" x14ac:dyDescent="0.25">
      <c r="A89" s="598"/>
      <c r="B89" s="114">
        <v>0.09</v>
      </c>
      <c r="C89" s="117"/>
      <c r="D89" s="114">
        <v>0.09</v>
      </c>
      <c r="E89" s="117"/>
      <c r="F89" s="114"/>
      <c r="G89" s="117"/>
      <c r="H89" s="114"/>
      <c r="I89" s="117"/>
    </row>
    <row r="90" spans="1:9" ht="33" x14ac:dyDescent="0.25">
      <c r="A90" s="112" t="s">
        <v>258</v>
      </c>
      <c r="B90" s="514"/>
      <c r="C90" s="514"/>
      <c r="D90" s="514"/>
      <c r="E90" s="514"/>
      <c r="F90" s="514"/>
      <c r="G90" s="514"/>
      <c r="H90" s="514"/>
      <c r="I90" s="514"/>
    </row>
    <row r="91" spans="1:9" ht="16.5" x14ac:dyDescent="0.25">
      <c r="A91" s="112" t="s">
        <v>259</v>
      </c>
      <c r="B91" s="515"/>
      <c r="C91" s="516"/>
      <c r="D91" s="515"/>
      <c r="E91" s="516"/>
      <c r="F91" s="515"/>
      <c r="G91" s="516"/>
      <c r="H91" s="515"/>
      <c r="I91" s="516"/>
    </row>
    <row r="92" spans="1:9" ht="16.5" x14ac:dyDescent="0.25">
      <c r="A92" s="597" t="s">
        <v>197</v>
      </c>
      <c r="B92" s="158" t="s">
        <v>99</v>
      </c>
      <c r="C92" s="158" t="s">
        <v>236</v>
      </c>
      <c r="D92" s="158" t="s">
        <v>99</v>
      </c>
      <c r="E92" s="158" t="s">
        <v>236</v>
      </c>
      <c r="F92" s="158" t="s">
        <v>99</v>
      </c>
      <c r="G92" s="158" t="s">
        <v>236</v>
      </c>
      <c r="H92" s="158" t="s">
        <v>99</v>
      </c>
      <c r="I92" s="158" t="s">
        <v>236</v>
      </c>
    </row>
    <row r="93" spans="1:9" ht="16.5" x14ac:dyDescent="0.25">
      <c r="A93" s="598"/>
      <c r="B93" s="114">
        <v>0.09</v>
      </c>
      <c r="C93" s="117"/>
      <c r="D93" s="114">
        <v>0.09</v>
      </c>
      <c r="E93" s="117"/>
      <c r="F93" s="114"/>
      <c r="G93" s="117"/>
      <c r="H93" s="114"/>
      <c r="I93" s="117"/>
    </row>
    <row r="94" spans="1:9" ht="33" x14ac:dyDescent="0.25">
      <c r="A94" s="112" t="s">
        <v>258</v>
      </c>
      <c r="B94" s="514"/>
      <c r="C94" s="514"/>
      <c r="D94" s="514"/>
      <c r="E94" s="514"/>
      <c r="F94" s="514"/>
      <c r="G94" s="514"/>
      <c r="H94" s="514"/>
      <c r="I94" s="514"/>
    </row>
    <row r="95" spans="1:9" ht="16.5" x14ac:dyDescent="0.25">
      <c r="A95" s="112" t="s">
        <v>259</v>
      </c>
      <c r="B95" s="515"/>
      <c r="C95" s="516"/>
      <c r="D95" s="515"/>
      <c r="E95" s="516"/>
      <c r="F95" s="515"/>
      <c r="G95" s="516"/>
      <c r="H95" s="515"/>
      <c r="I95" s="516"/>
    </row>
    <row r="96" spans="1:9" ht="16.5" x14ac:dyDescent="0.25">
      <c r="A96" s="597" t="s">
        <v>198</v>
      </c>
      <c r="B96" s="158" t="s">
        <v>99</v>
      </c>
      <c r="C96" s="158" t="s">
        <v>236</v>
      </c>
      <c r="D96" s="158" t="s">
        <v>99</v>
      </c>
      <c r="E96" s="158" t="s">
        <v>236</v>
      </c>
      <c r="F96" s="158" t="s">
        <v>99</v>
      </c>
      <c r="G96" s="158" t="s">
        <v>236</v>
      </c>
      <c r="H96" s="158" t="s">
        <v>99</v>
      </c>
      <c r="I96" s="158" t="s">
        <v>236</v>
      </c>
    </row>
    <row r="97" spans="1:9" ht="16.5" x14ac:dyDescent="0.25">
      <c r="A97" s="598"/>
      <c r="B97" s="114">
        <v>0.09</v>
      </c>
      <c r="C97" s="117"/>
      <c r="D97" s="114">
        <v>0.09</v>
      </c>
      <c r="E97" s="117"/>
      <c r="F97" s="114"/>
      <c r="G97" s="117"/>
      <c r="H97" s="114"/>
      <c r="I97" s="117"/>
    </row>
    <row r="98" spans="1:9" ht="33" x14ac:dyDescent="0.25">
      <c r="A98" s="112" t="s">
        <v>258</v>
      </c>
      <c r="B98" s="514"/>
      <c r="C98" s="514"/>
      <c r="D98" s="514"/>
      <c r="E98" s="514"/>
      <c r="F98" s="514"/>
      <c r="G98" s="514"/>
      <c r="H98" s="514"/>
      <c r="I98" s="514"/>
    </row>
    <row r="99" spans="1:9" ht="16.5" x14ac:dyDescent="0.25">
      <c r="A99" s="112" t="s">
        <v>259</v>
      </c>
      <c r="B99" s="515"/>
      <c r="C99" s="516"/>
      <c r="D99" s="515"/>
      <c r="E99" s="516"/>
      <c r="F99" s="515"/>
      <c r="G99" s="516"/>
      <c r="H99" s="515"/>
      <c r="I99" s="516"/>
    </row>
    <row r="100" spans="1:9" ht="16.5" x14ac:dyDescent="0.25">
      <c r="A100" s="597" t="s">
        <v>200</v>
      </c>
      <c r="B100" s="158" t="s">
        <v>99</v>
      </c>
      <c r="C100" s="158" t="s">
        <v>236</v>
      </c>
      <c r="D100" s="158" t="s">
        <v>99</v>
      </c>
      <c r="E100" s="158" t="s">
        <v>236</v>
      </c>
      <c r="F100" s="158" t="s">
        <v>99</v>
      </c>
      <c r="G100" s="158" t="s">
        <v>236</v>
      </c>
      <c r="H100" s="158" t="s">
        <v>99</v>
      </c>
      <c r="I100" s="158" t="s">
        <v>236</v>
      </c>
    </row>
    <row r="101" spans="1:9" ht="16.5" x14ac:dyDescent="0.25">
      <c r="A101" s="598"/>
      <c r="B101" s="114">
        <v>0.09</v>
      </c>
      <c r="C101" s="117"/>
      <c r="D101" s="114">
        <v>0.09</v>
      </c>
      <c r="E101" s="117"/>
      <c r="F101" s="114"/>
      <c r="G101" s="117"/>
      <c r="H101" s="114"/>
      <c r="I101" s="117"/>
    </row>
    <row r="102" spans="1:9" ht="33" x14ac:dyDescent="0.25">
      <c r="A102" s="112" t="s">
        <v>258</v>
      </c>
      <c r="B102" s="514"/>
      <c r="C102" s="514"/>
      <c r="D102" s="514"/>
      <c r="E102" s="514"/>
      <c r="F102" s="514"/>
      <c r="G102" s="514"/>
      <c r="H102" s="514"/>
      <c r="I102" s="514"/>
    </row>
    <row r="103" spans="1:9" ht="16.5" x14ac:dyDescent="0.25">
      <c r="A103" s="112" t="s">
        <v>259</v>
      </c>
      <c r="B103" s="515"/>
      <c r="C103" s="516"/>
      <c r="D103" s="515"/>
      <c r="E103" s="516"/>
      <c r="F103" s="515"/>
      <c r="G103" s="516"/>
      <c r="H103" s="515"/>
      <c r="I103" s="516"/>
    </row>
    <row r="104" spans="1:9" ht="16.5" x14ac:dyDescent="0.25">
      <c r="A104" s="597" t="s">
        <v>201</v>
      </c>
      <c r="B104" s="158" t="s">
        <v>99</v>
      </c>
      <c r="C104" s="158" t="s">
        <v>236</v>
      </c>
      <c r="D104" s="158" t="s">
        <v>99</v>
      </c>
      <c r="E104" s="158" t="s">
        <v>236</v>
      </c>
      <c r="F104" s="158" t="s">
        <v>99</v>
      </c>
      <c r="G104" s="158" t="s">
        <v>236</v>
      </c>
      <c r="H104" s="158" t="s">
        <v>99</v>
      </c>
      <c r="I104" s="158" t="s">
        <v>236</v>
      </c>
    </row>
    <row r="105" spans="1:9" ht="16.5" x14ac:dyDescent="0.25">
      <c r="A105" s="598"/>
      <c r="B105" s="114">
        <v>0.09</v>
      </c>
      <c r="C105" s="117"/>
      <c r="D105" s="114">
        <v>0.09</v>
      </c>
      <c r="E105" s="117"/>
      <c r="F105" s="114"/>
      <c r="G105" s="117"/>
      <c r="H105" s="114"/>
      <c r="I105" s="117"/>
    </row>
    <row r="106" spans="1:9" ht="33" x14ac:dyDescent="0.25">
      <c r="A106" s="112" t="s">
        <v>258</v>
      </c>
      <c r="B106" s="514"/>
      <c r="C106" s="514"/>
      <c r="D106" s="514"/>
      <c r="E106" s="514"/>
      <c r="F106" s="514"/>
      <c r="G106" s="514"/>
      <c r="H106" s="514"/>
      <c r="I106" s="514"/>
    </row>
    <row r="107" spans="1:9" ht="16.5" x14ac:dyDescent="0.25">
      <c r="A107" s="112" t="s">
        <v>259</v>
      </c>
      <c r="B107" s="515"/>
      <c r="C107" s="516"/>
      <c r="D107" s="515"/>
      <c r="E107" s="516"/>
      <c r="F107" s="515"/>
      <c r="G107" s="516"/>
      <c r="H107" s="515"/>
      <c r="I107" s="516"/>
    </row>
    <row r="108" spans="1:9" ht="16.5" x14ac:dyDescent="0.25">
      <c r="A108" s="597" t="s">
        <v>202</v>
      </c>
      <c r="B108" s="158" t="s">
        <v>99</v>
      </c>
      <c r="C108" s="158" t="s">
        <v>236</v>
      </c>
      <c r="D108" s="158" t="s">
        <v>99</v>
      </c>
      <c r="E108" s="158" t="s">
        <v>236</v>
      </c>
      <c r="F108" s="158" t="s">
        <v>99</v>
      </c>
      <c r="G108" s="158" t="s">
        <v>236</v>
      </c>
      <c r="H108" s="158" t="s">
        <v>99</v>
      </c>
      <c r="I108" s="158" t="s">
        <v>236</v>
      </c>
    </row>
    <row r="109" spans="1:9" ht="16.5" x14ac:dyDescent="0.25">
      <c r="A109" s="598"/>
      <c r="B109" s="114">
        <v>7.0000000000000007E-2</v>
      </c>
      <c r="C109" s="117"/>
      <c r="D109" s="114">
        <v>7.0000000000000007E-2</v>
      </c>
      <c r="E109" s="117"/>
      <c r="F109" s="114"/>
      <c r="G109" s="117"/>
      <c r="H109" s="114"/>
      <c r="I109" s="117"/>
    </row>
    <row r="110" spans="1:9" ht="33" x14ac:dyDescent="0.25">
      <c r="A110" s="112" t="s">
        <v>258</v>
      </c>
      <c r="B110" s="514"/>
      <c r="C110" s="514"/>
      <c r="D110" s="514"/>
      <c r="E110" s="514"/>
      <c r="F110" s="514"/>
      <c r="G110" s="514"/>
      <c r="H110" s="514"/>
      <c r="I110" s="514"/>
    </row>
    <row r="111" spans="1:9" ht="16.5" x14ac:dyDescent="0.25">
      <c r="A111" s="112" t="s">
        <v>259</v>
      </c>
      <c r="B111" s="515"/>
      <c r="C111" s="516"/>
      <c r="D111" s="515"/>
      <c r="E111" s="516"/>
      <c r="F111" s="515"/>
      <c r="G111" s="516"/>
      <c r="H111" s="515"/>
      <c r="I111" s="516"/>
    </row>
    <row r="112" spans="1:9" ht="16.5" x14ac:dyDescent="0.25">
      <c r="A112" s="597" t="s">
        <v>203</v>
      </c>
      <c r="B112" s="158" t="s">
        <v>99</v>
      </c>
      <c r="C112" s="158" t="s">
        <v>236</v>
      </c>
      <c r="D112" s="158" t="s">
        <v>99</v>
      </c>
      <c r="E112" s="158" t="s">
        <v>236</v>
      </c>
      <c r="F112" s="158" t="s">
        <v>99</v>
      </c>
      <c r="G112" s="158" t="s">
        <v>236</v>
      </c>
      <c r="H112" s="158" t="s">
        <v>99</v>
      </c>
      <c r="I112" s="158" t="s">
        <v>236</v>
      </c>
    </row>
    <row r="113" spans="1:9" ht="16.5" x14ac:dyDescent="0.25">
      <c r="A113" s="598"/>
      <c r="B113" s="114">
        <v>7.0000000000000007E-2</v>
      </c>
      <c r="C113" s="260"/>
      <c r="D113" s="114">
        <v>7.0000000000000007E-2</v>
      </c>
      <c r="E113" s="260"/>
      <c r="F113" s="114"/>
      <c r="G113" s="260"/>
      <c r="H113" s="114"/>
      <c r="I113" s="260"/>
    </row>
    <row r="114" spans="1:9" ht="33" x14ac:dyDescent="0.25">
      <c r="A114" s="112" t="s">
        <v>258</v>
      </c>
      <c r="B114" s="517"/>
      <c r="C114" s="517"/>
      <c r="D114" s="517"/>
      <c r="E114" s="517"/>
      <c r="F114" s="517"/>
      <c r="G114" s="517"/>
      <c r="H114" s="517"/>
      <c r="I114" s="517"/>
    </row>
    <row r="115" spans="1:9" ht="16.5" x14ac:dyDescent="0.25">
      <c r="A115" s="112" t="s">
        <v>259</v>
      </c>
      <c r="B115" s="515"/>
      <c r="C115" s="516"/>
      <c r="D115" s="515"/>
      <c r="E115" s="516"/>
      <c r="F115" s="515"/>
      <c r="G115" s="516"/>
      <c r="H115" s="515"/>
      <c r="I115" s="516"/>
    </row>
    <row r="116" spans="1:9" ht="16.5" x14ac:dyDescent="0.25">
      <c r="A116" s="113" t="s">
        <v>260</v>
      </c>
      <c r="B116" s="118">
        <f t="shared" ref="B116:I116" si="0">(B69+B73+B77+B81+B85+B89+B93+B97+B101+B105+B109+B113)</f>
        <v>1</v>
      </c>
      <c r="C116" s="118">
        <f t="shared" si="0"/>
        <v>0.41000000000000003</v>
      </c>
      <c r="D116" s="118">
        <f t="shared" si="0"/>
        <v>1</v>
      </c>
      <c r="E116" s="118">
        <f t="shared" si="0"/>
        <v>0.36</v>
      </c>
      <c r="F116" s="118">
        <f t="shared" si="0"/>
        <v>0</v>
      </c>
      <c r="G116" s="118">
        <f t="shared" si="0"/>
        <v>0</v>
      </c>
      <c r="H116" s="118">
        <f t="shared" si="0"/>
        <v>0</v>
      </c>
      <c r="I116" s="118">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H102:I102"/>
    <mergeCell ref="H103:I103"/>
    <mergeCell ref="H106:I106"/>
    <mergeCell ref="H107:I107"/>
    <mergeCell ref="H110:I110"/>
    <mergeCell ref="H111:I111"/>
    <mergeCell ref="H114:I114"/>
    <mergeCell ref="H115:I115"/>
    <mergeCell ref="A65:I65"/>
    <mergeCell ref="F106:G106"/>
    <mergeCell ref="F107:G107"/>
    <mergeCell ref="F110:G110"/>
    <mergeCell ref="F111:G111"/>
    <mergeCell ref="F114:G114"/>
    <mergeCell ref="F115:G115"/>
    <mergeCell ref="H66:I66"/>
    <mergeCell ref="H67:I67"/>
    <mergeCell ref="H70:I70"/>
    <mergeCell ref="H71:I71"/>
    <mergeCell ref="H74:I74"/>
    <mergeCell ref="H75:I75"/>
    <mergeCell ref="H78:I78"/>
    <mergeCell ref="H79:I79"/>
    <mergeCell ref="H82:I82"/>
    <mergeCell ref="H83:I83"/>
    <mergeCell ref="H86:I86"/>
    <mergeCell ref="H87:I87"/>
    <mergeCell ref="H90:I90"/>
    <mergeCell ref="H91:I91"/>
    <mergeCell ref="H94:I94"/>
    <mergeCell ref="H95:I95"/>
    <mergeCell ref="H98:I98"/>
    <mergeCell ref="H99:I99"/>
    <mergeCell ref="F87:G87"/>
    <mergeCell ref="F90:G90"/>
    <mergeCell ref="F91:G91"/>
    <mergeCell ref="F94:G94"/>
    <mergeCell ref="F95:G95"/>
    <mergeCell ref="F98:G98"/>
    <mergeCell ref="F99:G99"/>
    <mergeCell ref="F102:G102"/>
    <mergeCell ref="F103:G103"/>
    <mergeCell ref="F70:G70"/>
    <mergeCell ref="F71:G71"/>
    <mergeCell ref="F74:G74"/>
    <mergeCell ref="F75:G75"/>
    <mergeCell ref="F78:G78"/>
    <mergeCell ref="F79:G79"/>
    <mergeCell ref="F82:G82"/>
    <mergeCell ref="F83:G83"/>
    <mergeCell ref="F86:G86"/>
    <mergeCell ref="A112:A113"/>
    <mergeCell ref="B114:C114"/>
    <mergeCell ref="D114:E114"/>
    <mergeCell ref="B115:C115"/>
    <mergeCell ref="D115:E115"/>
    <mergeCell ref="A108:A109"/>
    <mergeCell ref="B110:C110"/>
    <mergeCell ref="D110:E110"/>
    <mergeCell ref="B111:C111"/>
    <mergeCell ref="D111:E111"/>
    <mergeCell ref="A104:A105"/>
    <mergeCell ref="B106:C106"/>
    <mergeCell ref="D106:E106"/>
    <mergeCell ref="B107:C107"/>
    <mergeCell ref="D107:E107"/>
    <mergeCell ref="A100:A101"/>
    <mergeCell ref="B102:C102"/>
    <mergeCell ref="D102:E102"/>
    <mergeCell ref="B103:C103"/>
    <mergeCell ref="D103:E103"/>
    <mergeCell ref="A96:A97"/>
    <mergeCell ref="B98:C98"/>
    <mergeCell ref="D98:E98"/>
    <mergeCell ref="B99:C99"/>
    <mergeCell ref="D99:E99"/>
    <mergeCell ref="A92:A93"/>
    <mergeCell ref="B94:C94"/>
    <mergeCell ref="D94:E94"/>
    <mergeCell ref="B95:C95"/>
    <mergeCell ref="D95:E95"/>
    <mergeCell ref="A88:A89"/>
    <mergeCell ref="B90:C90"/>
    <mergeCell ref="D90:E90"/>
    <mergeCell ref="B91:C91"/>
    <mergeCell ref="D91:E91"/>
    <mergeCell ref="A84:A85"/>
    <mergeCell ref="B86:C86"/>
    <mergeCell ref="D86:E86"/>
    <mergeCell ref="B87:C87"/>
    <mergeCell ref="D87:E87"/>
    <mergeCell ref="A80:A81"/>
    <mergeCell ref="B82:C82"/>
    <mergeCell ref="D82:E82"/>
    <mergeCell ref="B83:C83"/>
    <mergeCell ref="D83:E83"/>
    <mergeCell ref="A76:A77"/>
    <mergeCell ref="B78:C78"/>
    <mergeCell ref="D78:E78"/>
    <mergeCell ref="B79:C79"/>
    <mergeCell ref="D79:E79"/>
    <mergeCell ref="A72:A73"/>
    <mergeCell ref="B74:C74"/>
    <mergeCell ref="D74:E74"/>
    <mergeCell ref="B75:C75"/>
    <mergeCell ref="D75:E75"/>
    <mergeCell ref="A68:A69"/>
    <mergeCell ref="B70:C70"/>
    <mergeCell ref="D70:E70"/>
    <mergeCell ref="B71:C71"/>
    <mergeCell ref="D71:E71"/>
    <mergeCell ref="B66:C66"/>
    <mergeCell ref="D66:E66"/>
    <mergeCell ref="B67:C67"/>
    <mergeCell ref="D67:E67"/>
    <mergeCell ref="A60:A61"/>
    <mergeCell ref="D60:E60"/>
    <mergeCell ref="F60:G60"/>
    <mergeCell ref="D61:E61"/>
    <mergeCell ref="F61:G61"/>
    <mergeCell ref="F66:G66"/>
    <mergeCell ref="F67:G67"/>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00000000-0004-0000-0A00-000000000000}"/>
    <hyperlink ref="B75" r:id="rId2" xr:uid="{00000000-0004-0000-0A00-000001000000}"/>
    <hyperlink ref="D75" r:id="rId3" xr:uid="{00000000-0004-0000-0A00-000002000000}"/>
    <hyperlink ref="B79" r:id="rId4" xr:uid="{00000000-0004-0000-0A00-000003000000}"/>
    <hyperlink ref="D79" r:id="rId5" xr:uid="{00000000-0004-0000-0A00-000004000000}"/>
    <hyperlink ref="D83" r:id="rId6" xr:uid="{00000000-0004-0000-0A00-000005000000}"/>
    <hyperlink ref="B83" r:id="rId7" xr:uid="{00000000-0004-0000-0A00-000006000000}"/>
    <hyperlink ref="D87" r:id="rId8" xr:uid="{A14783CC-B600-408A-AE1E-21911852E674}"/>
    <hyperlink ref="B87" r:id="rId9" xr:uid="{A6B5299C-FC2E-4ED8-9783-33C6ACB8E7D9}"/>
  </hyperlinks>
  <pageMargins left="0.25" right="0.25" top="0.75" bottom="0.75" header="0.3" footer="0.3"/>
  <pageSetup scale="23" fitToHeight="0" orientation="landscape" r:id="rId10"/>
  <rowBreaks count="1" manualBreakCount="1">
    <brk id="63" max="15" man="1"/>
  </rowBreaks>
  <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Listas!$B$2:$B$4</xm:f>
          </x14:formula1>
          <xm:sqref>H35:I36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pageSetUpPr fitToPage="1"/>
  </sheetPr>
  <dimension ref="A1:O126"/>
  <sheetViews>
    <sheetView showGridLines="0" topLeftCell="I20" zoomScale="70" zoomScaleNormal="70" zoomScaleSheetLayoutView="25" workbookViewId="0">
      <selection activeCell="M28" sqref="M28"/>
    </sheetView>
  </sheetViews>
  <sheetFormatPr baseColWidth="10" defaultColWidth="10.85546875" defaultRowHeight="14.25" x14ac:dyDescent="0.25"/>
  <cols>
    <col min="1" max="1" width="49.85546875" style="68" customWidth="1"/>
    <col min="2" max="3" width="35.85546875" style="68" customWidth="1"/>
    <col min="4" max="4" width="83.7109375" style="68" customWidth="1"/>
    <col min="5" max="5" width="109.85546875" style="68" customWidth="1"/>
    <col min="6" max="6" width="93.42578125" style="68" customWidth="1"/>
    <col min="7" max="7" width="100.7109375" style="68" customWidth="1"/>
    <col min="8" max="8" width="35.85546875" style="68" customWidth="1"/>
    <col min="9" max="9" width="88.285156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795" t="s">
        <v>674</v>
      </c>
      <c r="B1" s="559" t="s">
        <v>182</v>
      </c>
      <c r="C1" s="560"/>
      <c r="D1" s="560"/>
      <c r="E1" s="560"/>
      <c r="F1" s="560"/>
      <c r="G1" s="560"/>
      <c r="H1" s="560"/>
      <c r="I1" s="560"/>
      <c r="J1" s="560"/>
      <c r="K1" s="560"/>
      <c r="L1" s="561"/>
      <c r="M1" s="556" t="s">
        <v>604</v>
      </c>
      <c r="N1" s="557"/>
      <c r="O1" s="558"/>
    </row>
    <row r="2" spans="1:15" s="145" customFormat="1" ht="30.75" customHeight="1" thickBot="1" x14ac:dyDescent="0.3">
      <c r="A2" s="583"/>
      <c r="B2" s="562" t="s">
        <v>183</v>
      </c>
      <c r="C2" s="563"/>
      <c r="D2" s="563"/>
      <c r="E2" s="563"/>
      <c r="F2" s="563"/>
      <c r="G2" s="563"/>
      <c r="H2" s="563"/>
      <c r="I2" s="563"/>
      <c r="J2" s="563"/>
      <c r="K2" s="563"/>
      <c r="L2" s="564"/>
      <c r="M2" s="556" t="s">
        <v>605</v>
      </c>
      <c r="N2" s="557"/>
      <c r="O2" s="558"/>
    </row>
    <row r="3" spans="1:15" s="145" customFormat="1" ht="24" customHeight="1" thickBot="1" x14ac:dyDescent="0.3">
      <c r="A3" s="583"/>
      <c r="B3" s="562" t="s">
        <v>184</v>
      </c>
      <c r="C3" s="563"/>
      <c r="D3" s="563"/>
      <c r="E3" s="563"/>
      <c r="F3" s="563"/>
      <c r="G3" s="563"/>
      <c r="H3" s="563"/>
      <c r="I3" s="563"/>
      <c r="J3" s="563"/>
      <c r="K3" s="563"/>
      <c r="L3" s="564"/>
      <c r="M3" s="556" t="s">
        <v>606</v>
      </c>
      <c r="N3" s="557"/>
      <c r="O3" s="558"/>
    </row>
    <row r="4" spans="1:15" s="145" customFormat="1" ht="21.75" customHeight="1" thickBot="1" x14ac:dyDescent="0.3">
      <c r="A4" s="584"/>
      <c r="B4" s="565" t="s">
        <v>185</v>
      </c>
      <c r="C4" s="566"/>
      <c r="D4" s="566"/>
      <c r="E4" s="566"/>
      <c r="F4" s="566"/>
      <c r="G4" s="566"/>
      <c r="H4" s="566"/>
      <c r="I4" s="566"/>
      <c r="J4" s="566"/>
      <c r="K4" s="566"/>
      <c r="L4" s="567"/>
      <c r="M4" s="556" t="s">
        <v>607</v>
      </c>
      <c r="N4" s="557"/>
      <c r="O4" s="558"/>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86" t="s">
        <v>187</v>
      </c>
      <c r="B6" s="236" t="s">
        <v>188</v>
      </c>
      <c r="C6" s="201"/>
      <c r="D6" s="236" t="s">
        <v>189</v>
      </c>
      <c r="E6" s="201"/>
      <c r="F6" s="236" t="s">
        <v>190</v>
      </c>
      <c r="G6" s="201"/>
      <c r="H6" s="236" t="s">
        <v>191</v>
      </c>
      <c r="I6" s="202"/>
      <c r="J6" s="570" t="s">
        <v>192</v>
      </c>
      <c r="K6" s="585"/>
      <c r="L6" s="235" t="s">
        <v>193</v>
      </c>
      <c r="M6" s="599"/>
      <c r="N6" s="599"/>
      <c r="O6" s="599"/>
    </row>
    <row r="7" spans="1:15" s="145" customFormat="1" ht="21.75" customHeight="1" thickBot="1" x14ac:dyDescent="0.3">
      <c r="A7" s="586"/>
      <c r="B7" s="237" t="s">
        <v>195</v>
      </c>
      <c r="C7" s="203" t="s">
        <v>194</v>
      </c>
      <c r="D7" s="236" t="s">
        <v>196</v>
      </c>
      <c r="E7" s="204"/>
      <c r="F7" s="236" t="s">
        <v>197</v>
      </c>
      <c r="G7" s="204"/>
      <c r="H7" s="236" t="s">
        <v>198</v>
      </c>
      <c r="I7" s="202"/>
      <c r="J7" s="570"/>
      <c r="K7" s="585"/>
      <c r="L7" s="235" t="s">
        <v>199</v>
      </c>
      <c r="M7" s="599"/>
      <c r="N7" s="599"/>
      <c r="O7" s="599"/>
    </row>
    <row r="8" spans="1:15" s="145" customFormat="1" ht="21.75" customHeight="1" thickBot="1" x14ac:dyDescent="0.3">
      <c r="A8" s="586"/>
      <c r="B8" s="236" t="s">
        <v>200</v>
      </c>
      <c r="C8" s="201"/>
      <c r="D8" s="236" t="s">
        <v>201</v>
      </c>
      <c r="E8" s="204"/>
      <c r="F8" s="236" t="s">
        <v>202</v>
      </c>
      <c r="G8" s="204"/>
      <c r="H8" s="236" t="s">
        <v>203</v>
      </c>
      <c r="I8" s="202"/>
      <c r="J8" s="570"/>
      <c r="K8" s="585"/>
      <c r="L8" s="235" t="s">
        <v>204</v>
      </c>
      <c r="M8" s="599" t="s">
        <v>194</v>
      </c>
      <c r="N8" s="599"/>
      <c r="O8" s="599"/>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7"/>
      <c r="H10" s="327"/>
      <c r="I10" s="77"/>
      <c r="J10" s="77"/>
      <c r="K10" s="74"/>
      <c r="L10" s="74"/>
      <c r="M10" s="74"/>
      <c r="N10" s="74"/>
      <c r="O10" s="74"/>
    </row>
    <row r="11" spans="1:15" ht="15" customHeight="1" x14ac:dyDescent="0.25">
      <c r="A11" s="592" t="s">
        <v>205</v>
      </c>
      <c r="B11" s="571" t="s">
        <v>294</v>
      </c>
      <c r="C11" s="572"/>
      <c r="D11" s="572"/>
      <c r="E11" s="572"/>
      <c r="F11" s="572"/>
      <c r="G11" s="572"/>
      <c r="H11" s="572"/>
      <c r="I11" s="572"/>
      <c r="J11" s="572"/>
      <c r="K11" s="572"/>
      <c r="L11" s="572"/>
      <c r="M11" s="572"/>
      <c r="N11" s="572"/>
      <c r="O11" s="573"/>
    </row>
    <row r="12" spans="1:15" ht="15" customHeight="1" x14ac:dyDescent="0.25">
      <c r="A12" s="593"/>
      <c r="B12" s="574"/>
      <c r="C12" s="575"/>
      <c r="D12" s="575"/>
      <c r="E12" s="575"/>
      <c r="F12" s="575"/>
      <c r="G12" s="575"/>
      <c r="H12" s="575"/>
      <c r="I12" s="575"/>
      <c r="J12" s="575"/>
      <c r="K12" s="575"/>
      <c r="L12" s="575"/>
      <c r="M12" s="575"/>
      <c r="N12" s="575"/>
      <c r="O12" s="576"/>
    </row>
    <row r="13" spans="1:15" ht="15" customHeight="1" thickBot="1" x14ac:dyDescent="0.3">
      <c r="A13" s="594"/>
      <c r="B13" s="577"/>
      <c r="C13" s="578"/>
      <c r="D13" s="578"/>
      <c r="E13" s="578"/>
      <c r="F13" s="578"/>
      <c r="G13" s="578"/>
      <c r="H13" s="578"/>
      <c r="I13" s="578"/>
      <c r="J13" s="578"/>
      <c r="K13" s="578"/>
      <c r="L13" s="578"/>
      <c r="M13" s="578"/>
      <c r="N13" s="578"/>
      <c r="O13" s="579"/>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207</v>
      </c>
      <c r="B15" s="580" t="s">
        <v>295</v>
      </c>
      <c r="C15" s="580"/>
      <c r="D15" s="580"/>
      <c r="E15" s="580"/>
      <c r="F15" s="580"/>
      <c r="G15" s="586" t="s">
        <v>209</v>
      </c>
      <c r="H15" s="586"/>
      <c r="I15" s="581" t="s">
        <v>603</v>
      </c>
      <c r="J15" s="581"/>
      <c r="K15" s="581"/>
      <c r="L15" s="581"/>
      <c r="M15" s="581"/>
      <c r="N15" s="581"/>
      <c r="O15" s="58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80" t="s">
        <v>212</v>
      </c>
      <c r="C17" s="580"/>
      <c r="D17" s="580"/>
      <c r="E17" s="580"/>
      <c r="F17" s="121" t="s">
        <v>213</v>
      </c>
      <c r="G17" s="587" t="s">
        <v>214</v>
      </c>
      <c r="H17" s="587"/>
      <c r="I17" s="587"/>
      <c r="J17" s="121" t="s">
        <v>215</v>
      </c>
      <c r="K17" s="580" t="s">
        <v>296</v>
      </c>
      <c r="L17" s="580"/>
      <c r="M17" s="580"/>
      <c r="N17" s="580"/>
      <c r="O17" s="580"/>
    </row>
    <row r="18" spans="1:15" ht="9" customHeight="1" x14ac:dyDescent="0.25">
      <c r="A18" s="72"/>
      <c r="B18" s="69"/>
      <c r="C18" s="591"/>
      <c r="D18" s="591"/>
      <c r="E18" s="591"/>
      <c r="F18" s="591"/>
      <c r="G18" s="591"/>
      <c r="H18" s="591"/>
      <c r="I18" s="591"/>
      <c r="J18" s="591"/>
      <c r="K18" s="591"/>
      <c r="L18" s="591"/>
      <c r="M18" s="591"/>
      <c r="N18" s="591"/>
      <c r="O18" s="591"/>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68" t="s">
        <v>217</v>
      </c>
      <c r="B21" s="569"/>
      <c r="C21" s="569"/>
      <c r="D21" s="569"/>
      <c r="E21" s="569"/>
      <c r="F21" s="569"/>
      <c r="G21" s="569"/>
      <c r="H21" s="569"/>
      <c r="I21" s="569"/>
      <c r="J21" s="569"/>
      <c r="K21" s="569"/>
      <c r="L21" s="569"/>
      <c r="M21" s="569"/>
      <c r="N21" s="569"/>
      <c r="O21" s="570"/>
    </row>
    <row r="22" spans="1:15" ht="32.1" customHeight="1" thickBot="1" x14ac:dyDescent="0.3">
      <c r="A22" s="568" t="s">
        <v>218</v>
      </c>
      <c r="B22" s="569"/>
      <c r="C22" s="569"/>
      <c r="D22" s="569"/>
      <c r="E22" s="569"/>
      <c r="F22" s="569"/>
      <c r="G22" s="569"/>
      <c r="H22" s="569"/>
      <c r="I22" s="569"/>
      <c r="J22" s="569"/>
      <c r="K22" s="569"/>
      <c r="L22" s="569"/>
      <c r="M22" s="569"/>
      <c r="N22" s="569"/>
      <c r="O22" s="570"/>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87" t="s">
        <v>219</v>
      </c>
      <c r="O23" s="87" t="s">
        <v>220</v>
      </c>
    </row>
    <row r="24" spans="1:15" ht="32.1" customHeight="1" x14ac:dyDescent="0.25">
      <c r="A24" s="90" t="s">
        <v>221</v>
      </c>
      <c r="B24" s="88">
        <v>1342329000</v>
      </c>
      <c r="C24" s="91">
        <v>540514000</v>
      </c>
      <c r="D24" s="91"/>
      <c r="E24" s="396"/>
      <c r="F24" s="91">
        <v>64164437</v>
      </c>
      <c r="H24" s="88"/>
      <c r="I24" s="88"/>
      <c r="J24" s="91"/>
      <c r="K24" s="88"/>
      <c r="L24" s="88"/>
      <c r="M24" s="425"/>
      <c r="N24" s="504">
        <f>SUM(B24:M24)</f>
        <v>1947007437</v>
      </c>
      <c r="O24" s="427"/>
    </row>
    <row r="25" spans="1:15" ht="32.1" customHeight="1" x14ac:dyDescent="0.25">
      <c r="A25" s="90" t="s">
        <v>222</v>
      </c>
      <c r="B25" s="91">
        <v>1342329000</v>
      </c>
      <c r="C25" s="91"/>
      <c r="D25" s="91"/>
      <c r="E25" s="91">
        <v>204267430</v>
      </c>
      <c r="F25" s="91"/>
      <c r="G25" s="91"/>
      <c r="H25" s="91"/>
      <c r="I25" s="91"/>
      <c r="J25" s="91"/>
      <c r="K25" s="91"/>
      <c r="L25" s="91"/>
      <c r="M25" s="335"/>
      <c r="N25" s="91">
        <f>SUM(B25:M25)</f>
        <v>1546596430</v>
      </c>
      <c r="O25" s="397">
        <f>+(B25+C25+D25+E25+F25+G25+H25+I25+J25+K25+L25+M25)/N24</f>
        <v>0.79434541471656428</v>
      </c>
    </row>
    <row r="26" spans="1:15" ht="32.1" customHeight="1" x14ac:dyDescent="0.25">
      <c r="A26" s="90" t="s">
        <v>223</v>
      </c>
      <c r="B26" s="91">
        <v>0</v>
      </c>
      <c r="C26" s="91">
        <v>67583789</v>
      </c>
      <c r="D26" s="91">
        <v>154077106</v>
      </c>
      <c r="E26" s="91">
        <v>149231762</v>
      </c>
      <c r="F26" s="91">
        <v>136815595</v>
      </c>
      <c r="G26" s="91"/>
      <c r="H26" s="91"/>
      <c r="I26" s="91"/>
      <c r="J26" s="91"/>
      <c r="K26" s="91"/>
      <c r="L26" s="91"/>
      <c r="M26" s="335"/>
      <c r="N26" s="91">
        <f>SUM(B26:M26)</f>
        <v>507708252</v>
      </c>
      <c r="O26" s="397"/>
    </row>
    <row r="27" spans="1:15" ht="32.1" customHeight="1" x14ac:dyDescent="0.25">
      <c r="A27" s="90" t="s">
        <v>224</v>
      </c>
      <c r="B27" s="91">
        <v>68281719.429008111</v>
      </c>
      <c r="C27" s="91">
        <v>79130946.570991889</v>
      </c>
      <c r="D27" s="91">
        <v>50932213</v>
      </c>
      <c r="E27" s="91">
        <v>50163932</v>
      </c>
      <c r="F27" s="91"/>
      <c r="G27" s="91">
        <v>38335</v>
      </c>
      <c r="H27" s="91"/>
      <c r="I27" s="91"/>
      <c r="J27" s="91"/>
      <c r="K27" s="91"/>
      <c r="L27" s="91"/>
      <c r="M27" s="335"/>
      <c r="N27" s="91">
        <f>SUM(B27:M27)</f>
        <v>248547146</v>
      </c>
      <c r="O27" s="397"/>
    </row>
    <row r="28" spans="1:15" ht="32.1" customHeight="1" x14ac:dyDescent="0.25">
      <c r="A28" s="90" t="s">
        <v>225</v>
      </c>
      <c r="B28" s="91">
        <v>0</v>
      </c>
      <c r="C28" s="91"/>
      <c r="D28" s="91"/>
      <c r="E28" s="91"/>
      <c r="F28" s="91"/>
      <c r="G28" s="91"/>
      <c r="H28" s="91"/>
      <c r="I28" s="91"/>
      <c r="J28" s="91"/>
      <c r="K28" s="91"/>
      <c r="L28" s="91"/>
      <c r="M28" s="335"/>
      <c r="N28" s="91"/>
      <c r="O28" s="336"/>
    </row>
    <row r="29" spans="1:15" ht="32.1" customHeight="1" thickBot="1" x14ac:dyDescent="0.3">
      <c r="A29" s="93" t="s">
        <v>226</v>
      </c>
      <c r="B29" s="94">
        <v>9211762</v>
      </c>
      <c r="C29" s="94">
        <v>67796494</v>
      </c>
      <c r="D29" s="94">
        <v>35753590</v>
      </c>
      <c r="E29" s="94">
        <v>33328478</v>
      </c>
      <c r="F29" s="94"/>
      <c r="G29" s="94"/>
      <c r="H29" s="94"/>
      <c r="I29" s="94"/>
      <c r="J29" s="94"/>
      <c r="K29" s="94"/>
      <c r="L29" s="94"/>
      <c r="M29" s="426"/>
      <c r="N29" s="94">
        <f>SUM(B29:M29)</f>
        <v>146090324</v>
      </c>
      <c r="O29" s="430">
        <f>+N29/(N27-N28)</f>
        <v>0.58777711332078619</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39" t="s">
        <v>227</v>
      </c>
      <c r="B33" s="540"/>
      <c r="C33" s="540"/>
      <c r="D33" s="540"/>
      <c r="E33" s="540"/>
      <c r="F33" s="540"/>
      <c r="G33" s="540"/>
      <c r="H33" s="540"/>
      <c r="I33" s="541"/>
      <c r="J33" s="100"/>
    </row>
    <row r="34" spans="1:10" ht="50.25" customHeight="1" thickBot="1" x14ac:dyDescent="0.3">
      <c r="A34" s="107" t="s">
        <v>228</v>
      </c>
      <c r="B34" s="542" t="str">
        <f>+B11</f>
        <v>Fortalecer y transversalizar los 4 componentes del Sistema SOFIA con la implementación y coordinación de acciones en el ámbito distrital</v>
      </c>
      <c r="C34" s="543"/>
      <c r="D34" s="543"/>
      <c r="E34" s="543"/>
      <c r="F34" s="543"/>
      <c r="G34" s="543"/>
      <c r="H34" s="543"/>
      <c r="I34" s="544"/>
      <c r="J34" s="98"/>
    </row>
    <row r="35" spans="1:10" ht="18.75" customHeight="1" thickBot="1" x14ac:dyDescent="0.3">
      <c r="A35" s="533" t="s">
        <v>229</v>
      </c>
      <c r="B35" s="151">
        <v>2024</v>
      </c>
      <c r="C35" s="151">
        <v>2025</v>
      </c>
      <c r="D35" s="151">
        <v>2026</v>
      </c>
      <c r="E35" s="151">
        <v>2027</v>
      </c>
      <c r="F35" s="151" t="s">
        <v>230</v>
      </c>
      <c r="G35" s="550" t="s">
        <v>231</v>
      </c>
      <c r="H35" s="550" t="s">
        <v>23</v>
      </c>
      <c r="I35" s="550"/>
      <c r="J35" s="98"/>
    </row>
    <row r="36" spans="1:10" ht="50.25" customHeight="1" thickBot="1" x14ac:dyDescent="0.3">
      <c r="A36" s="534"/>
      <c r="B36" s="269">
        <v>4</v>
      </c>
      <c r="C36" s="269">
        <v>4</v>
      </c>
      <c r="D36" s="269">
        <v>4</v>
      </c>
      <c r="E36" s="269">
        <v>4</v>
      </c>
      <c r="F36" s="271">
        <v>4</v>
      </c>
      <c r="G36" s="550"/>
      <c r="H36" s="550"/>
      <c r="I36" s="550"/>
      <c r="J36" s="98"/>
    </row>
    <row r="37" spans="1:10" ht="52.5" customHeight="1" thickBot="1" x14ac:dyDescent="0.3">
      <c r="A37" s="108" t="s">
        <v>232</v>
      </c>
      <c r="B37" s="545">
        <v>0.1</v>
      </c>
      <c r="C37" s="546"/>
      <c r="D37" s="547" t="s">
        <v>233</v>
      </c>
      <c r="E37" s="548"/>
      <c r="F37" s="548"/>
      <c r="G37" s="548"/>
      <c r="H37" s="548"/>
      <c r="I37" s="549"/>
    </row>
    <row r="38" spans="1:10" s="99" customFormat="1" ht="48" customHeight="1" thickBot="1" x14ac:dyDescent="0.3">
      <c r="A38" s="533" t="s">
        <v>234</v>
      </c>
      <c r="B38" s="108" t="s">
        <v>235</v>
      </c>
      <c r="C38" s="107" t="s">
        <v>236</v>
      </c>
      <c r="D38" s="522" t="s">
        <v>237</v>
      </c>
      <c r="E38" s="523"/>
      <c r="F38" s="522" t="s">
        <v>238</v>
      </c>
      <c r="G38" s="523"/>
      <c r="H38" s="109" t="s">
        <v>239</v>
      </c>
      <c r="I38" s="111" t="s">
        <v>240</v>
      </c>
    </row>
    <row r="39" spans="1:10" ht="276.75" customHeight="1" thickBot="1" x14ac:dyDescent="0.3">
      <c r="A39" s="534"/>
      <c r="B39" s="103">
        <v>0</v>
      </c>
      <c r="C39" s="104">
        <v>1</v>
      </c>
      <c r="D39" s="796" t="s">
        <v>707</v>
      </c>
      <c r="E39" s="797"/>
      <c r="F39" s="796" t="s">
        <v>707</v>
      </c>
      <c r="G39" s="797"/>
      <c r="H39" s="429" t="s">
        <v>702</v>
      </c>
      <c r="I39" s="429" t="s">
        <v>667</v>
      </c>
    </row>
    <row r="40" spans="1:10" s="99" customFormat="1" ht="54" customHeight="1" thickBot="1" x14ac:dyDescent="0.3">
      <c r="A40" s="533" t="s">
        <v>241</v>
      </c>
      <c r="B40" s="110" t="s">
        <v>235</v>
      </c>
      <c r="C40" s="109" t="s">
        <v>236</v>
      </c>
      <c r="D40" s="522" t="s">
        <v>237</v>
      </c>
      <c r="E40" s="523"/>
      <c r="F40" s="522" t="s">
        <v>238</v>
      </c>
      <c r="G40" s="523"/>
      <c r="H40" s="109" t="s">
        <v>239</v>
      </c>
      <c r="I40" s="111" t="s">
        <v>240</v>
      </c>
    </row>
    <row r="41" spans="1:10" ht="291" customHeight="1" thickBot="1" x14ac:dyDescent="0.3">
      <c r="A41" s="534"/>
      <c r="B41" s="103">
        <v>4</v>
      </c>
      <c r="C41" s="104">
        <v>4</v>
      </c>
      <c r="D41" s="798" t="s">
        <v>731</v>
      </c>
      <c r="E41" s="799"/>
      <c r="F41" s="798" t="s">
        <v>732</v>
      </c>
      <c r="G41" s="799"/>
      <c r="H41" s="429" t="s">
        <v>702</v>
      </c>
      <c r="I41" s="429" t="s">
        <v>667</v>
      </c>
    </row>
    <row r="42" spans="1:10" s="99" customFormat="1" ht="50.25" thickBot="1" x14ac:dyDescent="0.3">
      <c r="A42" s="533" t="s">
        <v>242</v>
      </c>
      <c r="B42" s="110" t="s">
        <v>235</v>
      </c>
      <c r="C42" s="109" t="s">
        <v>236</v>
      </c>
      <c r="D42" s="522" t="s">
        <v>237</v>
      </c>
      <c r="E42" s="523"/>
      <c r="F42" s="522" t="s">
        <v>238</v>
      </c>
      <c r="G42" s="523"/>
      <c r="H42" s="109" t="s">
        <v>239</v>
      </c>
      <c r="I42" s="111" t="s">
        <v>240</v>
      </c>
    </row>
    <row r="43" spans="1:10" ht="247.5" customHeight="1" thickBot="1" x14ac:dyDescent="0.3">
      <c r="A43" s="534"/>
      <c r="B43" s="103">
        <v>4</v>
      </c>
      <c r="C43" s="472">
        <v>4</v>
      </c>
      <c r="D43" s="800" t="s">
        <v>819</v>
      </c>
      <c r="E43" s="801"/>
      <c r="F43" s="800" t="s">
        <v>820</v>
      </c>
      <c r="G43" s="801"/>
      <c r="H43" s="479" t="s">
        <v>702</v>
      </c>
      <c r="I43" s="479" t="s">
        <v>667</v>
      </c>
    </row>
    <row r="44" spans="1:10" s="99" customFormat="1" ht="50.25" thickBot="1" x14ac:dyDescent="0.3">
      <c r="A44" s="533" t="s">
        <v>243</v>
      </c>
      <c r="B44" s="110" t="s">
        <v>235</v>
      </c>
      <c r="C44" s="110" t="s">
        <v>236</v>
      </c>
      <c r="D44" s="522" t="s">
        <v>237</v>
      </c>
      <c r="E44" s="523"/>
      <c r="F44" s="522" t="s">
        <v>238</v>
      </c>
      <c r="G44" s="523"/>
      <c r="H44" s="109" t="s">
        <v>239</v>
      </c>
      <c r="I44" s="109" t="s">
        <v>240</v>
      </c>
    </row>
    <row r="45" spans="1:10" ht="214.5" thickBot="1" x14ac:dyDescent="0.3">
      <c r="A45" s="534"/>
      <c r="B45" s="103">
        <v>4</v>
      </c>
      <c r="C45" s="104">
        <v>4</v>
      </c>
      <c r="D45" s="800" t="s">
        <v>951</v>
      </c>
      <c r="E45" s="801"/>
      <c r="F45" s="800" t="s">
        <v>952</v>
      </c>
      <c r="G45" s="801"/>
      <c r="H45" s="479" t="s">
        <v>702</v>
      </c>
      <c r="I45" s="479" t="s">
        <v>667</v>
      </c>
    </row>
    <row r="46" spans="1:10" s="99" customFormat="1" ht="50.25" thickBot="1" x14ac:dyDescent="0.3">
      <c r="A46" s="533" t="s">
        <v>244</v>
      </c>
      <c r="B46" s="110" t="s">
        <v>235</v>
      </c>
      <c r="C46" s="109" t="s">
        <v>236</v>
      </c>
      <c r="D46" s="522" t="s">
        <v>237</v>
      </c>
      <c r="E46" s="523"/>
      <c r="F46" s="522" t="s">
        <v>238</v>
      </c>
      <c r="G46" s="523"/>
      <c r="H46" s="109" t="s">
        <v>239</v>
      </c>
      <c r="I46" s="111" t="s">
        <v>240</v>
      </c>
    </row>
    <row r="47" spans="1:10" ht="214.5" thickBot="1" x14ac:dyDescent="0.3">
      <c r="A47" s="534"/>
      <c r="B47" s="103">
        <v>4</v>
      </c>
      <c r="C47" s="104">
        <v>4</v>
      </c>
      <c r="D47" s="800" t="s">
        <v>1034</v>
      </c>
      <c r="E47" s="801"/>
      <c r="F47" s="800" t="s">
        <v>1035</v>
      </c>
      <c r="G47" s="801"/>
      <c r="H47" s="479" t="s">
        <v>702</v>
      </c>
      <c r="I47" s="479" t="s">
        <v>667</v>
      </c>
    </row>
    <row r="48" spans="1:10" s="99" customFormat="1" ht="50.25" thickBot="1" x14ac:dyDescent="0.3">
      <c r="A48" s="533" t="s">
        <v>245</v>
      </c>
      <c r="B48" s="110" t="s">
        <v>235</v>
      </c>
      <c r="C48" s="109" t="s">
        <v>236</v>
      </c>
      <c r="D48" s="522" t="s">
        <v>237</v>
      </c>
      <c r="E48" s="523"/>
      <c r="F48" s="522" t="s">
        <v>238</v>
      </c>
      <c r="G48" s="523"/>
      <c r="H48" s="109" t="s">
        <v>239</v>
      </c>
      <c r="I48" s="111" t="s">
        <v>240</v>
      </c>
    </row>
    <row r="49" spans="1:9" ht="17.25" thickBot="1" x14ac:dyDescent="0.3">
      <c r="A49" s="534"/>
      <c r="B49" s="105">
        <v>4</v>
      </c>
      <c r="C49" s="106"/>
      <c r="D49" s="524"/>
      <c r="E49" s="526"/>
      <c r="F49" s="524"/>
      <c r="G49" s="526"/>
      <c r="H49" s="101"/>
      <c r="I49" s="102"/>
    </row>
    <row r="50" spans="1:9" ht="50.25" thickBot="1" x14ac:dyDescent="0.3">
      <c r="A50" s="533" t="s">
        <v>246</v>
      </c>
      <c r="B50" s="108" t="s">
        <v>235</v>
      </c>
      <c r="C50" s="107" t="s">
        <v>236</v>
      </c>
      <c r="D50" s="522" t="s">
        <v>237</v>
      </c>
      <c r="E50" s="523"/>
      <c r="F50" s="522" t="s">
        <v>238</v>
      </c>
      <c r="G50" s="523"/>
      <c r="H50" s="109" t="s">
        <v>239</v>
      </c>
      <c r="I50" s="111" t="s">
        <v>240</v>
      </c>
    </row>
    <row r="51" spans="1:9" ht="17.25" thickBot="1" x14ac:dyDescent="0.3">
      <c r="A51" s="534"/>
      <c r="B51" s="105">
        <v>4</v>
      </c>
      <c r="C51" s="106"/>
      <c r="D51" s="524"/>
      <c r="E51" s="525"/>
      <c r="F51" s="524"/>
      <c r="G51" s="526"/>
      <c r="H51" s="101"/>
      <c r="I51" s="102"/>
    </row>
    <row r="52" spans="1:9" ht="50.25" thickBot="1" x14ac:dyDescent="0.3">
      <c r="A52" s="533" t="s">
        <v>247</v>
      </c>
      <c r="B52" s="108" t="s">
        <v>235</v>
      </c>
      <c r="C52" s="107" t="s">
        <v>236</v>
      </c>
      <c r="D52" s="522" t="s">
        <v>237</v>
      </c>
      <c r="E52" s="523"/>
      <c r="F52" s="522" t="s">
        <v>238</v>
      </c>
      <c r="G52" s="523"/>
      <c r="H52" s="109" t="s">
        <v>239</v>
      </c>
      <c r="I52" s="111" t="s">
        <v>240</v>
      </c>
    </row>
    <row r="53" spans="1:9" ht="17.25" thickBot="1" x14ac:dyDescent="0.3">
      <c r="A53" s="534"/>
      <c r="B53" s="105">
        <v>4</v>
      </c>
      <c r="C53" s="106"/>
      <c r="D53" s="524"/>
      <c r="E53" s="525"/>
      <c r="F53" s="524"/>
      <c r="G53" s="526"/>
      <c r="H53" s="101"/>
      <c r="I53" s="101"/>
    </row>
    <row r="54" spans="1:9" ht="50.25" thickBot="1" x14ac:dyDescent="0.3">
      <c r="A54" s="533" t="s">
        <v>248</v>
      </c>
      <c r="B54" s="108" t="s">
        <v>235</v>
      </c>
      <c r="C54" s="107" t="s">
        <v>236</v>
      </c>
      <c r="D54" s="522" t="s">
        <v>237</v>
      </c>
      <c r="E54" s="523"/>
      <c r="F54" s="522" t="s">
        <v>238</v>
      </c>
      <c r="G54" s="523"/>
      <c r="H54" s="109" t="s">
        <v>239</v>
      </c>
      <c r="I54" s="111" t="s">
        <v>240</v>
      </c>
    </row>
    <row r="55" spans="1:9" ht="17.25" thickBot="1" x14ac:dyDescent="0.3">
      <c r="A55" s="534"/>
      <c r="B55" s="105">
        <v>4</v>
      </c>
      <c r="C55" s="106"/>
      <c r="D55" s="524"/>
      <c r="E55" s="526"/>
      <c r="F55" s="524"/>
      <c r="G55" s="526"/>
      <c r="H55" s="101"/>
      <c r="I55" s="101"/>
    </row>
    <row r="56" spans="1:9" ht="50.25" thickBot="1" x14ac:dyDescent="0.3">
      <c r="A56" s="533" t="s">
        <v>249</v>
      </c>
      <c r="B56" s="108" t="s">
        <v>235</v>
      </c>
      <c r="C56" s="107" t="s">
        <v>236</v>
      </c>
      <c r="D56" s="522" t="s">
        <v>237</v>
      </c>
      <c r="E56" s="523"/>
      <c r="F56" s="522" t="s">
        <v>238</v>
      </c>
      <c r="G56" s="523"/>
      <c r="H56" s="109" t="s">
        <v>239</v>
      </c>
      <c r="I56" s="111" t="s">
        <v>240</v>
      </c>
    </row>
    <row r="57" spans="1:9" ht="17.25" thickBot="1" x14ac:dyDescent="0.3">
      <c r="A57" s="534"/>
      <c r="B57" s="105">
        <v>4</v>
      </c>
      <c r="C57" s="106"/>
      <c r="D57" s="524"/>
      <c r="E57" s="526"/>
      <c r="F57" s="524"/>
      <c r="G57" s="526"/>
      <c r="H57" s="101"/>
      <c r="I57" s="102"/>
    </row>
    <row r="58" spans="1:9" ht="50.25" thickBot="1" x14ac:dyDescent="0.3">
      <c r="A58" s="533" t="s">
        <v>250</v>
      </c>
      <c r="B58" s="108" t="s">
        <v>235</v>
      </c>
      <c r="C58" s="107" t="s">
        <v>236</v>
      </c>
      <c r="D58" s="522" t="s">
        <v>237</v>
      </c>
      <c r="E58" s="523"/>
      <c r="F58" s="522" t="s">
        <v>238</v>
      </c>
      <c r="G58" s="523"/>
      <c r="H58" s="109" t="s">
        <v>239</v>
      </c>
      <c r="I58" s="111" t="s">
        <v>240</v>
      </c>
    </row>
    <row r="59" spans="1:9" ht="17.25" thickBot="1" x14ac:dyDescent="0.3">
      <c r="A59" s="534"/>
      <c r="B59" s="105">
        <v>4</v>
      </c>
      <c r="C59" s="106"/>
      <c r="D59" s="524"/>
      <c r="E59" s="526"/>
      <c r="F59" s="525"/>
      <c r="G59" s="525"/>
      <c r="H59" s="101"/>
      <c r="I59" s="101"/>
    </row>
    <row r="60" spans="1:9" ht="50.25" thickBot="1" x14ac:dyDescent="0.3">
      <c r="A60" s="533" t="s">
        <v>251</v>
      </c>
      <c r="B60" s="108" t="s">
        <v>235</v>
      </c>
      <c r="C60" s="107" t="s">
        <v>236</v>
      </c>
      <c r="D60" s="522" t="s">
        <v>237</v>
      </c>
      <c r="E60" s="523"/>
      <c r="F60" s="522" t="s">
        <v>238</v>
      </c>
      <c r="G60" s="523"/>
      <c r="H60" s="109" t="s">
        <v>239</v>
      </c>
      <c r="I60" s="111" t="s">
        <v>240</v>
      </c>
    </row>
    <row r="61" spans="1:9" ht="17.25" thickBot="1" x14ac:dyDescent="0.3">
      <c r="A61" s="534"/>
      <c r="B61" s="105">
        <v>4</v>
      </c>
      <c r="C61" s="106"/>
      <c r="D61" s="524"/>
      <c r="E61" s="526"/>
      <c r="F61" s="524"/>
      <c r="G61" s="526"/>
      <c r="H61" s="101"/>
      <c r="I61" s="101"/>
    </row>
    <row r="64" spans="1:9" s="98" customFormat="1" ht="30" customHeight="1" x14ac:dyDescent="0.25">
      <c r="A64" s="68"/>
      <c r="B64" s="68"/>
      <c r="C64" s="68"/>
      <c r="D64" s="68"/>
      <c r="E64" s="68"/>
      <c r="F64" s="68"/>
      <c r="G64" s="68"/>
      <c r="H64" s="68"/>
      <c r="I64" s="68"/>
    </row>
    <row r="65" spans="1:9" ht="34.5" customHeight="1" x14ac:dyDescent="0.25">
      <c r="A65" s="601" t="s">
        <v>252</v>
      </c>
      <c r="B65" s="601"/>
      <c r="C65" s="601"/>
      <c r="D65" s="601"/>
      <c r="E65" s="601"/>
      <c r="F65" s="601"/>
      <c r="G65" s="601"/>
      <c r="H65" s="601"/>
      <c r="I65" s="601"/>
    </row>
    <row r="66" spans="1:9" ht="125.25" customHeight="1" x14ac:dyDescent="0.25">
      <c r="A66" s="112" t="s">
        <v>253</v>
      </c>
      <c r="B66" s="531" t="s">
        <v>297</v>
      </c>
      <c r="C66" s="532"/>
      <c r="D66" s="531" t="s">
        <v>298</v>
      </c>
      <c r="E66" s="532"/>
      <c r="F66" s="531" t="s">
        <v>299</v>
      </c>
      <c r="G66" s="532"/>
      <c r="H66" s="531"/>
      <c r="I66" s="532"/>
    </row>
    <row r="67" spans="1:9" ht="40.5" customHeight="1" x14ac:dyDescent="0.25">
      <c r="A67" s="112" t="s">
        <v>257</v>
      </c>
      <c r="B67" s="604">
        <v>0.03</v>
      </c>
      <c r="C67" s="605"/>
      <c r="D67" s="604">
        <v>0.03</v>
      </c>
      <c r="E67" s="605"/>
      <c r="F67" s="604">
        <v>0.03</v>
      </c>
      <c r="G67" s="605"/>
      <c r="H67" s="604"/>
      <c r="I67" s="605"/>
    </row>
    <row r="68" spans="1:9" ht="30" customHeight="1" x14ac:dyDescent="0.25">
      <c r="A68" s="597" t="s">
        <v>188</v>
      </c>
      <c r="B68" s="158" t="s">
        <v>99</v>
      </c>
      <c r="C68" s="158" t="s">
        <v>236</v>
      </c>
      <c r="D68" s="158" t="s">
        <v>99</v>
      </c>
      <c r="E68" s="158" t="s">
        <v>236</v>
      </c>
      <c r="F68" s="158" t="s">
        <v>99</v>
      </c>
      <c r="G68" s="158" t="s">
        <v>236</v>
      </c>
      <c r="H68" s="158" t="s">
        <v>99</v>
      </c>
      <c r="I68" s="158" t="s">
        <v>236</v>
      </c>
    </row>
    <row r="69" spans="1:9" ht="30" customHeight="1" x14ac:dyDescent="0.25">
      <c r="A69" s="598"/>
      <c r="B69" s="385">
        <v>0</v>
      </c>
      <c r="C69" s="385">
        <v>0</v>
      </c>
      <c r="D69" s="385">
        <v>0.03</v>
      </c>
      <c r="E69" s="385">
        <v>0.03</v>
      </c>
      <c r="F69" s="385">
        <v>0</v>
      </c>
      <c r="G69" s="385">
        <v>0</v>
      </c>
      <c r="H69" s="114"/>
      <c r="I69" s="115"/>
    </row>
    <row r="70" spans="1:9" ht="269.45" customHeight="1" x14ac:dyDescent="0.25">
      <c r="A70" s="112" t="s">
        <v>258</v>
      </c>
      <c r="B70" s="802" t="s">
        <v>697</v>
      </c>
      <c r="C70" s="803"/>
      <c r="D70" s="722" t="s">
        <v>715</v>
      </c>
      <c r="E70" s="723"/>
      <c r="F70" s="802" t="s">
        <v>714</v>
      </c>
      <c r="G70" s="803"/>
      <c r="H70" s="787"/>
      <c r="I70" s="784"/>
    </row>
    <row r="71" spans="1:9" ht="80.25" customHeight="1" x14ac:dyDescent="0.25">
      <c r="A71" s="112" t="s">
        <v>259</v>
      </c>
      <c r="B71" s="739" t="s">
        <v>635</v>
      </c>
      <c r="C71" s="738"/>
      <c r="D71" s="804" t="s">
        <v>674</v>
      </c>
      <c r="E71" s="805"/>
      <c r="F71" s="739" t="s">
        <v>635</v>
      </c>
      <c r="G71" s="738"/>
      <c r="H71" s="735"/>
      <c r="I71" s="714"/>
    </row>
    <row r="72" spans="1:9" ht="30.75" customHeight="1" x14ac:dyDescent="0.25">
      <c r="A72" s="597" t="s">
        <v>189</v>
      </c>
      <c r="B72" s="158" t="s">
        <v>99</v>
      </c>
      <c r="C72" s="158" t="s">
        <v>236</v>
      </c>
      <c r="D72" s="158" t="s">
        <v>99</v>
      </c>
      <c r="E72" s="158" t="s">
        <v>236</v>
      </c>
      <c r="F72" s="158" t="s">
        <v>99</v>
      </c>
      <c r="G72" s="158" t="s">
        <v>236</v>
      </c>
      <c r="H72" s="158" t="s">
        <v>99</v>
      </c>
      <c r="I72" s="158" t="s">
        <v>236</v>
      </c>
    </row>
    <row r="73" spans="1:9" ht="30.75" customHeight="1" x14ac:dyDescent="0.25">
      <c r="A73" s="598"/>
      <c r="B73" s="114">
        <v>0.1</v>
      </c>
      <c r="C73" s="114">
        <v>0.1</v>
      </c>
      <c r="D73" s="114">
        <v>0.1</v>
      </c>
      <c r="E73" s="114">
        <v>0.1</v>
      </c>
      <c r="F73" s="114">
        <v>0.1</v>
      </c>
      <c r="G73" s="114">
        <v>0.1</v>
      </c>
      <c r="H73" s="114"/>
      <c r="I73" s="115"/>
    </row>
    <row r="74" spans="1:9" ht="408.75" customHeight="1" x14ac:dyDescent="0.25">
      <c r="A74" s="112" t="s">
        <v>258</v>
      </c>
      <c r="B74" s="806" t="s">
        <v>798</v>
      </c>
      <c r="C74" s="807"/>
      <c r="D74" s="722" t="s">
        <v>729</v>
      </c>
      <c r="E74" s="723"/>
      <c r="F74" s="802" t="s">
        <v>730</v>
      </c>
      <c r="G74" s="803"/>
      <c r="H74" s="787"/>
      <c r="I74" s="784"/>
    </row>
    <row r="75" spans="1:9" ht="80.25" customHeight="1" x14ac:dyDescent="0.25">
      <c r="A75" s="112" t="s">
        <v>259</v>
      </c>
      <c r="B75" s="595" t="s">
        <v>722</v>
      </c>
      <c r="C75" s="714"/>
      <c r="D75" s="595" t="s">
        <v>723</v>
      </c>
      <c r="E75" s="714"/>
      <c r="F75" s="595" t="s">
        <v>724</v>
      </c>
      <c r="G75" s="714"/>
      <c r="H75" s="735"/>
      <c r="I75" s="714"/>
    </row>
    <row r="76" spans="1:9" ht="16.5" x14ac:dyDescent="0.25">
      <c r="A76" s="597" t="s">
        <v>190</v>
      </c>
      <c r="B76" s="158" t="s">
        <v>99</v>
      </c>
      <c r="C76" s="158" t="s">
        <v>236</v>
      </c>
      <c r="D76" s="158" t="s">
        <v>99</v>
      </c>
      <c r="E76" s="158" t="s">
        <v>236</v>
      </c>
      <c r="F76" s="158" t="s">
        <v>99</v>
      </c>
      <c r="G76" s="158" t="s">
        <v>236</v>
      </c>
      <c r="H76" s="158" t="s">
        <v>99</v>
      </c>
      <c r="I76" s="158" t="s">
        <v>236</v>
      </c>
    </row>
    <row r="77" spans="1:9" ht="16.5" x14ac:dyDescent="0.25">
      <c r="A77" s="598"/>
      <c r="B77" s="114">
        <v>0.09</v>
      </c>
      <c r="C77" s="114">
        <v>0.09</v>
      </c>
      <c r="D77" s="114">
        <v>0.1</v>
      </c>
      <c r="E77" s="114">
        <v>0.1</v>
      </c>
      <c r="F77" s="114">
        <v>0.09</v>
      </c>
      <c r="G77" s="114">
        <v>0.09</v>
      </c>
      <c r="H77" s="114"/>
      <c r="I77" s="115"/>
    </row>
    <row r="78" spans="1:9" ht="409.5" customHeight="1" x14ac:dyDescent="0.25">
      <c r="A78" s="112" t="s">
        <v>258</v>
      </c>
      <c r="B78" s="808" t="s">
        <v>821</v>
      </c>
      <c r="C78" s="809"/>
      <c r="D78" s="724" t="s">
        <v>822</v>
      </c>
      <c r="E78" s="725"/>
      <c r="F78" s="810" t="s">
        <v>823</v>
      </c>
      <c r="G78" s="811"/>
      <c r="H78" s="787"/>
      <c r="I78" s="784"/>
    </row>
    <row r="79" spans="1:9" ht="62.25" customHeight="1" x14ac:dyDescent="0.25">
      <c r="A79" s="112" t="s">
        <v>259</v>
      </c>
      <c r="B79" s="595" t="s">
        <v>883</v>
      </c>
      <c r="C79" s="726"/>
      <c r="D79" s="595" t="s">
        <v>884</v>
      </c>
      <c r="E79" s="726"/>
      <c r="F79" s="595" t="s">
        <v>885</v>
      </c>
      <c r="G79" s="726"/>
      <c r="H79" s="735"/>
      <c r="I79" s="714"/>
    </row>
    <row r="80" spans="1:9" ht="16.5" x14ac:dyDescent="0.25">
      <c r="A80" s="597" t="s">
        <v>191</v>
      </c>
      <c r="B80" s="158" t="s">
        <v>99</v>
      </c>
      <c r="C80" s="158" t="s">
        <v>236</v>
      </c>
      <c r="D80" s="158" t="s">
        <v>99</v>
      </c>
      <c r="E80" s="158" t="s">
        <v>236</v>
      </c>
      <c r="F80" s="158" t="s">
        <v>99</v>
      </c>
      <c r="G80" s="158" t="s">
        <v>236</v>
      </c>
      <c r="H80" s="158" t="s">
        <v>99</v>
      </c>
      <c r="I80" s="158" t="s">
        <v>236</v>
      </c>
    </row>
    <row r="81" spans="1:9" ht="16.5" x14ac:dyDescent="0.25">
      <c r="A81" s="598"/>
      <c r="B81" s="114">
        <v>0.09</v>
      </c>
      <c r="C81" s="114">
        <v>0.09</v>
      </c>
      <c r="D81" s="114">
        <v>0.09</v>
      </c>
      <c r="E81" s="114">
        <v>0.09</v>
      </c>
      <c r="F81" s="114">
        <v>0.09</v>
      </c>
      <c r="G81" s="114">
        <v>0.09</v>
      </c>
      <c r="H81" s="114"/>
      <c r="I81" s="115"/>
    </row>
    <row r="82" spans="1:9" ht="408.75" customHeight="1" x14ac:dyDescent="0.25">
      <c r="A82" s="112" t="s">
        <v>258</v>
      </c>
      <c r="B82" s="808" t="s">
        <v>953</v>
      </c>
      <c r="C82" s="809"/>
      <c r="D82" s="724" t="s">
        <v>919</v>
      </c>
      <c r="E82" s="725"/>
      <c r="F82" s="810" t="s">
        <v>920</v>
      </c>
      <c r="G82" s="811"/>
      <c r="H82" s="789"/>
      <c r="I82" s="790"/>
    </row>
    <row r="83" spans="1:9" ht="64.5" customHeight="1" x14ac:dyDescent="0.25">
      <c r="A83" s="112" t="s">
        <v>259</v>
      </c>
      <c r="B83" s="595" t="s">
        <v>954</v>
      </c>
      <c r="C83" s="714"/>
      <c r="D83" s="595" t="s">
        <v>955</v>
      </c>
      <c r="E83" s="714"/>
      <c r="F83" s="595" t="s">
        <v>956</v>
      </c>
      <c r="G83" s="714"/>
      <c r="H83" s="791"/>
      <c r="I83" s="596"/>
    </row>
    <row r="84" spans="1:9" ht="16.5" x14ac:dyDescent="0.25">
      <c r="A84" s="597" t="s">
        <v>195</v>
      </c>
      <c r="B84" s="158" t="s">
        <v>99</v>
      </c>
      <c r="C84" s="158" t="s">
        <v>236</v>
      </c>
      <c r="D84" s="158" t="s">
        <v>99</v>
      </c>
      <c r="E84" s="158" t="s">
        <v>236</v>
      </c>
      <c r="F84" s="158" t="s">
        <v>99</v>
      </c>
      <c r="G84" s="158" t="s">
        <v>236</v>
      </c>
      <c r="H84" s="158" t="s">
        <v>99</v>
      </c>
      <c r="I84" s="158" t="s">
        <v>236</v>
      </c>
    </row>
    <row r="85" spans="1:9" ht="16.5" x14ac:dyDescent="0.25">
      <c r="A85" s="598"/>
      <c r="B85" s="114">
        <v>0.09</v>
      </c>
      <c r="C85" s="114">
        <v>0.09</v>
      </c>
      <c r="D85" s="114">
        <v>0.09</v>
      </c>
      <c r="E85" s="114">
        <v>0.09</v>
      </c>
      <c r="F85" s="114">
        <v>0.09</v>
      </c>
      <c r="G85" s="114">
        <v>0.09</v>
      </c>
      <c r="H85" s="114"/>
      <c r="I85" s="115"/>
    </row>
    <row r="86" spans="1:9" ht="330.6" customHeight="1" x14ac:dyDescent="0.25">
      <c r="A86" s="112" t="s">
        <v>258</v>
      </c>
      <c r="B86" s="808" t="s">
        <v>1036</v>
      </c>
      <c r="C86" s="809"/>
      <c r="D86" s="724" t="s">
        <v>1037</v>
      </c>
      <c r="E86" s="725"/>
      <c r="F86" s="810" t="s">
        <v>1038</v>
      </c>
      <c r="G86" s="811"/>
      <c r="H86" s="551"/>
      <c r="I86" s="551"/>
    </row>
    <row r="87" spans="1:9" ht="48.6" customHeight="1" x14ac:dyDescent="0.25">
      <c r="A87" s="112" t="s">
        <v>259</v>
      </c>
      <c r="B87" s="717" t="s">
        <v>1039</v>
      </c>
      <c r="C87" s="714"/>
      <c r="D87" s="812" t="s">
        <v>1040</v>
      </c>
      <c r="E87" s="516"/>
      <c r="F87" s="812" t="s">
        <v>1041</v>
      </c>
      <c r="G87" s="516"/>
      <c r="H87" s="515"/>
      <c r="I87" s="516"/>
    </row>
    <row r="88" spans="1:9" ht="16.5" x14ac:dyDescent="0.25">
      <c r="A88" s="597" t="s">
        <v>196</v>
      </c>
      <c r="B88" s="158" t="s">
        <v>99</v>
      </c>
      <c r="C88" s="158" t="s">
        <v>236</v>
      </c>
      <c r="D88" s="158" t="s">
        <v>99</v>
      </c>
      <c r="E88" s="158" t="s">
        <v>236</v>
      </c>
      <c r="F88" s="158" t="s">
        <v>99</v>
      </c>
      <c r="G88" s="158" t="s">
        <v>236</v>
      </c>
      <c r="H88" s="158" t="s">
        <v>99</v>
      </c>
      <c r="I88" s="158" t="s">
        <v>236</v>
      </c>
    </row>
    <row r="89" spans="1:9" ht="16.5" x14ac:dyDescent="0.25">
      <c r="A89" s="598"/>
      <c r="B89" s="114">
        <v>0.09</v>
      </c>
      <c r="C89" s="115"/>
      <c r="D89" s="114">
        <v>0.09</v>
      </c>
      <c r="E89" s="115"/>
      <c r="F89" s="114">
        <v>0.09</v>
      </c>
      <c r="G89" s="115"/>
      <c r="H89" s="114"/>
      <c r="I89" s="117"/>
    </row>
    <row r="90" spans="1:9" ht="33" x14ac:dyDescent="0.25">
      <c r="A90" s="112" t="s">
        <v>258</v>
      </c>
      <c r="B90" s="787"/>
      <c r="C90" s="784"/>
      <c r="D90" s="787"/>
      <c r="E90" s="784"/>
      <c r="F90" s="787"/>
      <c r="G90" s="784"/>
      <c r="H90" s="514"/>
      <c r="I90" s="514"/>
    </row>
    <row r="91" spans="1:9" ht="16.5" x14ac:dyDescent="0.25">
      <c r="A91" s="112" t="s">
        <v>259</v>
      </c>
      <c r="B91" s="735"/>
      <c r="C91" s="714"/>
      <c r="D91" s="735"/>
      <c r="E91" s="714"/>
      <c r="F91" s="735"/>
      <c r="G91" s="714"/>
      <c r="H91" s="515"/>
      <c r="I91" s="516"/>
    </row>
    <row r="92" spans="1:9" ht="16.5" x14ac:dyDescent="0.25">
      <c r="A92" s="597" t="s">
        <v>197</v>
      </c>
      <c r="B92" s="158" t="s">
        <v>99</v>
      </c>
      <c r="C92" s="158" t="s">
        <v>236</v>
      </c>
      <c r="D92" s="158" t="s">
        <v>99</v>
      </c>
      <c r="E92" s="158" t="s">
        <v>236</v>
      </c>
      <c r="F92" s="158" t="s">
        <v>99</v>
      </c>
      <c r="G92" s="158" t="s">
        <v>236</v>
      </c>
      <c r="H92" s="158" t="s">
        <v>99</v>
      </c>
      <c r="I92" s="158" t="s">
        <v>236</v>
      </c>
    </row>
    <row r="93" spans="1:9" ht="16.5" x14ac:dyDescent="0.25">
      <c r="A93" s="598"/>
      <c r="B93" s="114">
        <v>0.09</v>
      </c>
      <c r="C93" s="115"/>
      <c r="D93" s="114">
        <v>0.09</v>
      </c>
      <c r="E93" s="115"/>
      <c r="F93" s="114">
        <v>0.09</v>
      </c>
      <c r="G93" s="115"/>
      <c r="H93" s="114"/>
      <c r="I93" s="117"/>
    </row>
    <row r="94" spans="1:9" ht="33" x14ac:dyDescent="0.25">
      <c r="A94" s="112" t="s">
        <v>258</v>
      </c>
      <c r="B94" s="514"/>
      <c r="C94" s="514"/>
      <c r="D94" s="514"/>
      <c r="E94" s="514"/>
      <c r="F94" s="514"/>
      <c r="G94" s="514"/>
      <c r="H94" s="514"/>
      <c r="I94" s="514"/>
    </row>
    <row r="95" spans="1:9" ht="16.5" x14ac:dyDescent="0.25">
      <c r="A95" s="112" t="s">
        <v>259</v>
      </c>
      <c r="B95" s="515"/>
      <c r="C95" s="516"/>
      <c r="D95" s="515"/>
      <c r="E95" s="516"/>
      <c r="F95" s="515"/>
      <c r="G95" s="516"/>
      <c r="H95" s="515"/>
      <c r="I95" s="516"/>
    </row>
    <row r="96" spans="1:9" ht="16.5" x14ac:dyDescent="0.25">
      <c r="A96" s="597" t="s">
        <v>198</v>
      </c>
      <c r="B96" s="158" t="s">
        <v>99</v>
      </c>
      <c r="C96" s="158" t="s">
        <v>236</v>
      </c>
      <c r="D96" s="158" t="s">
        <v>99</v>
      </c>
      <c r="E96" s="158" t="s">
        <v>236</v>
      </c>
      <c r="F96" s="158" t="s">
        <v>99</v>
      </c>
      <c r="G96" s="158" t="s">
        <v>236</v>
      </c>
      <c r="H96" s="158" t="s">
        <v>99</v>
      </c>
      <c r="I96" s="158" t="s">
        <v>236</v>
      </c>
    </row>
    <row r="97" spans="1:9" ht="16.5" x14ac:dyDescent="0.25">
      <c r="A97" s="598"/>
      <c r="B97" s="114">
        <v>0.09</v>
      </c>
      <c r="C97" s="115"/>
      <c r="D97" s="114">
        <v>0.09</v>
      </c>
      <c r="E97" s="115"/>
      <c r="F97" s="114">
        <v>0.09</v>
      </c>
      <c r="G97" s="115"/>
      <c r="H97" s="114"/>
      <c r="I97" s="117"/>
    </row>
    <row r="98" spans="1:9" ht="33" x14ac:dyDescent="0.25">
      <c r="A98" s="112" t="s">
        <v>258</v>
      </c>
      <c r="B98" s="787"/>
      <c r="C98" s="784"/>
      <c r="D98" s="787"/>
      <c r="E98" s="784"/>
      <c r="F98" s="787"/>
      <c r="G98" s="784"/>
      <c r="H98" s="514"/>
      <c r="I98" s="514"/>
    </row>
    <row r="99" spans="1:9" ht="16.5" x14ac:dyDescent="0.25">
      <c r="A99" s="112" t="s">
        <v>259</v>
      </c>
      <c r="B99" s="735"/>
      <c r="C99" s="714"/>
      <c r="D99" s="735"/>
      <c r="E99" s="714"/>
      <c r="F99" s="735"/>
      <c r="G99" s="714"/>
      <c r="H99" s="515"/>
      <c r="I99" s="516"/>
    </row>
    <row r="100" spans="1:9" ht="16.5" x14ac:dyDescent="0.25">
      <c r="A100" s="597" t="s">
        <v>200</v>
      </c>
      <c r="B100" s="158" t="s">
        <v>99</v>
      </c>
      <c r="C100" s="158" t="s">
        <v>236</v>
      </c>
      <c r="D100" s="158" t="s">
        <v>99</v>
      </c>
      <c r="E100" s="158" t="s">
        <v>236</v>
      </c>
      <c r="F100" s="158" t="s">
        <v>99</v>
      </c>
      <c r="G100" s="158" t="s">
        <v>236</v>
      </c>
      <c r="H100" s="158" t="s">
        <v>99</v>
      </c>
      <c r="I100" s="158" t="s">
        <v>236</v>
      </c>
    </row>
    <row r="101" spans="1:9" ht="16.5" x14ac:dyDescent="0.25">
      <c r="A101" s="598"/>
      <c r="B101" s="114">
        <v>0.09</v>
      </c>
      <c r="C101" s="115"/>
      <c r="D101" s="114">
        <v>0.09</v>
      </c>
      <c r="E101" s="115"/>
      <c r="F101" s="114">
        <v>0.09</v>
      </c>
      <c r="G101" s="115"/>
      <c r="H101" s="114"/>
      <c r="I101" s="117"/>
    </row>
    <row r="102" spans="1:9" ht="33" x14ac:dyDescent="0.25">
      <c r="A102" s="112" t="s">
        <v>258</v>
      </c>
      <c r="B102" s="514"/>
      <c r="C102" s="514"/>
      <c r="D102" s="514"/>
      <c r="E102" s="514"/>
      <c r="F102" s="514"/>
      <c r="G102" s="514"/>
      <c r="H102" s="514"/>
      <c r="I102" s="514"/>
    </row>
    <row r="103" spans="1:9" ht="16.5" x14ac:dyDescent="0.25">
      <c r="A103" s="112" t="s">
        <v>259</v>
      </c>
      <c r="B103" s="515"/>
      <c r="C103" s="516"/>
      <c r="D103" s="515"/>
      <c r="E103" s="516"/>
      <c r="F103" s="515"/>
      <c r="G103" s="516"/>
      <c r="H103" s="515"/>
      <c r="I103" s="516"/>
    </row>
    <row r="104" spans="1:9" ht="16.5" x14ac:dyDescent="0.25">
      <c r="A104" s="597" t="s">
        <v>201</v>
      </c>
      <c r="B104" s="158" t="s">
        <v>99</v>
      </c>
      <c r="C104" s="158" t="s">
        <v>236</v>
      </c>
      <c r="D104" s="158" t="s">
        <v>99</v>
      </c>
      <c r="E104" s="158" t="s">
        <v>236</v>
      </c>
      <c r="F104" s="158" t="s">
        <v>99</v>
      </c>
      <c r="G104" s="158" t="s">
        <v>236</v>
      </c>
      <c r="H104" s="158" t="s">
        <v>99</v>
      </c>
      <c r="I104" s="158" t="s">
        <v>236</v>
      </c>
    </row>
    <row r="105" spans="1:9" ht="16.5" x14ac:dyDescent="0.25">
      <c r="A105" s="598"/>
      <c r="B105" s="114">
        <v>0.09</v>
      </c>
      <c r="C105" s="115"/>
      <c r="D105" s="114">
        <v>0.09</v>
      </c>
      <c r="E105" s="115"/>
      <c r="F105" s="114">
        <v>0.09</v>
      </c>
      <c r="G105" s="115"/>
      <c r="H105" s="114"/>
      <c r="I105" s="117"/>
    </row>
    <row r="106" spans="1:9" ht="33" x14ac:dyDescent="0.25">
      <c r="A106" s="112" t="s">
        <v>258</v>
      </c>
      <c r="B106" s="787"/>
      <c r="C106" s="784"/>
      <c r="D106" s="787"/>
      <c r="E106" s="784"/>
      <c r="F106" s="787"/>
      <c r="G106" s="784"/>
      <c r="H106" s="514"/>
      <c r="I106" s="514"/>
    </row>
    <row r="107" spans="1:9" ht="16.5" x14ac:dyDescent="0.25">
      <c r="A107" s="112" t="s">
        <v>259</v>
      </c>
      <c r="B107" s="735"/>
      <c r="C107" s="714"/>
      <c r="D107" s="735"/>
      <c r="E107" s="714"/>
      <c r="F107" s="735"/>
      <c r="G107" s="714"/>
      <c r="H107" s="515"/>
      <c r="I107" s="516"/>
    </row>
    <row r="108" spans="1:9" ht="16.5" x14ac:dyDescent="0.25">
      <c r="A108" s="597" t="s">
        <v>202</v>
      </c>
      <c r="B108" s="158" t="s">
        <v>99</v>
      </c>
      <c r="C108" s="158" t="s">
        <v>236</v>
      </c>
      <c r="D108" s="158" t="s">
        <v>99</v>
      </c>
      <c r="E108" s="158" t="s">
        <v>236</v>
      </c>
      <c r="F108" s="158" t="s">
        <v>99</v>
      </c>
      <c r="G108" s="158" t="s">
        <v>236</v>
      </c>
      <c r="H108" s="158" t="s">
        <v>99</v>
      </c>
      <c r="I108" s="158" t="s">
        <v>236</v>
      </c>
    </row>
    <row r="109" spans="1:9" ht="16.5" x14ac:dyDescent="0.25">
      <c r="A109" s="598"/>
      <c r="B109" s="114">
        <v>0.09</v>
      </c>
      <c r="C109" s="115"/>
      <c r="D109" s="114">
        <v>7.0000000000000007E-2</v>
      </c>
      <c r="E109" s="115"/>
      <c r="F109" s="114">
        <v>0.09</v>
      </c>
      <c r="G109" s="115"/>
      <c r="H109" s="114"/>
      <c r="I109" s="117"/>
    </row>
    <row r="110" spans="1:9" ht="33" x14ac:dyDescent="0.25">
      <c r="A110" s="112" t="s">
        <v>258</v>
      </c>
      <c r="B110" s="514"/>
      <c r="C110" s="514"/>
      <c r="D110" s="514"/>
      <c r="E110" s="514"/>
      <c r="F110" s="514"/>
      <c r="G110" s="514"/>
      <c r="H110" s="514"/>
      <c r="I110" s="514"/>
    </row>
    <row r="111" spans="1:9" ht="16.5" x14ac:dyDescent="0.25">
      <c r="A111" s="112" t="s">
        <v>259</v>
      </c>
      <c r="B111" s="515"/>
      <c r="C111" s="516"/>
      <c r="D111" s="515"/>
      <c r="E111" s="516"/>
      <c r="F111" s="515"/>
      <c r="G111" s="516"/>
      <c r="H111" s="515"/>
      <c r="I111" s="516"/>
    </row>
    <row r="112" spans="1:9" ht="16.5" x14ac:dyDescent="0.25">
      <c r="A112" s="597" t="s">
        <v>203</v>
      </c>
      <c r="B112" s="158" t="s">
        <v>99</v>
      </c>
      <c r="C112" s="158" t="s">
        <v>236</v>
      </c>
      <c r="D112" s="158" t="s">
        <v>99</v>
      </c>
      <c r="E112" s="158" t="s">
        <v>236</v>
      </c>
      <c r="F112" s="158" t="s">
        <v>99</v>
      </c>
      <c r="G112" s="158" t="s">
        <v>236</v>
      </c>
      <c r="H112" s="158" t="s">
        <v>99</v>
      </c>
      <c r="I112" s="158" t="s">
        <v>236</v>
      </c>
    </row>
    <row r="113" spans="1:9" ht="16.5" x14ac:dyDescent="0.25">
      <c r="A113" s="598"/>
      <c r="B113" s="114">
        <v>0.09</v>
      </c>
      <c r="C113" s="260"/>
      <c r="D113" s="114">
        <v>7.0000000000000007E-2</v>
      </c>
      <c r="E113" s="260"/>
      <c r="F113" s="114">
        <v>0.09</v>
      </c>
      <c r="G113" s="260"/>
      <c r="H113" s="114"/>
      <c r="I113" s="260"/>
    </row>
    <row r="114" spans="1:9" ht="33" x14ac:dyDescent="0.25">
      <c r="A114" s="112" t="s">
        <v>258</v>
      </c>
      <c r="B114" s="517"/>
      <c r="C114" s="517"/>
      <c r="D114" s="517"/>
      <c r="E114" s="517"/>
      <c r="F114" s="517"/>
      <c r="G114" s="517"/>
      <c r="H114" s="517"/>
      <c r="I114" s="517"/>
    </row>
    <row r="115" spans="1:9" ht="16.5" x14ac:dyDescent="0.25">
      <c r="A115" s="112" t="s">
        <v>259</v>
      </c>
      <c r="B115" s="515"/>
      <c r="C115" s="516"/>
      <c r="D115" s="515"/>
      <c r="E115" s="516"/>
      <c r="F115" s="515"/>
      <c r="G115" s="516"/>
      <c r="H115" s="515"/>
      <c r="I115" s="516"/>
    </row>
    <row r="116" spans="1:9" ht="16.5" x14ac:dyDescent="0.25">
      <c r="A116" s="113" t="s">
        <v>260</v>
      </c>
      <c r="B116" s="118">
        <f t="shared" ref="B116:I116" si="0">(B69+B73+B77+B81+B85+B89+B93+B97+B101+B105+B109+B113)</f>
        <v>0.99999999999999978</v>
      </c>
      <c r="C116" s="118">
        <f t="shared" si="0"/>
        <v>0.37</v>
      </c>
      <c r="D116" s="118">
        <f t="shared" si="0"/>
        <v>1</v>
      </c>
      <c r="E116" s="118">
        <f t="shared" si="0"/>
        <v>0.41000000000000003</v>
      </c>
      <c r="F116" s="118">
        <f t="shared" si="0"/>
        <v>0.99999999999999978</v>
      </c>
      <c r="G116" s="118">
        <f t="shared" si="0"/>
        <v>0.37</v>
      </c>
      <c r="H116" s="118">
        <f t="shared" si="0"/>
        <v>0</v>
      </c>
      <c r="I116" s="118">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D71" r:id="rId1" xr:uid="{00000000-0004-0000-0B00-000000000000}"/>
    <hyperlink ref="A1" r:id="rId2" xr:uid="{00000000-0004-0000-0B00-000001000000}"/>
    <hyperlink ref="B75" r:id="rId3" xr:uid="{00000000-0004-0000-0B00-000002000000}"/>
    <hyperlink ref="D75" r:id="rId4" xr:uid="{00000000-0004-0000-0B00-000003000000}"/>
    <hyperlink ref="F75" r:id="rId5" xr:uid="{00000000-0004-0000-0B00-000004000000}"/>
    <hyperlink ref="B79" r:id="rId6" xr:uid="{00000000-0004-0000-0B00-000005000000}"/>
    <hyperlink ref="D79" r:id="rId7" xr:uid="{00000000-0004-0000-0B00-000006000000}"/>
    <hyperlink ref="F79" r:id="rId8" xr:uid="{00000000-0004-0000-0B00-000007000000}"/>
    <hyperlink ref="B83" r:id="rId9" xr:uid="{FE9E7B83-291A-4414-B85A-6CD7E8CE8DE1}"/>
    <hyperlink ref="D83" r:id="rId10" xr:uid="{3BE48A9D-694C-44DF-A84F-B1F0519580E2}"/>
    <hyperlink ref="F83" r:id="rId11" xr:uid="{C08D6EDE-7437-4770-8ACA-2685945A1BD8}"/>
    <hyperlink ref="B87" r:id="rId12" xr:uid="{F5CC2660-3BD3-4EB7-BB40-08C8D0986526}"/>
    <hyperlink ref="D87" r:id="rId13" xr:uid="{1CEE3010-10D6-4476-B167-095FC1FB51B9}"/>
    <hyperlink ref="F87" r:id="rId14" xr:uid="{4F9919E7-CE42-475E-97A2-3436F85E5FE0}"/>
  </hyperlinks>
  <pageMargins left="0.25" right="0.25" top="0.75" bottom="0.75" header="0.3" footer="0.3"/>
  <pageSetup scale="16" fitToHeight="0" orientation="landscape" r:id="rId15"/>
  <rowBreaks count="1" manualBreakCount="1">
    <brk id="63" max="15" man="1"/>
  </rowBreaks>
  <drawing r:id="rId1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Listas!$B$2:$B$4</xm:f>
          </x14:formula1>
          <xm:sqref>H35:I36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pageSetUpPr fitToPage="1"/>
  </sheetPr>
  <dimension ref="A1:O125"/>
  <sheetViews>
    <sheetView showGridLines="0" topLeftCell="D79" zoomScale="70" zoomScaleNormal="70" zoomScaleSheetLayoutView="25" workbookViewId="0">
      <selection activeCell="H85" sqref="H85:I85"/>
    </sheetView>
  </sheetViews>
  <sheetFormatPr baseColWidth="10" defaultColWidth="10.85546875" defaultRowHeight="14.25" x14ac:dyDescent="0.25"/>
  <cols>
    <col min="1" max="1" width="49.85546875" style="68" customWidth="1"/>
    <col min="2" max="4" width="35.85546875" style="68" customWidth="1"/>
    <col min="5" max="5" width="44.42578125" style="68" customWidth="1"/>
    <col min="6" max="6" width="35.85546875" style="68" customWidth="1"/>
    <col min="7" max="7" width="72.42578125" style="68" customWidth="1"/>
    <col min="8" max="8" width="35.85546875" style="68" customWidth="1"/>
    <col min="9" max="9" width="47.8554687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2"/>
      <c r="B1" s="559" t="s">
        <v>182</v>
      </c>
      <c r="C1" s="560"/>
      <c r="D1" s="560"/>
      <c r="E1" s="560"/>
      <c r="F1" s="560"/>
      <c r="G1" s="560"/>
      <c r="H1" s="560"/>
      <c r="I1" s="560"/>
      <c r="J1" s="560"/>
      <c r="K1" s="560"/>
      <c r="L1" s="561"/>
      <c r="M1" s="556" t="s">
        <v>604</v>
      </c>
      <c r="N1" s="557"/>
      <c r="O1" s="558"/>
    </row>
    <row r="2" spans="1:15" s="145" customFormat="1" ht="30.75" customHeight="1" thickBot="1" x14ac:dyDescent="0.3">
      <c r="A2" s="583"/>
      <c r="B2" s="562" t="s">
        <v>183</v>
      </c>
      <c r="C2" s="563"/>
      <c r="D2" s="563"/>
      <c r="E2" s="563"/>
      <c r="F2" s="563"/>
      <c r="G2" s="563"/>
      <c r="H2" s="563"/>
      <c r="I2" s="563"/>
      <c r="J2" s="563"/>
      <c r="K2" s="563"/>
      <c r="L2" s="564"/>
      <c r="M2" s="556" t="s">
        <v>605</v>
      </c>
      <c r="N2" s="557"/>
      <c r="O2" s="558"/>
    </row>
    <row r="3" spans="1:15" s="145" customFormat="1" ht="24" customHeight="1" thickBot="1" x14ac:dyDescent="0.3">
      <c r="A3" s="583"/>
      <c r="B3" s="562" t="s">
        <v>184</v>
      </c>
      <c r="C3" s="563"/>
      <c r="D3" s="563"/>
      <c r="E3" s="563"/>
      <c r="F3" s="563"/>
      <c r="G3" s="563"/>
      <c r="H3" s="563"/>
      <c r="I3" s="563"/>
      <c r="J3" s="563"/>
      <c r="K3" s="563"/>
      <c r="L3" s="564"/>
      <c r="M3" s="556" t="s">
        <v>606</v>
      </c>
      <c r="N3" s="557"/>
      <c r="O3" s="558"/>
    </row>
    <row r="4" spans="1:15" s="145" customFormat="1" ht="21.75" customHeight="1" thickBot="1" x14ac:dyDescent="0.3">
      <c r="A4" s="584"/>
      <c r="B4" s="565" t="s">
        <v>185</v>
      </c>
      <c r="C4" s="566"/>
      <c r="D4" s="566"/>
      <c r="E4" s="566"/>
      <c r="F4" s="566"/>
      <c r="G4" s="566"/>
      <c r="H4" s="566"/>
      <c r="I4" s="566"/>
      <c r="J4" s="566"/>
      <c r="K4" s="566"/>
      <c r="L4" s="567"/>
      <c r="M4" s="556" t="s">
        <v>607</v>
      </c>
      <c r="N4" s="557"/>
      <c r="O4" s="558"/>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86" t="s">
        <v>187</v>
      </c>
      <c r="B6" s="236" t="s">
        <v>188</v>
      </c>
      <c r="C6" s="201"/>
      <c r="D6" s="236" t="s">
        <v>189</v>
      </c>
      <c r="E6" s="201"/>
      <c r="F6" s="236" t="s">
        <v>190</v>
      </c>
      <c r="G6" s="201"/>
      <c r="H6" s="236" t="s">
        <v>191</v>
      </c>
      <c r="I6" s="202"/>
      <c r="J6" s="570" t="s">
        <v>192</v>
      </c>
      <c r="K6" s="585"/>
      <c r="L6" s="235" t="s">
        <v>193</v>
      </c>
      <c r="M6" s="599"/>
      <c r="N6" s="599"/>
      <c r="O6" s="599"/>
    </row>
    <row r="7" spans="1:15" s="145" customFormat="1" ht="21.75" customHeight="1" thickBot="1" x14ac:dyDescent="0.3">
      <c r="A7" s="586"/>
      <c r="B7" s="237" t="s">
        <v>195</v>
      </c>
      <c r="C7" s="203" t="s">
        <v>194</v>
      </c>
      <c r="D7" s="236" t="s">
        <v>196</v>
      </c>
      <c r="E7" s="204"/>
      <c r="F7" s="236" t="s">
        <v>197</v>
      </c>
      <c r="G7" s="204"/>
      <c r="H7" s="236" t="s">
        <v>198</v>
      </c>
      <c r="I7" s="202"/>
      <c r="J7" s="570"/>
      <c r="K7" s="585"/>
      <c r="L7" s="235" t="s">
        <v>199</v>
      </c>
      <c r="M7" s="599"/>
      <c r="N7" s="599"/>
      <c r="O7" s="599"/>
    </row>
    <row r="8" spans="1:15" s="145" customFormat="1" ht="21.75" customHeight="1" thickBot="1" x14ac:dyDescent="0.3">
      <c r="A8" s="586"/>
      <c r="B8" s="236" t="s">
        <v>200</v>
      </c>
      <c r="C8" s="201"/>
      <c r="D8" s="236" t="s">
        <v>201</v>
      </c>
      <c r="E8" s="204"/>
      <c r="F8" s="236" t="s">
        <v>202</v>
      </c>
      <c r="G8" s="204"/>
      <c r="H8" s="236" t="s">
        <v>203</v>
      </c>
      <c r="I8" s="202"/>
      <c r="J8" s="570"/>
      <c r="K8" s="585"/>
      <c r="L8" s="235" t="s">
        <v>204</v>
      </c>
      <c r="M8" s="599" t="s">
        <v>194</v>
      </c>
      <c r="N8" s="599"/>
      <c r="O8" s="599"/>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7"/>
      <c r="H10" s="327"/>
      <c r="I10" s="77"/>
      <c r="J10" s="77"/>
      <c r="K10" s="74"/>
      <c r="L10" s="74"/>
      <c r="M10" s="74"/>
      <c r="N10" s="74"/>
      <c r="O10" s="74"/>
    </row>
    <row r="11" spans="1:15" ht="15" customHeight="1" x14ac:dyDescent="0.25">
      <c r="A11" s="592" t="s">
        <v>205</v>
      </c>
      <c r="B11" s="676" t="s">
        <v>300</v>
      </c>
      <c r="C11" s="677"/>
      <c r="D11" s="677"/>
      <c r="E11" s="677"/>
      <c r="F11" s="677"/>
      <c r="G11" s="677"/>
      <c r="H11" s="677"/>
      <c r="I11" s="677"/>
      <c r="J11" s="677"/>
      <c r="K11" s="677"/>
      <c r="L11" s="677"/>
      <c r="M11" s="677"/>
      <c r="N11" s="677"/>
      <c r="O11" s="678"/>
    </row>
    <row r="12" spans="1:15" ht="15" customHeight="1" x14ac:dyDescent="0.25">
      <c r="A12" s="593"/>
      <c r="B12" s="679"/>
      <c r="C12" s="680"/>
      <c r="D12" s="680"/>
      <c r="E12" s="680"/>
      <c r="F12" s="680"/>
      <c r="G12" s="680"/>
      <c r="H12" s="680"/>
      <c r="I12" s="680"/>
      <c r="J12" s="680"/>
      <c r="K12" s="680"/>
      <c r="L12" s="680"/>
      <c r="M12" s="680"/>
      <c r="N12" s="680"/>
      <c r="O12" s="681"/>
    </row>
    <row r="13" spans="1:15" ht="15" customHeight="1" thickBot="1" x14ac:dyDescent="0.3">
      <c r="A13" s="594"/>
      <c r="B13" s="682"/>
      <c r="C13" s="683"/>
      <c r="D13" s="683"/>
      <c r="E13" s="683"/>
      <c r="F13" s="683"/>
      <c r="G13" s="683"/>
      <c r="H13" s="683"/>
      <c r="I13" s="683"/>
      <c r="J13" s="683"/>
      <c r="K13" s="683"/>
      <c r="L13" s="683"/>
      <c r="M13" s="683"/>
      <c r="N13" s="683"/>
      <c r="O13" s="684"/>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207</v>
      </c>
      <c r="B15" s="580" t="s">
        <v>295</v>
      </c>
      <c r="C15" s="580"/>
      <c r="D15" s="580"/>
      <c r="E15" s="580"/>
      <c r="F15" s="580"/>
      <c r="G15" s="586" t="s">
        <v>209</v>
      </c>
      <c r="H15" s="586"/>
      <c r="I15" s="581" t="s">
        <v>602</v>
      </c>
      <c r="J15" s="581"/>
      <c r="K15" s="581"/>
      <c r="L15" s="581"/>
      <c r="M15" s="581"/>
      <c r="N15" s="581"/>
      <c r="O15" s="58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80" t="s">
        <v>212</v>
      </c>
      <c r="C17" s="580"/>
      <c r="D17" s="580"/>
      <c r="E17" s="580"/>
      <c r="F17" s="121" t="s">
        <v>213</v>
      </c>
      <c r="G17" s="587" t="s">
        <v>214</v>
      </c>
      <c r="H17" s="587"/>
      <c r="I17" s="587"/>
      <c r="J17" s="121" t="s">
        <v>215</v>
      </c>
      <c r="K17" s="580" t="s">
        <v>296</v>
      </c>
      <c r="L17" s="580"/>
      <c r="M17" s="580"/>
      <c r="N17" s="580"/>
      <c r="O17" s="580"/>
    </row>
    <row r="18" spans="1:15" ht="9" customHeight="1" x14ac:dyDescent="0.25">
      <c r="A18" s="72"/>
      <c r="B18" s="69"/>
      <c r="C18" s="591"/>
      <c r="D18" s="591"/>
      <c r="E18" s="591"/>
      <c r="F18" s="591"/>
      <c r="G18" s="591"/>
      <c r="H18" s="591"/>
      <c r="I18" s="591"/>
      <c r="J18" s="591"/>
      <c r="K18" s="591"/>
      <c r="L18" s="591"/>
      <c r="M18" s="591"/>
      <c r="N18" s="591"/>
      <c r="O18" s="591"/>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68" t="s">
        <v>217</v>
      </c>
      <c r="B21" s="569"/>
      <c r="C21" s="569"/>
      <c r="D21" s="569"/>
      <c r="E21" s="569"/>
      <c r="F21" s="569"/>
      <c r="G21" s="569"/>
      <c r="H21" s="569"/>
      <c r="I21" s="569"/>
      <c r="J21" s="569"/>
      <c r="K21" s="569"/>
      <c r="L21" s="569"/>
      <c r="M21" s="569"/>
      <c r="N21" s="569"/>
      <c r="O21" s="570"/>
    </row>
    <row r="22" spans="1:15" ht="32.1" customHeight="1" thickBot="1" x14ac:dyDescent="0.3">
      <c r="A22" s="568" t="s">
        <v>218</v>
      </c>
      <c r="B22" s="569"/>
      <c r="C22" s="569"/>
      <c r="D22" s="569"/>
      <c r="E22" s="569"/>
      <c r="F22" s="569"/>
      <c r="G22" s="569"/>
      <c r="H22" s="569"/>
      <c r="I22" s="569"/>
      <c r="J22" s="569"/>
      <c r="K22" s="569"/>
      <c r="L22" s="569"/>
      <c r="M22" s="569"/>
      <c r="N22" s="569"/>
      <c r="O22" s="570"/>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399" t="s">
        <v>219</v>
      </c>
      <c r="O23" s="87" t="s">
        <v>220</v>
      </c>
    </row>
    <row r="24" spans="1:15" ht="32.1" customHeight="1" x14ac:dyDescent="0.25">
      <c r="A24" s="90" t="s">
        <v>221</v>
      </c>
      <c r="B24" s="91">
        <v>1204050000</v>
      </c>
      <c r="C24" s="91"/>
      <c r="D24" s="91"/>
      <c r="E24" s="91"/>
      <c r="F24" s="91"/>
      <c r="G24" s="91"/>
      <c r="H24" s="88"/>
      <c r="I24" s="88"/>
      <c r="J24" s="88"/>
      <c r="K24" s="88"/>
      <c r="L24" s="88"/>
      <c r="M24" s="88"/>
      <c r="N24" s="91">
        <f>SUM(B24:M24)</f>
        <v>1204050000</v>
      </c>
      <c r="O24" s="89"/>
    </row>
    <row r="25" spans="1:15" ht="32.1" customHeight="1" x14ac:dyDescent="0.25">
      <c r="A25" s="90" t="s">
        <v>222</v>
      </c>
      <c r="B25" s="91">
        <v>1204050000</v>
      </c>
      <c r="C25" s="91"/>
      <c r="D25" s="91"/>
      <c r="E25" s="91"/>
      <c r="F25" s="91"/>
      <c r="G25" s="91"/>
      <c r="H25" s="91"/>
      <c r="I25" s="91"/>
      <c r="J25" s="91"/>
      <c r="K25" s="91"/>
      <c r="L25" s="91"/>
      <c r="M25" s="91"/>
      <c r="N25" s="91">
        <f>SUM(B25:M25)</f>
        <v>1204050000</v>
      </c>
      <c r="O25" s="120">
        <f>+(B25+C25+D25+E25+F25+G25+H25+I25+J25+K25+L25+M25)/N24</f>
        <v>1</v>
      </c>
    </row>
    <row r="26" spans="1:15" ht="32.1" customHeight="1" x14ac:dyDescent="0.25">
      <c r="A26" s="90" t="s">
        <v>223</v>
      </c>
      <c r="B26" s="91">
        <v>0</v>
      </c>
      <c r="C26" s="91">
        <v>29787529</v>
      </c>
      <c r="D26" s="91">
        <v>127100467</v>
      </c>
      <c r="E26" s="91">
        <v>139236000</v>
      </c>
      <c r="F26" s="91">
        <v>132959000</v>
      </c>
      <c r="G26" s="91"/>
      <c r="H26" s="91"/>
      <c r="I26" s="91"/>
      <c r="J26" s="91"/>
      <c r="K26" s="91"/>
      <c r="L26" s="91"/>
      <c r="M26" s="91"/>
      <c r="N26" s="91">
        <f>SUM(B26:M26)</f>
        <v>429082996</v>
      </c>
      <c r="O26" s="120"/>
    </row>
    <row r="27" spans="1:15" ht="32.1" customHeight="1" x14ac:dyDescent="0.25">
      <c r="A27" s="90" t="s">
        <v>224</v>
      </c>
      <c r="B27" s="91">
        <v>0</v>
      </c>
      <c r="C27" s="91">
        <v>0</v>
      </c>
      <c r="D27" s="91">
        <v>0</v>
      </c>
      <c r="E27" s="91">
        <v>0</v>
      </c>
      <c r="F27" s="91">
        <v>0</v>
      </c>
      <c r="G27" s="91">
        <v>0</v>
      </c>
      <c r="H27" s="91">
        <v>0</v>
      </c>
      <c r="I27" s="91">
        <v>0</v>
      </c>
      <c r="J27" s="91">
        <v>0</v>
      </c>
      <c r="K27" s="91">
        <v>0</v>
      </c>
      <c r="L27" s="91">
        <v>0</v>
      </c>
      <c r="M27" s="335">
        <v>0</v>
      </c>
      <c r="N27" s="91">
        <f>SUM(B27:M27)</f>
        <v>0</v>
      </c>
      <c r="O27" s="336"/>
    </row>
    <row r="28" spans="1:15" ht="32.1" customHeight="1" x14ac:dyDescent="0.25">
      <c r="A28" s="90" t="s">
        <v>225</v>
      </c>
      <c r="B28" s="91">
        <v>0</v>
      </c>
      <c r="C28" s="91"/>
      <c r="D28" s="91"/>
      <c r="E28" s="91"/>
      <c r="F28" s="91"/>
      <c r="G28" s="91"/>
      <c r="H28" s="91"/>
      <c r="I28" s="91"/>
      <c r="J28" s="91"/>
      <c r="K28" s="91"/>
      <c r="L28" s="91"/>
      <c r="M28" s="91"/>
      <c r="N28" s="91"/>
      <c r="O28" s="92"/>
    </row>
    <row r="29" spans="1:15" ht="32.1" customHeight="1" thickBot="1" x14ac:dyDescent="0.3">
      <c r="A29" s="93" t="s">
        <v>226</v>
      </c>
      <c r="B29" s="94">
        <v>0</v>
      </c>
      <c r="C29" s="94"/>
      <c r="D29" s="94"/>
      <c r="E29" s="94"/>
      <c r="F29" s="94"/>
      <c r="G29" s="94"/>
      <c r="H29" s="94"/>
      <c r="I29" s="94"/>
      <c r="J29" s="94"/>
      <c r="K29" s="94"/>
      <c r="L29" s="94"/>
      <c r="M29" s="94"/>
      <c r="N29" s="94"/>
      <c r="O29" s="97"/>
    </row>
    <row r="30" spans="1:15" s="95" customFormat="1" ht="17.25" customHeight="1" x14ac:dyDescent="0.2"/>
    <row r="31" spans="1:15" ht="5.25" customHeight="1" thickBot="1" x14ac:dyDescent="0.3"/>
    <row r="32" spans="1:15" ht="48" customHeight="1" thickBot="1" x14ac:dyDescent="0.3">
      <c r="A32" s="539" t="s">
        <v>227</v>
      </c>
      <c r="B32" s="540"/>
      <c r="C32" s="540"/>
      <c r="D32" s="540"/>
      <c r="E32" s="540"/>
      <c r="F32" s="540"/>
      <c r="G32" s="540"/>
      <c r="H32" s="540"/>
      <c r="I32" s="541"/>
      <c r="J32" s="100"/>
    </row>
    <row r="33" spans="1:10" ht="50.25" customHeight="1" thickBot="1" x14ac:dyDescent="0.3">
      <c r="A33" s="107" t="s">
        <v>228</v>
      </c>
      <c r="B33" s="542" t="str">
        <f>+B11</f>
        <v>Dinamizar 20 Consejos y Planes Locales de seguridad para las Mujeres en las 20 localidades de Bogotá.</v>
      </c>
      <c r="C33" s="543"/>
      <c r="D33" s="543"/>
      <c r="E33" s="543"/>
      <c r="F33" s="543"/>
      <c r="G33" s="543"/>
      <c r="H33" s="543"/>
      <c r="I33" s="544"/>
      <c r="J33" s="98"/>
    </row>
    <row r="34" spans="1:10" ht="18.75" customHeight="1" thickBot="1" x14ac:dyDescent="0.3">
      <c r="A34" s="533" t="s">
        <v>229</v>
      </c>
      <c r="B34" s="151">
        <v>2024</v>
      </c>
      <c r="C34" s="151">
        <v>2025</v>
      </c>
      <c r="D34" s="151">
        <v>2026</v>
      </c>
      <c r="E34" s="151">
        <v>2027</v>
      </c>
      <c r="F34" s="151" t="s">
        <v>230</v>
      </c>
      <c r="G34" s="550" t="s">
        <v>231</v>
      </c>
      <c r="H34" s="550" t="s">
        <v>23</v>
      </c>
      <c r="I34" s="550"/>
      <c r="J34" s="98"/>
    </row>
    <row r="35" spans="1:10" ht="50.25" customHeight="1" thickBot="1" x14ac:dyDescent="0.3">
      <c r="A35" s="534"/>
      <c r="B35" s="270">
        <v>20</v>
      </c>
      <c r="C35" s="270">
        <v>20</v>
      </c>
      <c r="D35" s="270">
        <v>20</v>
      </c>
      <c r="E35" s="270">
        <v>20</v>
      </c>
      <c r="F35" s="282">
        <v>20</v>
      </c>
      <c r="G35" s="550"/>
      <c r="H35" s="550"/>
      <c r="I35" s="550"/>
      <c r="J35" s="98"/>
    </row>
    <row r="36" spans="1:10" ht="52.5" customHeight="1" thickBot="1" x14ac:dyDescent="0.3">
      <c r="A36" s="108" t="s">
        <v>232</v>
      </c>
      <c r="B36" s="545">
        <v>0.1</v>
      </c>
      <c r="C36" s="546"/>
      <c r="D36" s="547" t="s">
        <v>233</v>
      </c>
      <c r="E36" s="548"/>
      <c r="F36" s="548"/>
      <c r="G36" s="548"/>
      <c r="H36" s="548"/>
      <c r="I36" s="549"/>
    </row>
    <row r="37" spans="1:10" s="99" customFormat="1" ht="48" customHeight="1" thickBot="1" x14ac:dyDescent="0.3">
      <c r="A37" s="533" t="s">
        <v>234</v>
      </c>
      <c r="B37" s="108" t="s">
        <v>235</v>
      </c>
      <c r="C37" s="107" t="s">
        <v>236</v>
      </c>
      <c r="D37" s="522" t="s">
        <v>237</v>
      </c>
      <c r="E37" s="523"/>
      <c r="F37" s="522" t="s">
        <v>238</v>
      </c>
      <c r="G37" s="523"/>
      <c r="H37" s="109" t="s">
        <v>239</v>
      </c>
      <c r="I37" s="111" t="s">
        <v>240</v>
      </c>
    </row>
    <row r="38" spans="1:10" ht="141" customHeight="1" thickBot="1" x14ac:dyDescent="0.3">
      <c r="A38" s="534"/>
      <c r="B38" s="103">
        <v>0</v>
      </c>
      <c r="C38" s="154">
        <v>6</v>
      </c>
      <c r="D38" s="759" t="s">
        <v>675</v>
      </c>
      <c r="E38" s="760"/>
      <c r="F38" s="759" t="s">
        <v>675</v>
      </c>
      <c r="G38" s="760"/>
      <c r="H38" s="154" t="s">
        <v>676</v>
      </c>
      <c r="I38" s="407" t="s">
        <v>677</v>
      </c>
    </row>
    <row r="39" spans="1:10" s="99" customFormat="1" ht="54" customHeight="1" thickBot="1" x14ac:dyDescent="0.3">
      <c r="A39" s="533" t="s">
        <v>241</v>
      </c>
      <c r="B39" s="110" t="s">
        <v>235</v>
      </c>
      <c r="C39" s="107" t="s">
        <v>236</v>
      </c>
      <c r="D39" s="522" t="s">
        <v>237</v>
      </c>
      <c r="E39" s="523"/>
      <c r="F39" s="522" t="s">
        <v>238</v>
      </c>
      <c r="G39" s="523"/>
      <c r="H39" s="109" t="s">
        <v>239</v>
      </c>
      <c r="I39" s="111" t="s">
        <v>240</v>
      </c>
    </row>
    <row r="40" spans="1:10" ht="120.75" customHeight="1" thickBot="1" x14ac:dyDescent="0.3">
      <c r="A40" s="534"/>
      <c r="B40" s="103">
        <v>20</v>
      </c>
      <c r="C40" s="104">
        <v>20</v>
      </c>
      <c r="D40" s="759" t="s">
        <v>776</v>
      </c>
      <c r="E40" s="760"/>
      <c r="F40" s="759" t="s">
        <v>777</v>
      </c>
      <c r="G40" s="760"/>
      <c r="H40" s="407" t="s">
        <v>639</v>
      </c>
      <c r="I40" s="407" t="s">
        <v>778</v>
      </c>
    </row>
    <row r="41" spans="1:10" s="99" customFormat="1" ht="50.25" thickBot="1" x14ac:dyDescent="0.3">
      <c r="A41" s="533" t="s">
        <v>242</v>
      </c>
      <c r="B41" s="110" t="s">
        <v>235</v>
      </c>
      <c r="C41" s="109" t="s">
        <v>236</v>
      </c>
      <c r="D41" s="522" t="s">
        <v>237</v>
      </c>
      <c r="E41" s="523"/>
      <c r="F41" s="522" t="s">
        <v>238</v>
      </c>
      <c r="G41" s="523"/>
      <c r="H41" s="109" t="s">
        <v>239</v>
      </c>
      <c r="I41" s="111" t="s">
        <v>240</v>
      </c>
    </row>
    <row r="42" spans="1:10" ht="146.25" customHeight="1" thickBot="1" x14ac:dyDescent="0.3">
      <c r="A42" s="534"/>
      <c r="B42" s="103">
        <v>20</v>
      </c>
      <c r="C42" s="104">
        <v>20</v>
      </c>
      <c r="D42" s="813" t="s">
        <v>845</v>
      </c>
      <c r="E42" s="814"/>
      <c r="F42" s="813" t="s">
        <v>846</v>
      </c>
      <c r="G42" s="814"/>
      <c r="H42" s="487" t="s">
        <v>639</v>
      </c>
      <c r="I42" s="487" t="s">
        <v>778</v>
      </c>
    </row>
    <row r="43" spans="1:10" s="99" customFormat="1" ht="50.25" thickBot="1" x14ac:dyDescent="0.3">
      <c r="A43" s="533" t="s">
        <v>243</v>
      </c>
      <c r="B43" s="110" t="s">
        <v>235</v>
      </c>
      <c r="C43" s="110" t="s">
        <v>236</v>
      </c>
      <c r="D43" s="522" t="s">
        <v>237</v>
      </c>
      <c r="E43" s="523"/>
      <c r="F43" s="522" t="s">
        <v>238</v>
      </c>
      <c r="G43" s="523"/>
      <c r="H43" s="109" t="s">
        <v>239</v>
      </c>
      <c r="I43" s="109" t="s">
        <v>240</v>
      </c>
    </row>
    <row r="44" spans="1:10" ht="151.5" customHeight="1" thickBot="1" x14ac:dyDescent="0.3">
      <c r="A44" s="534"/>
      <c r="B44" s="103">
        <v>20</v>
      </c>
      <c r="C44" s="104">
        <v>20</v>
      </c>
      <c r="D44" s="815" t="s">
        <v>957</v>
      </c>
      <c r="E44" s="816"/>
      <c r="F44" s="813" t="s">
        <v>958</v>
      </c>
      <c r="G44" s="814"/>
      <c r="H44" s="487" t="s">
        <v>639</v>
      </c>
      <c r="I44" s="487" t="s">
        <v>778</v>
      </c>
    </row>
    <row r="45" spans="1:10" s="99" customFormat="1" ht="50.25" thickBot="1" x14ac:dyDescent="0.3">
      <c r="A45" s="533" t="s">
        <v>244</v>
      </c>
      <c r="B45" s="110" t="s">
        <v>235</v>
      </c>
      <c r="C45" s="109" t="s">
        <v>236</v>
      </c>
      <c r="D45" s="522" t="s">
        <v>237</v>
      </c>
      <c r="E45" s="523"/>
      <c r="F45" s="522" t="s">
        <v>238</v>
      </c>
      <c r="G45" s="523"/>
      <c r="H45" s="109" t="s">
        <v>239</v>
      </c>
      <c r="I45" s="111" t="s">
        <v>240</v>
      </c>
    </row>
    <row r="46" spans="1:10" ht="149.1" customHeight="1" thickBot="1" x14ac:dyDescent="0.3">
      <c r="A46" s="534"/>
      <c r="B46" s="103">
        <v>20</v>
      </c>
      <c r="C46" s="104">
        <v>20</v>
      </c>
      <c r="D46" s="815" t="s">
        <v>1047</v>
      </c>
      <c r="E46" s="816"/>
      <c r="F46" s="813" t="s">
        <v>1048</v>
      </c>
      <c r="G46" s="814"/>
      <c r="H46" s="487" t="s">
        <v>639</v>
      </c>
      <c r="I46" s="487" t="s">
        <v>778</v>
      </c>
    </row>
    <row r="47" spans="1:10" s="99" customFormat="1" ht="50.25" thickBot="1" x14ac:dyDescent="0.3">
      <c r="A47" s="533" t="s">
        <v>245</v>
      </c>
      <c r="B47" s="110" t="s">
        <v>235</v>
      </c>
      <c r="C47" s="109" t="s">
        <v>236</v>
      </c>
      <c r="D47" s="522" t="s">
        <v>237</v>
      </c>
      <c r="E47" s="523"/>
      <c r="F47" s="522" t="s">
        <v>238</v>
      </c>
      <c r="G47" s="523"/>
      <c r="H47" s="109" t="s">
        <v>239</v>
      </c>
      <c r="I47" s="111" t="s">
        <v>240</v>
      </c>
    </row>
    <row r="48" spans="1:10" ht="17.25" thickBot="1" x14ac:dyDescent="0.3">
      <c r="A48" s="534"/>
      <c r="B48" s="105">
        <v>20</v>
      </c>
      <c r="C48" s="106"/>
      <c r="D48" s="524"/>
      <c r="E48" s="526"/>
      <c r="F48" s="524"/>
      <c r="G48" s="526"/>
      <c r="H48" s="101"/>
      <c r="I48" s="102"/>
    </row>
    <row r="49" spans="1:9" ht="50.25" thickBot="1" x14ac:dyDescent="0.3">
      <c r="A49" s="533" t="s">
        <v>246</v>
      </c>
      <c r="B49" s="108" t="s">
        <v>235</v>
      </c>
      <c r="C49" s="107" t="s">
        <v>236</v>
      </c>
      <c r="D49" s="522" t="s">
        <v>237</v>
      </c>
      <c r="E49" s="523"/>
      <c r="F49" s="522" t="s">
        <v>238</v>
      </c>
      <c r="G49" s="523"/>
      <c r="H49" s="109" t="s">
        <v>239</v>
      </c>
      <c r="I49" s="111" t="s">
        <v>240</v>
      </c>
    </row>
    <row r="50" spans="1:9" ht="17.25" thickBot="1" x14ac:dyDescent="0.3">
      <c r="A50" s="534"/>
      <c r="B50" s="105">
        <v>20</v>
      </c>
      <c r="C50" s="106"/>
      <c r="D50" s="524"/>
      <c r="E50" s="525"/>
      <c r="F50" s="524"/>
      <c r="G50" s="526"/>
      <c r="H50" s="101"/>
      <c r="I50" s="102"/>
    </row>
    <row r="51" spans="1:9" ht="50.25" thickBot="1" x14ac:dyDescent="0.3">
      <c r="A51" s="533" t="s">
        <v>247</v>
      </c>
      <c r="B51" s="108" t="s">
        <v>235</v>
      </c>
      <c r="C51" s="107" t="s">
        <v>236</v>
      </c>
      <c r="D51" s="522" t="s">
        <v>237</v>
      </c>
      <c r="E51" s="523"/>
      <c r="F51" s="522" t="s">
        <v>238</v>
      </c>
      <c r="G51" s="523"/>
      <c r="H51" s="109" t="s">
        <v>239</v>
      </c>
      <c r="I51" s="111" t="s">
        <v>240</v>
      </c>
    </row>
    <row r="52" spans="1:9" ht="17.25" thickBot="1" x14ac:dyDescent="0.3">
      <c r="A52" s="534"/>
      <c r="B52" s="105">
        <v>20</v>
      </c>
      <c r="C52" s="106"/>
      <c r="D52" s="524"/>
      <c r="E52" s="525"/>
      <c r="F52" s="524"/>
      <c r="G52" s="526"/>
      <c r="H52" s="101"/>
      <c r="I52" s="102"/>
    </row>
    <row r="53" spans="1:9" ht="50.25" thickBot="1" x14ac:dyDescent="0.3">
      <c r="A53" s="533" t="s">
        <v>248</v>
      </c>
      <c r="B53" s="108" t="s">
        <v>235</v>
      </c>
      <c r="C53" s="107" t="s">
        <v>236</v>
      </c>
      <c r="D53" s="522" t="s">
        <v>237</v>
      </c>
      <c r="E53" s="523"/>
      <c r="F53" s="522" t="s">
        <v>238</v>
      </c>
      <c r="G53" s="523"/>
      <c r="H53" s="107" t="s">
        <v>239</v>
      </c>
      <c r="I53" s="111" t="s">
        <v>240</v>
      </c>
    </row>
    <row r="54" spans="1:9" ht="17.25" thickBot="1" x14ac:dyDescent="0.3">
      <c r="A54" s="534"/>
      <c r="B54" s="105">
        <v>20</v>
      </c>
      <c r="C54" s="106"/>
      <c r="D54" s="524"/>
      <c r="E54" s="526"/>
      <c r="F54" s="524"/>
      <c r="G54" s="526"/>
      <c r="H54" s="101"/>
      <c r="I54" s="101"/>
    </row>
    <row r="55" spans="1:9" ht="50.25" thickBot="1" x14ac:dyDescent="0.3">
      <c r="A55" s="533" t="s">
        <v>249</v>
      </c>
      <c r="B55" s="108" t="s">
        <v>235</v>
      </c>
      <c r="C55" s="107" t="s">
        <v>236</v>
      </c>
      <c r="D55" s="522" t="s">
        <v>237</v>
      </c>
      <c r="E55" s="523"/>
      <c r="F55" s="522" t="s">
        <v>238</v>
      </c>
      <c r="G55" s="523"/>
      <c r="H55" s="109" t="s">
        <v>239</v>
      </c>
      <c r="I55" s="111" t="s">
        <v>240</v>
      </c>
    </row>
    <row r="56" spans="1:9" ht="17.25" thickBot="1" x14ac:dyDescent="0.3">
      <c r="A56" s="534"/>
      <c r="B56" s="105">
        <v>20</v>
      </c>
      <c r="C56" s="106"/>
      <c r="D56" s="524"/>
      <c r="E56" s="526"/>
      <c r="F56" s="524"/>
      <c r="G56" s="526"/>
      <c r="H56" s="101"/>
      <c r="I56" s="102"/>
    </row>
    <row r="57" spans="1:9" ht="50.25" thickBot="1" x14ac:dyDescent="0.3">
      <c r="A57" s="533" t="s">
        <v>250</v>
      </c>
      <c r="B57" s="108" t="s">
        <v>235</v>
      </c>
      <c r="C57" s="107" t="s">
        <v>236</v>
      </c>
      <c r="D57" s="522" t="s">
        <v>237</v>
      </c>
      <c r="E57" s="523"/>
      <c r="F57" s="522" t="s">
        <v>238</v>
      </c>
      <c r="G57" s="523"/>
      <c r="H57" s="109" t="s">
        <v>239</v>
      </c>
      <c r="I57" s="111" t="s">
        <v>240</v>
      </c>
    </row>
    <row r="58" spans="1:9" ht="17.25" thickBot="1" x14ac:dyDescent="0.3">
      <c r="A58" s="534"/>
      <c r="B58" s="105">
        <v>20</v>
      </c>
      <c r="C58" s="106"/>
      <c r="D58" s="524"/>
      <c r="E58" s="526"/>
      <c r="F58" s="525"/>
      <c r="G58" s="525"/>
      <c r="H58" s="101"/>
      <c r="I58" s="101"/>
    </row>
    <row r="59" spans="1:9" ht="50.25" thickBot="1" x14ac:dyDescent="0.3">
      <c r="A59" s="533" t="s">
        <v>251</v>
      </c>
      <c r="B59" s="108" t="s">
        <v>235</v>
      </c>
      <c r="C59" s="107" t="s">
        <v>236</v>
      </c>
      <c r="D59" s="522" t="s">
        <v>237</v>
      </c>
      <c r="E59" s="523"/>
      <c r="F59" s="522" t="s">
        <v>238</v>
      </c>
      <c r="G59" s="523"/>
      <c r="H59" s="109" t="s">
        <v>239</v>
      </c>
      <c r="I59" s="111" t="s">
        <v>240</v>
      </c>
    </row>
    <row r="60" spans="1:9" ht="17.25" thickBot="1" x14ac:dyDescent="0.3">
      <c r="A60" s="534"/>
      <c r="B60" s="105">
        <v>20</v>
      </c>
      <c r="C60" s="106"/>
      <c r="D60" s="524"/>
      <c r="E60" s="526"/>
      <c r="F60" s="524"/>
      <c r="G60" s="526"/>
      <c r="H60" s="101"/>
      <c r="I60" s="101"/>
    </row>
    <row r="63" spans="1:9" s="98" customFormat="1" ht="30" customHeight="1" x14ac:dyDescent="0.25">
      <c r="A63" s="68"/>
      <c r="B63" s="68"/>
      <c r="C63" s="68"/>
      <c r="D63" s="68"/>
      <c r="E63" s="68"/>
      <c r="F63" s="68"/>
      <c r="G63" s="68"/>
      <c r="H63" s="68"/>
      <c r="I63" s="68"/>
    </row>
    <row r="64" spans="1:9" ht="34.5" customHeight="1" x14ac:dyDescent="0.25">
      <c r="A64" s="601" t="s">
        <v>252</v>
      </c>
      <c r="B64" s="601"/>
      <c r="C64" s="601"/>
      <c r="D64" s="601"/>
      <c r="E64" s="601"/>
      <c r="F64" s="601"/>
      <c r="G64" s="601"/>
      <c r="H64" s="601"/>
      <c r="I64" s="601"/>
    </row>
    <row r="65" spans="1:9" ht="131.25" customHeight="1" x14ac:dyDescent="0.25">
      <c r="A65" s="112" t="s">
        <v>253</v>
      </c>
      <c r="B65" s="531" t="s">
        <v>301</v>
      </c>
      <c r="C65" s="532"/>
      <c r="D65" s="531" t="s">
        <v>302</v>
      </c>
      <c r="E65" s="532"/>
      <c r="F65" s="531" t="s">
        <v>847</v>
      </c>
      <c r="G65" s="532"/>
      <c r="H65" s="531" t="s">
        <v>848</v>
      </c>
      <c r="I65" s="532"/>
    </row>
    <row r="66" spans="1:9" ht="40.5" customHeight="1" x14ac:dyDescent="0.25">
      <c r="A66" s="112" t="s">
        <v>257</v>
      </c>
      <c r="B66" s="604">
        <v>0.03</v>
      </c>
      <c r="C66" s="605"/>
      <c r="D66" s="604">
        <v>0.03</v>
      </c>
      <c r="E66" s="605"/>
      <c r="F66" s="604">
        <v>0.02</v>
      </c>
      <c r="G66" s="605"/>
      <c r="H66" s="604">
        <v>0.02</v>
      </c>
      <c r="I66" s="605"/>
    </row>
    <row r="67" spans="1:9" ht="30" customHeight="1" x14ac:dyDescent="0.25">
      <c r="A67" s="597" t="s">
        <v>188</v>
      </c>
      <c r="B67" s="158" t="s">
        <v>99</v>
      </c>
      <c r="C67" s="158" t="s">
        <v>236</v>
      </c>
      <c r="D67" s="158" t="s">
        <v>99</v>
      </c>
      <c r="E67" s="158" t="s">
        <v>236</v>
      </c>
      <c r="F67" s="158" t="s">
        <v>99</v>
      </c>
      <c r="G67" s="158" t="s">
        <v>236</v>
      </c>
      <c r="H67" s="158" t="s">
        <v>99</v>
      </c>
      <c r="I67" s="158" t="s">
        <v>236</v>
      </c>
    </row>
    <row r="68" spans="1:9" ht="30" customHeight="1" x14ac:dyDescent="0.25">
      <c r="A68" s="598"/>
      <c r="B68" s="114">
        <v>0.02</v>
      </c>
      <c r="C68" s="114">
        <v>0.02</v>
      </c>
      <c r="D68" s="114">
        <v>0.02</v>
      </c>
      <c r="E68" s="114">
        <v>0.02</v>
      </c>
      <c r="F68" s="114">
        <v>0.02</v>
      </c>
      <c r="G68" s="114">
        <v>0.02</v>
      </c>
      <c r="H68" s="114">
        <v>0.02</v>
      </c>
      <c r="I68" s="114">
        <v>0.02</v>
      </c>
    </row>
    <row r="69" spans="1:9" ht="242.45" customHeight="1" x14ac:dyDescent="0.25">
      <c r="A69" s="112" t="s">
        <v>258</v>
      </c>
      <c r="B69" s="817" t="s">
        <v>698</v>
      </c>
      <c r="C69" s="818"/>
      <c r="D69" s="817" t="s">
        <v>699</v>
      </c>
      <c r="E69" s="818"/>
      <c r="F69" s="817" t="s">
        <v>700</v>
      </c>
      <c r="G69" s="818"/>
      <c r="H69" s="817" t="s">
        <v>701</v>
      </c>
      <c r="I69" s="818"/>
    </row>
    <row r="70" spans="1:9" ht="80.25" customHeight="1" x14ac:dyDescent="0.25">
      <c r="A70" s="112" t="s">
        <v>259</v>
      </c>
      <c r="B70" s="595" t="s">
        <v>678</v>
      </c>
      <c r="C70" s="714"/>
      <c r="D70" s="595" t="s">
        <v>679</v>
      </c>
      <c r="E70" s="714"/>
      <c r="F70" s="595" t="s">
        <v>680</v>
      </c>
      <c r="G70" s="714"/>
      <c r="H70" s="595" t="s">
        <v>681</v>
      </c>
      <c r="I70" s="714"/>
    </row>
    <row r="71" spans="1:9" ht="30.75" customHeight="1" x14ac:dyDescent="0.25">
      <c r="A71" s="597" t="s">
        <v>189</v>
      </c>
      <c r="B71" s="158" t="s">
        <v>99</v>
      </c>
      <c r="C71" s="158" t="s">
        <v>236</v>
      </c>
      <c r="D71" s="158" t="s">
        <v>99</v>
      </c>
      <c r="E71" s="158" t="s">
        <v>236</v>
      </c>
      <c r="F71" s="158" t="s">
        <v>99</v>
      </c>
      <c r="G71" s="158" t="s">
        <v>236</v>
      </c>
      <c r="H71" s="158" t="s">
        <v>99</v>
      </c>
      <c r="I71" s="158" t="s">
        <v>236</v>
      </c>
    </row>
    <row r="72" spans="1:9" ht="30.75" customHeight="1" x14ac:dyDescent="0.25">
      <c r="A72" s="598"/>
      <c r="B72" s="114">
        <v>0.09</v>
      </c>
      <c r="C72" s="114">
        <v>0.09</v>
      </c>
      <c r="D72" s="114">
        <v>0.09</v>
      </c>
      <c r="E72" s="114">
        <v>0.09</v>
      </c>
      <c r="F72" s="114">
        <v>0.09</v>
      </c>
      <c r="G72" s="114">
        <v>0.09</v>
      </c>
      <c r="H72" s="114">
        <v>0.09</v>
      </c>
      <c r="I72" s="114">
        <v>0.09</v>
      </c>
    </row>
    <row r="73" spans="1:9" ht="240" customHeight="1" x14ac:dyDescent="0.25">
      <c r="A73" s="112" t="s">
        <v>258</v>
      </c>
      <c r="B73" s="817" t="s">
        <v>779</v>
      </c>
      <c r="C73" s="818"/>
      <c r="D73" s="819" t="s">
        <v>799</v>
      </c>
      <c r="E73" s="820"/>
      <c r="F73" s="819" t="s">
        <v>800</v>
      </c>
      <c r="G73" s="820"/>
      <c r="H73" s="819" t="s">
        <v>801</v>
      </c>
      <c r="I73" s="820"/>
    </row>
    <row r="74" spans="1:9" ht="80.25" customHeight="1" x14ac:dyDescent="0.25">
      <c r="A74" s="112" t="s">
        <v>259</v>
      </c>
      <c r="B74" s="595" t="s">
        <v>780</v>
      </c>
      <c r="C74" s="714"/>
      <c r="D74" s="595" t="s">
        <v>781</v>
      </c>
      <c r="E74" s="714"/>
      <c r="F74" s="595" t="s">
        <v>782</v>
      </c>
      <c r="G74" s="714"/>
      <c r="H74" s="595" t="s">
        <v>783</v>
      </c>
      <c r="I74" s="714"/>
    </row>
    <row r="75" spans="1:9" ht="16.5" x14ac:dyDescent="0.25">
      <c r="A75" s="597" t="s">
        <v>190</v>
      </c>
      <c r="B75" s="158" t="s">
        <v>99</v>
      </c>
      <c r="C75" s="158" t="s">
        <v>236</v>
      </c>
      <c r="D75" s="158" t="s">
        <v>99</v>
      </c>
      <c r="E75" s="158" t="s">
        <v>236</v>
      </c>
      <c r="F75" s="158" t="s">
        <v>99</v>
      </c>
      <c r="G75" s="158" t="s">
        <v>236</v>
      </c>
      <c r="H75" s="158" t="s">
        <v>99</v>
      </c>
      <c r="I75" s="158" t="s">
        <v>236</v>
      </c>
    </row>
    <row r="76" spans="1:9" ht="16.5" x14ac:dyDescent="0.25">
      <c r="A76" s="598"/>
      <c r="B76" s="114">
        <v>0.09</v>
      </c>
      <c r="C76" s="114">
        <v>0.09</v>
      </c>
      <c r="D76" s="114">
        <v>0.09</v>
      </c>
      <c r="E76" s="114">
        <v>0.09</v>
      </c>
      <c r="F76" s="114">
        <v>0.09</v>
      </c>
      <c r="G76" s="114">
        <v>0.09</v>
      </c>
      <c r="H76" s="114">
        <v>0.09</v>
      </c>
      <c r="I76" s="114">
        <v>0.09</v>
      </c>
    </row>
    <row r="77" spans="1:9" ht="258" customHeight="1" x14ac:dyDescent="0.25">
      <c r="A77" s="112" t="s">
        <v>258</v>
      </c>
      <c r="B77" s="821" t="s">
        <v>849</v>
      </c>
      <c r="C77" s="822"/>
      <c r="D77" s="823" t="s">
        <v>850</v>
      </c>
      <c r="E77" s="824"/>
      <c r="F77" s="823" t="s">
        <v>886</v>
      </c>
      <c r="G77" s="824"/>
      <c r="H77" s="821" t="s">
        <v>887</v>
      </c>
      <c r="I77" s="822"/>
    </row>
    <row r="78" spans="1:9" ht="69" customHeight="1" x14ac:dyDescent="0.25">
      <c r="A78" s="112" t="s">
        <v>259</v>
      </c>
      <c r="B78" s="595" t="s">
        <v>888</v>
      </c>
      <c r="C78" s="714"/>
      <c r="D78" s="595" t="s">
        <v>889</v>
      </c>
      <c r="E78" s="714"/>
      <c r="F78" s="595" t="s">
        <v>890</v>
      </c>
      <c r="G78" s="714"/>
      <c r="H78" s="595" t="s">
        <v>891</v>
      </c>
      <c r="I78" s="714"/>
    </row>
    <row r="79" spans="1:9" ht="16.5" x14ac:dyDescent="0.25">
      <c r="A79" s="597" t="s">
        <v>191</v>
      </c>
      <c r="B79" s="158" t="s">
        <v>99</v>
      </c>
      <c r="C79" s="158" t="s">
        <v>236</v>
      </c>
      <c r="D79" s="158" t="s">
        <v>99</v>
      </c>
      <c r="E79" s="158" t="s">
        <v>236</v>
      </c>
      <c r="F79" s="158" t="s">
        <v>99</v>
      </c>
      <c r="G79" s="158" t="s">
        <v>236</v>
      </c>
      <c r="H79" s="158" t="s">
        <v>99</v>
      </c>
      <c r="I79" s="158" t="s">
        <v>236</v>
      </c>
    </row>
    <row r="80" spans="1:9" ht="16.5" x14ac:dyDescent="0.25">
      <c r="A80" s="598"/>
      <c r="B80" s="114">
        <v>0.09</v>
      </c>
      <c r="C80" s="114">
        <v>0.09</v>
      </c>
      <c r="D80" s="114">
        <v>0.09</v>
      </c>
      <c r="E80" s="114">
        <v>0.09</v>
      </c>
      <c r="F80" s="114">
        <v>0.09</v>
      </c>
      <c r="G80" s="114">
        <v>0.09</v>
      </c>
      <c r="H80" s="114">
        <v>0.09</v>
      </c>
      <c r="I80" s="114">
        <v>0.09</v>
      </c>
    </row>
    <row r="81" spans="1:9" ht="265.5" customHeight="1" x14ac:dyDescent="0.25">
      <c r="A81" s="112" t="s">
        <v>258</v>
      </c>
      <c r="B81" s="823" t="s">
        <v>961</v>
      </c>
      <c r="C81" s="824"/>
      <c r="D81" s="823" t="s">
        <v>959</v>
      </c>
      <c r="E81" s="824"/>
      <c r="F81" s="823" t="s">
        <v>960</v>
      </c>
      <c r="G81" s="824"/>
      <c r="H81" s="821" t="s">
        <v>962</v>
      </c>
      <c r="I81" s="822"/>
    </row>
    <row r="82" spans="1:9" ht="69" customHeight="1" x14ac:dyDescent="0.25">
      <c r="A82" s="112" t="s">
        <v>259</v>
      </c>
      <c r="B82" s="595" t="s">
        <v>963</v>
      </c>
      <c r="C82" s="714"/>
      <c r="D82" s="595" t="s">
        <v>964</v>
      </c>
      <c r="E82" s="714"/>
      <c r="F82" s="595" t="s">
        <v>965</v>
      </c>
      <c r="G82" s="714"/>
      <c r="H82" s="595" t="s">
        <v>966</v>
      </c>
      <c r="I82" s="714"/>
    </row>
    <row r="83" spans="1:9" ht="16.5" x14ac:dyDescent="0.25">
      <c r="A83" s="597" t="s">
        <v>195</v>
      </c>
      <c r="B83" s="158" t="s">
        <v>99</v>
      </c>
      <c r="C83" s="158" t="s">
        <v>236</v>
      </c>
      <c r="D83" s="158" t="s">
        <v>99</v>
      </c>
      <c r="E83" s="158" t="s">
        <v>236</v>
      </c>
      <c r="F83" s="158" t="s">
        <v>99</v>
      </c>
      <c r="G83" s="158" t="s">
        <v>236</v>
      </c>
      <c r="H83" s="158" t="s">
        <v>99</v>
      </c>
      <c r="I83" s="158" t="s">
        <v>236</v>
      </c>
    </row>
    <row r="84" spans="1:9" ht="16.5" x14ac:dyDescent="0.25">
      <c r="A84" s="598"/>
      <c r="B84" s="114">
        <v>0.09</v>
      </c>
      <c r="C84" s="114">
        <v>0.09</v>
      </c>
      <c r="D84" s="114">
        <v>0.09</v>
      </c>
      <c r="E84" s="114">
        <v>0.09</v>
      </c>
      <c r="F84" s="114">
        <v>0.09</v>
      </c>
      <c r="G84" s="114">
        <v>0.09</v>
      </c>
      <c r="H84" s="114">
        <v>0.09</v>
      </c>
      <c r="I84" s="114">
        <v>0.09</v>
      </c>
    </row>
    <row r="85" spans="1:9" ht="231" customHeight="1" x14ac:dyDescent="0.25">
      <c r="A85" s="112" t="s">
        <v>258</v>
      </c>
      <c r="B85" s="823" t="s">
        <v>1049</v>
      </c>
      <c r="C85" s="824"/>
      <c r="D85" s="823" t="s">
        <v>1050</v>
      </c>
      <c r="E85" s="824"/>
      <c r="F85" s="823" t="s">
        <v>1051</v>
      </c>
      <c r="G85" s="824"/>
      <c r="H85" s="821" t="s">
        <v>1052</v>
      </c>
      <c r="I85" s="822"/>
    </row>
    <row r="86" spans="1:9" ht="69.599999999999994" customHeight="1" x14ac:dyDescent="0.25">
      <c r="A86" s="112" t="s">
        <v>259</v>
      </c>
      <c r="B86" s="595" t="s">
        <v>1053</v>
      </c>
      <c r="C86" s="714"/>
      <c r="D86" s="595" t="s">
        <v>1054</v>
      </c>
      <c r="E86" s="714"/>
      <c r="F86" s="595" t="s">
        <v>1055</v>
      </c>
      <c r="G86" s="714"/>
      <c r="H86" s="595" t="s">
        <v>1056</v>
      </c>
      <c r="I86" s="714"/>
    </row>
    <row r="87" spans="1:9" ht="16.5" x14ac:dyDescent="0.25">
      <c r="A87" s="597" t="s">
        <v>196</v>
      </c>
      <c r="B87" s="158" t="s">
        <v>99</v>
      </c>
      <c r="C87" s="158" t="s">
        <v>236</v>
      </c>
      <c r="D87" s="158" t="s">
        <v>99</v>
      </c>
      <c r="E87" s="158" t="s">
        <v>236</v>
      </c>
      <c r="F87" s="158" t="s">
        <v>99</v>
      </c>
      <c r="G87" s="158" t="s">
        <v>236</v>
      </c>
      <c r="H87" s="158" t="s">
        <v>99</v>
      </c>
      <c r="I87" s="158" t="s">
        <v>236</v>
      </c>
    </row>
    <row r="88" spans="1:9" ht="16.5" x14ac:dyDescent="0.25">
      <c r="A88" s="598"/>
      <c r="B88" s="114">
        <v>0.09</v>
      </c>
      <c r="C88" s="115"/>
      <c r="D88" s="114">
        <v>0.09</v>
      </c>
      <c r="E88" s="115"/>
      <c r="F88" s="114">
        <v>0.09</v>
      </c>
      <c r="G88" s="115"/>
      <c r="H88" s="114">
        <v>0.09</v>
      </c>
      <c r="I88" s="115"/>
    </row>
    <row r="89" spans="1:9" ht="33" x14ac:dyDescent="0.25">
      <c r="A89" s="112" t="s">
        <v>258</v>
      </c>
      <c r="B89" s="787"/>
      <c r="C89" s="784"/>
      <c r="D89" s="787"/>
      <c r="E89" s="784"/>
      <c r="F89" s="787"/>
      <c r="G89" s="784"/>
      <c r="H89" s="787"/>
      <c r="I89" s="784"/>
    </row>
    <row r="90" spans="1:9" ht="16.5" x14ac:dyDescent="0.25">
      <c r="A90" s="112" t="s">
        <v>259</v>
      </c>
      <c r="B90" s="735"/>
      <c r="C90" s="714"/>
      <c r="D90" s="735"/>
      <c r="E90" s="714"/>
      <c r="F90" s="735"/>
      <c r="G90" s="714"/>
      <c r="H90" s="735"/>
      <c r="I90" s="714"/>
    </row>
    <row r="91" spans="1:9" ht="16.5" x14ac:dyDescent="0.25">
      <c r="A91" s="597" t="s">
        <v>197</v>
      </c>
      <c r="B91" s="158" t="s">
        <v>99</v>
      </c>
      <c r="C91" s="158" t="s">
        <v>236</v>
      </c>
      <c r="D91" s="158" t="s">
        <v>99</v>
      </c>
      <c r="E91" s="158" t="s">
        <v>236</v>
      </c>
      <c r="F91" s="158" t="s">
        <v>99</v>
      </c>
      <c r="G91" s="158" t="s">
        <v>236</v>
      </c>
      <c r="H91" s="158" t="s">
        <v>99</v>
      </c>
      <c r="I91" s="158" t="s">
        <v>236</v>
      </c>
    </row>
    <row r="92" spans="1:9" ht="16.5" x14ac:dyDescent="0.25">
      <c r="A92" s="598"/>
      <c r="B92" s="114">
        <v>0.09</v>
      </c>
      <c r="C92" s="115"/>
      <c r="D92" s="114">
        <v>0.09</v>
      </c>
      <c r="E92" s="115"/>
      <c r="F92" s="114">
        <v>0.09</v>
      </c>
      <c r="G92" s="115"/>
      <c r="H92" s="114">
        <v>0.09</v>
      </c>
      <c r="I92" s="115"/>
    </row>
    <row r="93" spans="1:9" ht="33" x14ac:dyDescent="0.25">
      <c r="A93" s="112" t="s">
        <v>258</v>
      </c>
      <c r="B93" s="514"/>
      <c r="C93" s="514"/>
      <c r="D93" s="514"/>
      <c r="E93" s="514"/>
      <c r="F93" s="514"/>
      <c r="G93" s="514"/>
      <c r="H93" s="514"/>
      <c r="I93" s="514"/>
    </row>
    <row r="94" spans="1:9" ht="16.5" x14ac:dyDescent="0.25">
      <c r="A94" s="112" t="s">
        <v>259</v>
      </c>
      <c r="B94" s="515"/>
      <c r="C94" s="516"/>
      <c r="D94" s="515"/>
      <c r="E94" s="516"/>
      <c r="F94" s="515"/>
      <c r="G94" s="516"/>
      <c r="H94" s="515"/>
      <c r="I94" s="516"/>
    </row>
    <row r="95" spans="1:9" ht="16.5" x14ac:dyDescent="0.25">
      <c r="A95" s="597" t="s">
        <v>198</v>
      </c>
      <c r="B95" s="158" t="s">
        <v>99</v>
      </c>
      <c r="C95" s="158" t="s">
        <v>236</v>
      </c>
      <c r="D95" s="158" t="s">
        <v>99</v>
      </c>
      <c r="E95" s="158" t="s">
        <v>236</v>
      </c>
      <c r="F95" s="158" t="s">
        <v>99</v>
      </c>
      <c r="G95" s="158" t="s">
        <v>236</v>
      </c>
      <c r="H95" s="158" t="s">
        <v>99</v>
      </c>
      <c r="I95" s="158" t="s">
        <v>236</v>
      </c>
    </row>
    <row r="96" spans="1:9" ht="16.5" x14ac:dyDescent="0.25">
      <c r="A96" s="598"/>
      <c r="B96" s="114">
        <v>0.09</v>
      </c>
      <c r="C96" s="115"/>
      <c r="D96" s="114">
        <v>0.09</v>
      </c>
      <c r="E96" s="115"/>
      <c r="F96" s="114">
        <v>0.09</v>
      </c>
      <c r="G96" s="115"/>
      <c r="H96" s="114">
        <v>0.09</v>
      </c>
      <c r="I96" s="115"/>
    </row>
    <row r="97" spans="1:9" ht="33" x14ac:dyDescent="0.25">
      <c r="A97" s="112" t="s">
        <v>258</v>
      </c>
      <c r="B97" s="787"/>
      <c r="C97" s="784"/>
      <c r="D97" s="787"/>
      <c r="E97" s="784"/>
      <c r="F97" s="787"/>
      <c r="G97" s="784"/>
      <c r="H97" s="787"/>
      <c r="I97" s="784"/>
    </row>
    <row r="98" spans="1:9" ht="16.5" x14ac:dyDescent="0.25">
      <c r="A98" s="112" t="s">
        <v>259</v>
      </c>
      <c r="B98" s="735"/>
      <c r="C98" s="714"/>
      <c r="D98" s="735"/>
      <c r="E98" s="714"/>
      <c r="F98" s="735"/>
      <c r="G98" s="714"/>
      <c r="H98" s="735"/>
      <c r="I98" s="714"/>
    </row>
    <row r="99" spans="1:9" ht="16.5" x14ac:dyDescent="0.25">
      <c r="A99" s="597" t="s">
        <v>200</v>
      </c>
      <c r="B99" s="158" t="s">
        <v>99</v>
      </c>
      <c r="C99" s="158" t="s">
        <v>236</v>
      </c>
      <c r="D99" s="158" t="s">
        <v>99</v>
      </c>
      <c r="E99" s="158" t="s">
        <v>236</v>
      </c>
      <c r="F99" s="158" t="s">
        <v>99</v>
      </c>
      <c r="G99" s="158" t="s">
        <v>236</v>
      </c>
      <c r="H99" s="158" t="s">
        <v>99</v>
      </c>
      <c r="I99" s="158" t="s">
        <v>236</v>
      </c>
    </row>
    <row r="100" spans="1:9" ht="16.5" x14ac:dyDescent="0.25">
      <c r="A100" s="598"/>
      <c r="B100" s="114">
        <v>0.09</v>
      </c>
      <c r="C100" s="115"/>
      <c r="D100" s="114">
        <v>0.09</v>
      </c>
      <c r="E100" s="115"/>
      <c r="F100" s="114">
        <v>0.09</v>
      </c>
      <c r="G100" s="115"/>
      <c r="H100" s="114">
        <v>0.09</v>
      </c>
      <c r="I100" s="115"/>
    </row>
    <row r="101" spans="1:9" ht="33" x14ac:dyDescent="0.25">
      <c r="A101" s="112" t="s">
        <v>258</v>
      </c>
      <c r="B101" s="514"/>
      <c r="C101" s="514"/>
      <c r="D101" s="514"/>
      <c r="E101" s="514"/>
      <c r="F101" s="514"/>
      <c r="G101" s="514"/>
      <c r="H101" s="514"/>
      <c r="I101" s="514"/>
    </row>
    <row r="102" spans="1:9" ht="16.5" x14ac:dyDescent="0.25">
      <c r="A102" s="112" t="s">
        <v>259</v>
      </c>
      <c r="B102" s="515"/>
      <c r="C102" s="516"/>
      <c r="D102" s="515"/>
      <c r="E102" s="516"/>
      <c r="F102" s="515"/>
      <c r="G102" s="516"/>
      <c r="H102" s="515"/>
      <c r="I102" s="516"/>
    </row>
    <row r="103" spans="1:9" ht="16.5" x14ac:dyDescent="0.25">
      <c r="A103" s="597" t="s">
        <v>201</v>
      </c>
      <c r="B103" s="158" t="s">
        <v>99</v>
      </c>
      <c r="C103" s="158" t="s">
        <v>236</v>
      </c>
      <c r="D103" s="158" t="s">
        <v>99</v>
      </c>
      <c r="E103" s="158" t="s">
        <v>236</v>
      </c>
      <c r="F103" s="158" t="s">
        <v>99</v>
      </c>
      <c r="G103" s="158" t="s">
        <v>236</v>
      </c>
      <c r="H103" s="158" t="s">
        <v>99</v>
      </c>
      <c r="I103" s="158" t="s">
        <v>236</v>
      </c>
    </row>
    <row r="104" spans="1:9" ht="16.5" x14ac:dyDescent="0.25">
      <c r="A104" s="598"/>
      <c r="B104" s="114">
        <v>0.09</v>
      </c>
      <c r="C104" s="115"/>
      <c r="D104" s="114">
        <v>0.09</v>
      </c>
      <c r="E104" s="115"/>
      <c r="F104" s="114">
        <v>0.09</v>
      </c>
      <c r="G104" s="115"/>
      <c r="H104" s="114">
        <v>0.09</v>
      </c>
      <c r="I104" s="115"/>
    </row>
    <row r="105" spans="1:9" ht="33" x14ac:dyDescent="0.25">
      <c r="A105" s="112" t="s">
        <v>258</v>
      </c>
      <c r="B105" s="787"/>
      <c r="C105" s="784"/>
      <c r="D105" s="787"/>
      <c r="E105" s="784"/>
      <c r="F105" s="787"/>
      <c r="G105" s="784"/>
      <c r="H105" s="787"/>
      <c r="I105" s="784"/>
    </row>
    <row r="106" spans="1:9" ht="16.5" x14ac:dyDescent="0.25">
      <c r="A106" s="112" t="s">
        <v>259</v>
      </c>
      <c r="B106" s="735"/>
      <c r="C106" s="714"/>
      <c r="D106" s="735"/>
      <c r="E106" s="714"/>
      <c r="F106" s="735"/>
      <c r="G106" s="714"/>
      <c r="H106" s="735"/>
      <c r="I106" s="714"/>
    </row>
    <row r="107" spans="1:9" ht="16.5" x14ac:dyDescent="0.25">
      <c r="A107" s="597" t="s">
        <v>202</v>
      </c>
      <c r="B107" s="158" t="s">
        <v>99</v>
      </c>
      <c r="C107" s="158" t="s">
        <v>236</v>
      </c>
      <c r="D107" s="158" t="s">
        <v>99</v>
      </c>
      <c r="E107" s="158" t="s">
        <v>236</v>
      </c>
      <c r="F107" s="158" t="s">
        <v>99</v>
      </c>
      <c r="G107" s="158" t="s">
        <v>236</v>
      </c>
      <c r="H107" s="158" t="s">
        <v>99</v>
      </c>
      <c r="I107" s="158" t="s">
        <v>236</v>
      </c>
    </row>
    <row r="108" spans="1:9" ht="16.5" x14ac:dyDescent="0.25">
      <c r="A108" s="598"/>
      <c r="B108" s="114">
        <v>0.09</v>
      </c>
      <c r="C108" s="115"/>
      <c r="D108" s="114">
        <v>0.09</v>
      </c>
      <c r="E108" s="115"/>
      <c r="F108" s="114">
        <v>0.09</v>
      </c>
      <c r="G108" s="115"/>
      <c r="H108" s="114">
        <v>0.09</v>
      </c>
      <c r="I108" s="115"/>
    </row>
    <row r="109" spans="1:9" ht="33" x14ac:dyDescent="0.25">
      <c r="A109" s="112" t="s">
        <v>258</v>
      </c>
      <c r="B109" s="514"/>
      <c r="C109" s="514"/>
      <c r="D109" s="514"/>
      <c r="E109" s="514"/>
      <c r="F109" s="514"/>
      <c r="G109" s="514"/>
      <c r="H109" s="514"/>
      <c r="I109" s="514"/>
    </row>
    <row r="110" spans="1:9" ht="16.5" x14ac:dyDescent="0.25">
      <c r="A110" s="112" t="s">
        <v>259</v>
      </c>
      <c r="B110" s="515"/>
      <c r="C110" s="516"/>
      <c r="D110" s="515"/>
      <c r="E110" s="516"/>
      <c r="F110" s="515"/>
      <c r="G110" s="516"/>
      <c r="H110" s="515"/>
      <c r="I110" s="516"/>
    </row>
    <row r="111" spans="1:9" ht="16.5" x14ac:dyDescent="0.25">
      <c r="A111" s="597" t="s">
        <v>203</v>
      </c>
      <c r="B111" s="158" t="s">
        <v>99</v>
      </c>
      <c r="C111" s="158" t="s">
        <v>236</v>
      </c>
      <c r="D111" s="158" t="s">
        <v>99</v>
      </c>
      <c r="E111" s="158" t="s">
        <v>236</v>
      </c>
      <c r="F111" s="158" t="s">
        <v>99</v>
      </c>
      <c r="G111" s="158" t="s">
        <v>236</v>
      </c>
      <c r="H111" s="158" t="s">
        <v>99</v>
      </c>
      <c r="I111" s="158" t="s">
        <v>236</v>
      </c>
    </row>
    <row r="112" spans="1:9" ht="16.5" x14ac:dyDescent="0.25">
      <c r="A112" s="598"/>
      <c r="B112" s="114">
        <v>0.08</v>
      </c>
      <c r="C112" s="260"/>
      <c r="D112" s="114">
        <v>0.08</v>
      </c>
      <c r="E112" s="260"/>
      <c r="F112" s="114">
        <v>0.08</v>
      </c>
      <c r="G112" s="260"/>
      <c r="H112" s="114">
        <v>0.08</v>
      </c>
      <c r="I112" s="260"/>
    </row>
    <row r="113" spans="1:9" ht="33" x14ac:dyDescent="0.25">
      <c r="A113" s="112" t="s">
        <v>258</v>
      </c>
      <c r="B113" s="825"/>
      <c r="C113" s="826"/>
      <c r="D113" s="517"/>
      <c r="E113" s="517"/>
      <c r="F113" s="517"/>
      <c r="G113" s="517"/>
      <c r="H113" s="517"/>
      <c r="I113" s="517"/>
    </row>
    <row r="114" spans="1:9" ht="16.5" x14ac:dyDescent="0.25">
      <c r="A114" s="112" t="s">
        <v>259</v>
      </c>
      <c r="B114" s="515"/>
      <c r="C114" s="516"/>
      <c r="D114" s="515"/>
      <c r="E114" s="516"/>
      <c r="F114" s="515"/>
      <c r="G114" s="516"/>
      <c r="H114" s="515"/>
      <c r="I114" s="516"/>
    </row>
    <row r="115" spans="1:9" ht="16.5" x14ac:dyDescent="0.25">
      <c r="A115" s="113" t="s">
        <v>260</v>
      </c>
      <c r="B115" s="283">
        <f t="shared" ref="B115:I115" si="0">(B68+B72+B76+B80+B84+B88+B92+B96+B100+B104+B108+B112)</f>
        <v>0.99999999999999978</v>
      </c>
      <c r="C115" s="118">
        <f t="shared" si="0"/>
        <v>0.38</v>
      </c>
      <c r="D115" s="118">
        <f t="shared" si="0"/>
        <v>0.99999999999999978</v>
      </c>
      <c r="E115" s="118">
        <f t="shared" si="0"/>
        <v>0.38</v>
      </c>
      <c r="F115" s="118">
        <f t="shared" si="0"/>
        <v>0.99999999999999978</v>
      </c>
      <c r="G115" s="118">
        <f t="shared" si="0"/>
        <v>0.38</v>
      </c>
      <c r="H115" s="118">
        <f t="shared" si="0"/>
        <v>0.99999999999999978</v>
      </c>
      <c r="I115" s="118">
        <f t="shared" si="0"/>
        <v>0.38</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0" r:id="rId1" xr:uid="{00000000-0004-0000-0C00-000000000000}"/>
    <hyperlink ref="D70" r:id="rId2" xr:uid="{00000000-0004-0000-0C00-000001000000}"/>
    <hyperlink ref="F70" r:id="rId3" xr:uid="{00000000-0004-0000-0C00-000002000000}"/>
    <hyperlink ref="H70" r:id="rId4" xr:uid="{00000000-0004-0000-0C00-000003000000}"/>
    <hyperlink ref="B74" r:id="rId5" xr:uid="{00000000-0004-0000-0C00-000004000000}"/>
    <hyperlink ref="D74" r:id="rId6" xr:uid="{00000000-0004-0000-0C00-000005000000}"/>
    <hyperlink ref="F74" r:id="rId7" xr:uid="{00000000-0004-0000-0C00-000006000000}"/>
    <hyperlink ref="H74" r:id="rId8" xr:uid="{00000000-0004-0000-0C00-000007000000}"/>
    <hyperlink ref="B78" r:id="rId9" xr:uid="{00000000-0004-0000-0C00-000008000000}"/>
    <hyperlink ref="D78" r:id="rId10" xr:uid="{00000000-0004-0000-0C00-000009000000}"/>
    <hyperlink ref="F78" r:id="rId11" xr:uid="{00000000-0004-0000-0C00-00000A000000}"/>
    <hyperlink ref="H78" r:id="rId12" xr:uid="{00000000-0004-0000-0C00-00000B000000}"/>
    <hyperlink ref="B82" r:id="rId13" xr:uid="{ED86B809-8EDF-4942-872B-381EDD63B6E0}"/>
    <hyperlink ref="D82" r:id="rId14" xr:uid="{170127CC-1624-4D1E-8060-3193AA29D590}"/>
    <hyperlink ref="F82" r:id="rId15" xr:uid="{899850F3-89B4-438D-86D7-42E1748D892F}"/>
    <hyperlink ref="H82" r:id="rId16" xr:uid="{709B291B-7889-4CE0-9B5E-F7F3C0AC08F2}"/>
    <hyperlink ref="B86" r:id="rId17" xr:uid="{E3A718C3-EA8C-4AA3-996F-B1FA45AD1D24}"/>
    <hyperlink ref="D86" r:id="rId18" xr:uid="{5C8C5C94-28A5-4C69-82A1-3EF3EA214A20}"/>
    <hyperlink ref="F86" r:id="rId19" xr:uid="{92CB990F-103E-4C6A-8501-8F3C53319824}"/>
    <hyperlink ref="H86" r:id="rId20" xr:uid="{2749B430-3102-49B6-987F-15DDEAC37645}"/>
  </hyperlinks>
  <pageMargins left="0.25" right="0.25" top="0.75" bottom="0.75" header="0.3" footer="0.3"/>
  <pageSetup scale="22" fitToHeight="0" orientation="landscape" r:id="rId21"/>
  <rowBreaks count="1" manualBreakCount="1">
    <brk id="62" max="15" man="1"/>
  </rowBreaks>
  <drawing r:id="rId2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Listas!$B$2:$B$4</xm:f>
          </x14:formula1>
          <xm:sqref>H34:I35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39997558519241921"/>
    <pageSetUpPr fitToPage="1"/>
  </sheetPr>
  <dimension ref="A1:Y58"/>
  <sheetViews>
    <sheetView showGridLines="0" topLeftCell="B31" zoomScale="70" zoomScaleNormal="70" zoomScaleSheetLayoutView="40" workbookViewId="0">
      <selection activeCell="B33" sqref="B33"/>
    </sheetView>
  </sheetViews>
  <sheetFormatPr baseColWidth="10" defaultColWidth="10.85546875" defaultRowHeight="14.25" x14ac:dyDescent="0.25"/>
  <cols>
    <col min="1" max="1" width="42.42578125" style="68" customWidth="1"/>
    <col min="2" max="8" width="35.85546875" style="68" customWidth="1"/>
    <col min="9" max="9" width="61.42578125" style="68" customWidth="1"/>
    <col min="10" max="10" width="35.85546875" style="68" customWidth="1"/>
    <col min="11" max="11" width="10.8554687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34"/>
      <c r="B1" s="559" t="s">
        <v>182</v>
      </c>
      <c r="C1" s="560"/>
      <c r="D1" s="560"/>
      <c r="E1" s="560"/>
      <c r="F1" s="560"/>
      <c r="G1" s="560"/>
      <c r="H1" s="561"/>
      <c r="I1" s="121" t="s">
        <v>121</v>
      </c>
      <c r="J1" s="379" t="s">
        <v>608</v>
      </c>
      <c r="M1" s="150"/>
    </row>
    <row r="2" spans="1:25" ht="24" customHeight="1" thickBot="1" x14ac:dyDescent="0.3">
      <c r="A2" s="835"/>
      <c r="B2" s="562" t="s">
        <v>183</v>
      </c>
      <c r="C2" s="563"/>
      <c r="D2" s="563"/>
      <c r="E2" s="563"/>
      <c r="F2" s="563"/>
      <c r="G2" s="563"/>
      <c r="H2" s="564"/>
      <c r="I2" s="121" t="s">
        <v>122</v>
      </c>
      <c r="J2" s="379">
        <v>14</v>
      </c>
      <c r="M2" s="150"/>
    </row>
    <row r="3" spans="1:25" ht="24" customHeight="1" thickBot="1" x14ac:dyDescent="0.3">
      <c r="A3" s="835"/>
      <c r="B3" s="562" t="s">
        <v>184</v>
      </c>
      <c r="C3" s="563"/>
      <c r="D3" s="563"/>
      <c r="E3" s="563"/>
      <c r="F3" s="563"/>
      <c r="G3" s="563"/>
      <c r="H3" s="564"/>
      <c r="I3" s="121" t="s">
        <v>303</v>
      </c>
      <c r="J3" s="381">
        <v>45775</v>
      </c>
      <c r="M3" s="150"/>
    </row>
    <row r="4" spans="1:25" ht="24" customHeight="1" thickBot="1" x14ac:dyDescent="0.3">
      <c r="A4" s="836"/>
      <c r="B4" s="565" t="s">
        <v>304</v>
      </c>
      <c r="C4" s="566"/>
      <c r="D4" s="566"/>
      <c r="E4" s="566"/>
      <c r="F4" s="566"/>
      <c r="G4" s="566"/>
      <c r="H4" s="567"/>
      <c r="I4" s="121" t="s">
        <v>186</v>
      </c>
      <c r="J4" s="379" t="s">
        <v>609</v>
      </c>
      <c r="M4" s="150"/>
    </row>
    <row r="5" spans="1:25" ht="15" customHeight="1" thickBot="1" x14ac:dyDescent="0.3">
      <c r="A5" s="73"/>
      <c r="B5" s="74"/>
      <c r="C5" s="74"/>
      <c r="D5" s="76"/>
      <c r="E5" s="75"/>
      <c r="F5" s="75"/>
      <c r="G5" s="327"/>
      <c r="H5" s="327"/>
      <c r="I5" s="77"/>
      <c r="J5" s="77"/>
      <c r="K5" s="74"/>
      <c r="L5" s="74"/>
      <c r="M5" s="74"/>
      <c r="N5" s="74"/>
      <c r="O5" s="74"/>
      <c r="P5" s="74"/>
      <c r="Q5" s="74"/>
      <c r="R5" s="74"/>
      <c r="S5" s="74"/>
      <c r="T5" s="78"/>
      <c r="U5" s="74"/>
      <c r="V5" s="74"/>
      <c r="X5" s="79"/>
      <c r="Y5" s="80"/>
    </row>
    <row r="6" spans="1:25" ht="15" customHeight="1" x14ac:dyDescent="0.25">
      <c r="A6" s="838" t="s">
        <v>305</v>
      </c>
      <c r="B6" s="842" t="s">
        <v>306</v>
      </c>
      <c r="C6" s="843"/>
      <c r="D6" s="843"/>
      <c r="E6" s="843"/>
      <c r="F6" s="843"/>
      <c r="G6" s="843"/>
      <c r="H6" s="843"/>
      <c r="I6" s="843"/>
      <c r="J6" s="844"/>
      <c r="K6" s="74"/>
      <c r="L6" s="74"/>
      <c r="M6" s="74"/>
      <c r="N6" s="74"/>
      <c r="O6" s="74"/>
      <c r="P6" s="74"/>
      <c r="Q6" s="74"/>
      <c r="R6" s="74"/>
      <c r="S6" s="74"/>
      <c r="T6" s="74"/>
      <c r="U6" s="74"/>
      <c r="V6" s="74"/>
      <c r="W6" s="74"/>
      <c r="X6" s="74"/>
      <c r="Y6" s="74"/>
    </row>
    <row r="7" spans="1:25" ht="15" customHeight="1" x14ac:dyDescent="0.25">
      <c r="A7" s="839"/>
      <c r="B7" s="845"/>
      <c r="C7" s="680"/>
      <c r="D7" s="680"/>
      <c r="E7" s="680"/>
      <c r="F7" s="680"/>
      <c r="G7" s="680"/>
      <c r="H7" s="680"/>
      <c r="I7" s="680"/>
      <c r="J7" s="846"/>
      <c r="K7" s="74"/>
      <c r="L7" s="74"/>
      <c r="M7" s="74"/>
      <c r="N7" s="74"/>
      <c r="O7" s="74"/>
      <c r="P7" s="74"/>
      <c r="Q7" s="74"/>
      <c r="R7" s="74"/>
      <c r="S7" s="74"/>
      <c r="T7" s="74"/>
      <c r="U7" s="74"/>
      <c r="V7" s="74"/>
      <c r="W7" s="74"/>
      <c r="X7" s="74"/>
      <c r="Y7" s="74"/>
    </row>
    <row r="8" spans="1:25" ht="15" customHeight="1" x14ac:dyDescent="0.25">
      <c r="A8" s="839"/>
      <c r="B8" s="845"/>
      <c r="C8" s="680"/>
      <c r="D8" s="680"/>
      <c r="E8" s="680"/>
      <c r="F8" s="680"/>
      <c r="G8" s="680"/>
      <c r="H8" s="680"/>
      <c r="I8" s="680"/>
      <c r="J8" s="846"/>
      <c r="K8" s="74"/>
      <c r="L8" s="74"/>
      <c r="M8" s="74"/>
      <c r="N8" s="74"/>
      <c r="O8" s="74"/>
      <c r="P8" s="74"/>
      <c r="Q8" s="74"/>
      <c r="R8" s="74"/>
      <c r="S8" s="74"/>
      <c r="T8" s="74"/>
      <c r="U8" s="74"/>
      <c r="V8" s="74"/>
      <c r="W8" s="74"/>
      <c r="X8" s="74"/>
      <c r="Y8" s="74"/>
    </row>
    <row r="9" spans="1:25" ht="15" customHeight="1" x14ac:dyDescent="0.25">
      <c r="A9" s="840"/>
      <c r="B9" s="847"/>
      <c r="C9" s="848"/>
      <c r="D9" s="848"/>
      <c r="E9" s="848"/>
      <c r="F9" s="848"/>
      <c r="G9" s="848"/>
      <c r="H9" s="848"/>
      <c r="I9" s="848"/>
      <c r="J9" s="849"/>
      <c r="K9" s="74"/>
      <c r="L9" s="74"/>
      <c r="M9" s="74"/>
      <c r="N9" s="74"/>
      <c r="O9" s="74"/>
      <c r="P9" s="74"/>
      <c r="Q9" s="74"/>
      <c r="R9" s="74"/>
      <c r="S9" s="74"/>
      <c r="T9" s="74"/>
      <c r="U9" s="74"/>
      <c r="V9" s="74"/>
      <c r="W9" s="74"/>
      <c r="X9" s="74"/>
      <c r="Y9" s="74"/>
    </row>
    <row r="10" spans="1:25" ht="9" customHeight="1" thickBot="1" x14ac:dyDescent="0.3">
      <c r="A10" s="81"/>
      <c r="B10" s="144"/>
      <c r="C10" s="74"/>
      <c r="D10" s="74"/>
      <c r="E10" s="74"/>
      <c r="F10" s="74"/>
      <c r="G10" s="74"/>
      <c r="H10" s="74"/>
      <c r="I10" s="74"/>
      <c r="J10" s="74"/>
      <c r="K10" s="74"/>
      <c r="L10" s="74"/>
      <c r="M10" s="74"/>
      <c r="N10" s="74"/>
      <c r="O10" s="74"/>
      <c r="P10" s="74"/>
      <c r="Q10" s="74"/>
      <c r="R10" s="74"/>
      <c r="S10" s="74"/>
      <c r="T10" s="74"/>
      <c r="U10" s="74"/>
      <c r="V10" s="74"/>
      <c r="W10" s="74"/>
      <c r="X10" s="74"/>
      <c r="Y10" s="74"/>
    </row>
    <row r="11" spans="1:25" s="145" customFormat="1" ht="21.75" customHeight="1" thickBot="1" x14ac:dyDescent="0.3">
      <c r="A11" s="586" t="s">
        <v>187</v>
      </c>
      <c r="B11" s="218" t="s">
        <v>188</v>
      </c>
      <c r="C11" s="238"/>
      <c r="D11" s="218" t="s">
        <v>189</v>
      </c>
      <c r="E11" s="238"/>
      <c r="F11" s="218" t="s">
        <v>190</v>
      </c>
      <c r="G11" s="238"/>
      <c r="H11" s="218" t="s">
        <v>191</v>
      </c>
      <c r="I11" s="239"/>
    </row>
    <row r="12" spans="1:25" s="145" customFormat="1" ht="21.75" customHeight="1" thickBot="1" x14ac:dyDescent="0.3">
      <c r="A12" s="586"/>
      <c r="B12" s="220" t="s">
        <v>195</v>
      </c>
      <c r="C12" s="153" t="s">
        <v>194</v>
      </c>
      <c r="D12" s="218" t="s">
        <v>196</v>
      </c>
      <c r="E12" s="122"/>
      <c r="F12" s="218" t="s">
        <v>197</v>
      </c>
      <c r="G12" s="122"/>
      <c r="H12" s="218" t="s">
        <v>198</v>
      </c>
      <c r="I12" s="239"/>
    </row>
    <row r="13" spans="1:25" s="145" customFormat="1" ht="21.75" customHeight="1" thickBot="1" x14ac:dyDescent="0.3">
      <c r="A13" s="586"/>
      <c r="B13" s="218" t="s">
        <v>200</v>
      </c>
      <c r="C13" s="238"/>
      <c r="D13" s="218" t="s">
        <v>201</v>
      </c>
      <c r="E13" s="122"/>
      <c r="F13" s="218" t="s">
        <v>202</v>
      </c>
      <c r="G13" s="122"/>
      <c r="H13" s="218" t="s">
        <v>203</v>
      </c>
      <c r="I13" s="239"/>
    </row>
    <row r="14" spans="1:25" s="145" customFormat="1" ht="21.75" customHeight="1" thickBot="1" x14ac:dyDescent="0.3">
      <c r="A14" s="68"/>
      <c r="B14" s="68"/>
      <c r="C14" s="68"/>
      <c r="D14" s="68"/>
      <c r="E14" s="68"/>
      <c r="F14" s="68"/>
      <c r="G14" s="68"/>
      <c r="H14" s="68"/>
      <c r="I14" s="68"/>
      <c r="J14" s="68"/>
      <c r="K14" s="68"/>
      <c r="L14" s="159"/>
      <c r="M14" s="160"/>
      <c r="N14" s="160"/>
      <c r="O14" s="160"/>
    </row>
    <row r="15" spans="1:25" s="145" customFormat="1" ht="21.75" customHeight="1" thickBot="1" x14ac:dyDescent="0.3">
      <c r="A15" s="585" t="s">
        <v>192</v>
      </c>
      <c r="B15" s="585"/>
      <c r="C15" s="235" t="s">
        <v>193</v>
      </c>
      <c r="D15" s="599"/>
      <c r="E15" s="599"/>
      <c r="F15" s="599"/>
      <c r="G15" s="68"/>
      <c r="H15" s="68"/>
      <c r="I15" s="68"/>
      <c r="J15" s="68"/>
      <c r="K15" s="68"/>
      <c r="L15" s="159"/>
      <c r="M15" s="160"/>
      <c r="N15" s="160"/>
      <c r="O15" s="160"/>
    </row>
    <row r="16" spans="1:25" s="145" customFormat="1" ht="21.75" customHeight="1" thickBot="1" x14ac:dyDescent="0.3">
      <c r="A16" s="585"/>
      <c r="B16" s="585"/>
      <c r="C16" s="235" t="s">
        <v>199</v>
      </c>
      <c r="D16" s="599"/>
      <c r="E16" s="599"/>
      <c r="F16" s="599"/>
      <c r="G16" s="68"/>
      <c r="H16" s="68"/>
      <c r="I16" s="68"/>
      <c r="J16" s="68"/>
      <c r="K16" s="68"/>
      <c r="L16" s="159"/>
      <c r="M16" s="160"/>
      <c r="N16" s="160"/>
      <c r="O16" s="160"/>
    </row>
    <row r="17" spans="1:15" s="145" customFormat="1" ht="21.75" customHeight="1" thickBot="1" x14ac:dyDescent="0.3">
      <c r="A17" s="585"/>
      <c r="B17" s="585"/>
      <c r="C17" s="235" t="s">
        <v>204</v>
      </c>
      <c r="D17" s="599" t="s">
        <v>194</v>
      </c>
      <c r="E17" s="599"/>
      <c r="F17" s="599"/>
      <c r="G17" s="68"/>
      <c r="H17" s="68"/>
      <c r="I17" s="68"/>
      <c r="J17" s="68"/>
      <c r="K17" s="68"/>
      <c r="L17" s="159"/>
      <c r="M17" s="160"/>
      <c r="N17" s="160"/>
      <c r="O17" s="160"/>
    </row>
    <row r="18" spans="1:15" s="95" customFormat="1" ht="16.5" customHeight="1" x14ac:dyDescent="0.2"/>
    <row r="19" spans="1:15" ht="5.25" customHeight="1" thickBot="1" x14ac:dyDescent="0.3"/>
    <row r="20" spans="1:15" ht="48" customHeight="1" thickBot="1" x14ac:dyDescent="0.3">
      <c r="A20" s="841" t="s">
        <v>307</v>
      </c>
      <c r="B20" s="841"/>
      <c r="C20" s="841"/>
      <c r="D20" s="841"/>
      <c r="E20" s="841"/>
      <c r="F20" s="841"/>
      <c r="G20" s="841"/>
      <c r="H20" s="841"/>
      <c r="I20" s="841"/>
      <c r="J20" s="841"/>
    </row>
    <row r="21" spans="1:15" ht="69.95" customHeight="1" thickBot="1" x14ac:dyDescent="0.3">
      <c r="A21" s="224" t="s">
        <v>215</v>
      </c>
      <c r="B21" s="702" t="s">
        <v>216</v>
      </c>
      <c r="C21" s="837"/>
      <c r="D21" s="703"/>
      <c r="E21" s="225" t="s">
        <v>308</v>
      </c>
      <c r="F21" s="226" t="s">
        <v>309</v>
      </c>
      <c r="G21" s="225" t="s">
        <v>310</v>
      </c>
      <c r="H21" s="702" t="s">
        <v>311</v>
      </c>
      <c r="I21" s="837"/>
      <c r="J21" s="703"/>
    </row>
    <row r="22" spans="1:15" ht="50.25" customHeight="1" thickBot="1" x14ac:dyDescent="0.3">
      <c r="A22" s="196" t="s">
        <v>312</v>
      </c>
      <c r="B22" s="702" t="s">
        <v>313</v>
      </c>
      <c r="C22" s="837"/>
      <c r="D22" s="837"/>
      <c r="E22" s="837"/>
      <c r="F22" s="837"/>
      <c r="G22" s="837"/>
      <c r="H22" s="837"/>
      <c r="I22" s="837"/>
      <c r="J22" s="703"/>
    </row>
    <row r="23" spans="1:15" ht="50.25" customHeight="1" thickBot="1" x14ac:dyDescent="0.3">
      <c r="A23" s="827" t="s">
        <v>314</v>
      </c>
      <c r="B23" s="227">
        <v>2024</v>
      </c>
      <c r="C23" s="228">
        <v>2025</v>
      </c>
      <c r="D23" s="228">
        <v>2026</v>
      </c>
      <c r="E23" s="228">
        <v>2027</v>
      </c>
      <c r="F23" s="229" t="s">
        <v>93</v>
      </c>
      <c r="G23" s="230" t="s">
        <v>315</v>
      </c>
      <c r="H23" s="852" t="s">
        <v>316</v>
      </c>
      <c r="I23" s="853"/>
      <c r="J23" s="854"/>
    </row>
    <row r="24" spans="1:15" ht="50.25" customHeight="1" thickBot="1" x14ac:dyDescent="0.3">
      <c r="A24" s="828"/>
      <c r="B24" s="272">
        <v>6</v>
      </c>
      <c r="C24" s="273">
        <v>6</v>
      </c>
      <c r="D24" s="273">
        <v>6</v>
      </c>
      <c r="E24" s="273">
        <v>6</v>
      </c>
      <c r="F24" s="274">
        <v>6</v>
      </c>
      <c r="G24" s="231">
        <v>6</v>
      </c>
      <c r="H24" s="702" t="s">
        <v>23</v>
      </c>
      <c r="I24" s="837"/>
      <c r="J24" s="703"/>
    </row>
    <row r="25" spans="1:15" ht="52.5" customHeight="1" thickBot="1" x14ac:dyDescent="0.3">
      <c r="A25" s="196"/>
      <c r="B25" s="855" t="s">
        <v>317</v>
      </c>
      <c r="C25" s="856"/>
      <c r="D25" s="856"/>
      <c r="E25" s="856"/>
      <c r="F25" s="856"/>
      <c r="G25" s="856"/>
      <c r="H25" s="856"/>
      <c r="I25" s="856"/>
      <c r="J25" s="857"/>
    </row>
    <row r="26" spans="1:15" s="99" customFormat="1" ht="56.25" customHeight="1" thickBot="1" x14ac:dyDescent="0.3">
      <c r="A26" s="827" t="s">
        <v>234</v>
      </c>
      <c r="B26" s="197" t="s">
        <v>235</v>
      </c>
      <c r="C26" s="224" t="s">
        <v>236</v>
      </c>
      <c r="D26" s="829" t="s">
        <v>237</v>
      </c>
      <c r="E26" s="830"/>
      <c r="F26" s="829" t="s">
        <v>238</v>
      </c>
      <c r="G26" s="830"/>
      <c r="H26" s="197" t="s">
        <v>239</v>
      </c>
      <c r="I26" s="195" t="s">
        <v>240</v>
      </c>
      <c r="J26" s="195" t="s">
        <v>318</v>
      </c>
    </row>
    <row r="27" spans="1:15" ht="141.75" customHeight="1" thickBot="1" x14ac:dyDescent="0.3">
      <c r="A27" s="828"/>
      <c r="B27" s="154">
        <v>6</v>
      </c>
      <c r="C27" s="408">
        <v>6</v>
      </c>
      <c r="D27" s="850" t="s">
        <v>685</v>
      </c>
      <c r="E27" s="851"/>
      <c r="F27" s="850" t="s">
        <v>686</v>
      </c>
      <c r="G27" s="851"/>
      <c r="H27" s="409" t="s">
        <v>639</v>
      </c>
      <c r="I27" s="410" t="s">
        <v>631</v>
      </c>
      <c r="J27" s="411" t="s">
        <v>687</v>
      </c>
    </row>
    <row r="28" spans="1:15" s="99" customFormat="1" ht="45" customHeight="1" thickBot="1" x14ac:dyDescent="0.3">
      <c r="A28" s="827" t="s">
        <v>241</v>
      </c>
      <c r="B28" s="197" t="s">
        <v>235</v>
      </c>
      <c r="C28" s="197" t="s">
        <v>236</v>
      </c>
      <c r="D28" s="829" t="s">
        <v>237</v>
      </c>
      <c r="E28" s="830"/>
      <c r="F28" s="829" t="s">
        <v>238</v>
      </c>
      <c r="G28" s="830"/>
      <c r="H28" s="197" t="s">
        <v>239</v>
      </c>
      <c r="I28" s="195" t="s">
        <v>240</v>
      </c>
      <c r="J28" s="195" t="s">
        <v>318</v>
      </c>
    </row>
    <row r="29" spans="1:15" ht="126.75" customHeight="1" thickBot="1" x14ac:dyDescent="0.3">
      <c r="A29" s="828"/>
      <c r="B29" s="154">
        <v>6</v>
      </c>
      <c r="C29" s="155">
        <v>6</v>
      </c>
      <c r="D29" s="535" t="s">
        <v>757</v>
      </c>
      <c r="E29" s="536"/>
      <c r="F29" s="535" t="s">
        <v>793</v>
      </c>
      <c r="G29" s="536"/>
      <c r="H29" s="454" t="s">
        <v>639</v>
      </c>
      <c r="I29" s="395" t="s">
        <v>631</v>
      </c>
      <c r="J29" s="411" t="s">
        <v>784</v>
      </c>
    </row>
    <row r="30" spans="1:15" s="99" customFormat="1" ht="30.75" thickBot="1" x14ac:dyDescent="0.3">
      <c r="A30" s="827" t="s">
        <v>242</v>
      </c>
      <c r="B30" s="197" t="s">
        <v>235</v>
      </c>
      <c r="C30" s="197" t="s">
        <v>236</v>
      </c>
      <c r="D30" s="829" t="s">
        <v>237</v>
      </c>
      <c r="E30" s="830"/>
      <c r="F30" s="829" t="s">
        <v>238</v>
      </c>
      <c r="G30" s="830"/>
      <c r="H30" s="197" t="s">
        <v>239</v>
      </c>
      <c r="I30" s="195" t="s">
        <v>240</v>
      </c>
      <c r="J30" s="195" t="s">
        <v>318</v>
      </c>
    </row>
    <row r="31" spans="1:15" ht="129" thickBot="1" x14ac:dyDescent="0.3">
      <c r="A31" s="828"/>
      <c r="B31" s="481">
        <v>6</v>
      </c>
      <c r="C31" s="476">
        <v>6</v>
      </c>
      <c r="D31" s="537" t="s">
        <v>896</v>
      </c>
      <c r="E31" s="538"/>
      <c r="F31" s="537" t="s">
        <v>897</v>
      </c>
      <c r="G31" s="538"/>
      <c r="H31" s="477" t="s">
        <v>639</v>
      </c>
      <c r="I31" s="478" t="s">
        <v>631</v>
      </c>
      <c r="J31" s="411" t="s">
        <v>892</v>
      </c>
    </row>
    <row r="32" spans="1:15" s="99" customFormat="1" ht="30.75" thickBot="1" x14ac:dyDescent="0.3">
      <c r="A32" s="827" t="s">
        <v>243</v>
      </c>
      <c r="B32" s="197" t="s">
        <v>235</v>
      </c>
      <c r="C32" s="194" t="s">
        <v>236</v>
      </c>
      <c r="D32" s="829" t="s">
        <v>237</v>
      </c>
      <c r="E32" s="830"/>
      <c r="F32" s="829" t="s">
        <v>238</v>
      </c>
      <c r="G32" s="830"/>
      <c r="H32" s="197" t="s">
        <v>239</v>
      </c>
      <c r="I32" s="197" t="s">
        <v>240</v>
      </c>
      <c r="J32" s="195" t="s">
        <v>318</v>
      </c>
    </row>
    <row r="33" spans="1:10" ht="129" thickBot="1" x14ac:dyDescent="0.3">
      <c r="A33" s="828"/>
      <c r="B33" s="154">
        <v>6</v>
      </c>
      <c r="C33" s="155">
        <v>6</v>
      </c>
      <c r="D33" s="535" t="s">
        <v>908</v>
      </c>
      <c r="E33" s="536"/>
      <c r="F33" s="535" t="s">
        <v>909</v>
      </c>
      <c r="G33" s="536"/>
      <c r="H33" s="454" t="s">
        <v>639</v>
      </c>
      <c r="I33" s="395" t="s">
        <v>631</v>
      </c>
      <c r="J33" s="405" t="s">
        <v>967</v>
      </c>
    </row>
    <row r="34" spans="1:10" s="99" customFormat="1" ht="30.75" thickBot="1" x14ac:dyDescent="0.3">
      <c r="A34" s="827" t="s">
        <v>244</v>
      </c>
      <c r="B34" s="197" t="s">
        <v>235</v>
      </c>
      <c r="C34" s="197" t="s">
        <v>236</v>
      </c>
      <c r="D34" s="829" t="s">
        <v>237</v>
      </c>
      <c r="E34" s="830"/>
      <c r="F34" s="829" t="s">
        <v>238</v>
      </c>
      <c r="G34" s="830"/>
      <c r="H34" s="197" t="s">
        <v>239</v>
      </c>
      <c r="I34" s="195" t="s">
        <v>240</v>
      </c>
      <c r="J34" s="195" t="s">
        <v>318</v>
      </c>
    </row>
    <row r="35" spans="1:10" ht="129" thickBot="1" x14ac:dyDescent="0.3">
      <c r="A35" s="828"/>
      <c r="B35" s="154">
        <v>6</v>
      </c>
      <c r="C35" s="155">
        <v>6</v>
      </c>
      <c r="D35" s="535" t="s">
        <v>1009</v>
      </c>
      <c r="E35" s="536"/>
      <c r="F35" s="535" t="s">
        <v>1010</v>
      </c>
      <c r="G35" s="536"/>
      <c r="H35" s="454" t="s">
        <v>639</v>
      </c>
      <c r="I35" s="395" t="s">
        <v>631</v>
      </c>
      <c r="J35" s="508" t="s">
        <v>967</v>
      </c>
    </row>
    <row r="36" spans="1:10" s="99" customFormat="1" ht="30.75" thickBot="1" x14ac:dyDescent="0.3">
      <c r="A36" s="827" t="s">
        <v>245</v>
      </c>
      <c r="B36" s="197" t="s">
        <v>235</v>
      </c>
      <c r="C36" s="197" t="s">
        <v>236</v>
      </c>
      <c r="D36" s="829" t="s">
        <v>237</v>
      </c>
      <c r="E36" s="830"/>
      <c r="F36" s="829" t="s">
        <v>238</v>
      </c>
      <c r="G36" s="830"/>
      <c r="H36" s="197" t="s">
        <v>239</v>
      </c>
      <c r="I36" s="195" t="s">
        <v>240</v>
      </c>
      <c r="J36" s="195" t="s">
        <v>318</v>
      </c>
    </row>
    <row r="37" spans="1:10" ht="15" thickBot="1" x14ac:dyDescent="0.3">
      <c r="A37" s="828"/>
      <c r="B37" s="154">
        <v>6</v>
      </c>
      <c r="C37" s="156"/>
      <c r="D37" s="831"/>
      <c r="E37" s="832"/>
      <c r="F37" s="831"/>
      <c r="G37" s="832"/>
      <c r="H37" s="154"/>
      <c r="I37" s="233"/>
      <c r="J37" s="233"/>
    </row>
    <row r="38" spans="1:10" ht="30.75" thickBot="1" x14ac:dyDescent="0.3">
      <c r="A38" s="827" t="s">
        <v>246</v>
      </c>
      <c r="B38" s="197" t="s">
        <v>235</v>
      </c>
      <c r="C38" s="224" t="s">
        <v>236</v>
      </c>
      <c r="D38" s="829" t="s">
        <v>237</v>
      </c>
      <c r="E38" s="830"/>
      <c r="F38" s="829" t="s">
        <v>238</v>
      </c>
      <c r="G38" s="830"/>
      <c r="H38" s="197" t="s">
        <v>239</v>
      </c>
      <c r="I38" s="195" t="s">
        <v>240</v>
      </c>
      <c r="J38" s="195" t="s">
        <v>318</v>
      </c>
    </row>
    <row r="39" spans="1:10" ht="15" thickBot="1" x14ac:dyDescent="0.3">
      <c r="A39" s="828"/>
      <c r="B39" s="154">
        <v>6</v>
      </c>
      <c r="C39" s="156"/>
      <c r="D39" s="831"/>
      <c r="E39" s="833"/>
      <c r="F39" s="831"/>
      <c r="G39" s="832"/>
      <c r="H39" s="154"/>
      <c r="I39" s="233"/>
      <c r="J39" s="233"/>
    </row>
    <row r="40" spans="1:10" ht="30.75" thickBot="1" x14ac:dyDescent="0.3">
      <c r="A40" s="827" t="s">
        <v>247</v>
      </c>
      <c r="B40" s="197" t="s">
        <v>235</v>
      </c>
      <c r="C40" s="224" t="s">
        <v>236</v>
      </c>
      <c r="D40" s="829" t="s">
        <v>237</v>
      </c>
      <c r="E40" s="830"/>
      <c r="F40" s="829" t="s">
        <v>238</v>
      </c>
      <c r="G40" s="830"/>
      <c r="H40" s="197" t="s">
        <v>239</v>
      </c>
      <c r="I40" s="195" t="s">
        <v>240</v>
      </c>
      <c r="J40" s="195" t="s">
        <v>318</v>
      </c>
    </row>
    <row r="41" spans="1:10" ht="15" thickBot="1" x14ac:dyDescent="0.3">
      <c r="A41" s="828"/>
      <c r="B41" s="154">
        <v>6</v>
      </c>
      <c r="C41" s="156"/>
      <c r="D41" s="831"/>
      <c r="E41" s="833"/>
      <c r="F41" s="831"/>
      <c r="G41" s="832"/>
      <c r="H41" s="234"/>
      <c r="I41" s="154"/>
      <c r="J41" s="233"/>
    </row>
    <row r="42" spans="1:10" ht="30.75" thickBot="1" x14ac:dyDescent="0.3">
      <c r="A42" s="827" t="s">
        <v>248</v>
      </c>
      <c r="B42" s="197" t="s">
        <v>235</v>
      </c>
      <c r="C42" s="224" t="s">
        <v>236</v>
      </c>
      <c r="D42" s="829" t="s">
        <v>237</v>
      </c>
      <c r="E42" s="830"/>
      <c r="F42" s="829" t="s">
        <v>238</v>
      </c>
      <c r="G42" s="830"/>
      <c r="H42" s="197" t="s">
        <v>239</v>
      </c>
      <c r="I42" s="195" t="s">
        <v>240</v>
      </c>
      <c r="J42" s="195" t="s">
        <v>318</v>
      </c>
    </row>
    <row r="43" spans="1:10" ht="15" thickBot="1" x14ac:dyDescent="0.3">
      <c r="A43" s="828"/>
      <c r="B43" s="154">
        <v>6</v>
      </c>
      <c r="C43" s="156" t="e">
        <f>+#REF!</f>
        <v>#REF!</v>
      </c>
      <c r="D43" s="831"/>
      <c r="E43" s="832"/>
      <c r="F43" s="831"/>
      <c r="G43" s="832"/>
      <c r="H43" s="154"/>
      <c r="I43" s="154"/>
      <c r="J43" s="154"/>
    </row>
    <row r="44" spans="1:10" ht="30.75" thickBot="1" x14ac:dyDescent="0.3">
      <c r="A44" s="827" t="s">
        <v>249</v>
      </c>
      <c r="B44" s="197" t="s">
        <v>235</v>
      </c>
      <c r="C44" s="224" t="s">
        <v>236</v>
      </c>
      <c r="D44" s="829" t="s">
        <v>237</v>
      </c>
      <c r="E44" s="830"/>
      <c r="F44" s="829" t="s">
        <v>238</v>
      </c>
      <c r="G44" s="830"/>
      <c r="H44" s="197" t="s">
        <v>239</v>
      </c>
      <c r="I44" s="195" t="s">
        <v>240</v>
      </c>
      <c r="J44" s="195" t="s">
        <v>318</v>
      </c>
    </row>
    <row r="45" spans="1:10" ht="15" thickBot="1" x14ac:dyDescent="0.3">
      <c r="A45" s="828"/>
      <c r="B45" s="154">
        <v>6</v>
      </c>
      <c r="C45" s="156"/>
      <c r="D45" s="831"/>
      <c r="E45" s="832"/>
      <c r="F45" s="831"/>
      <c r="G45" s="832"/>
      <c r="H45" s="154"/>
      <c r="I45" s="233"/>
      <c r="J45" s="233"/>
    </row>
    <row r="46" spans="1:10" ht="30.75" thickBot="1" x14ac:dyDescent="0.3">
      <c r="A46" s="827" t="s">
        <v>250</v>
      </c>
      <c r="B46" s="197" t="s">
        <v>235</v>
      </c>
      <c r="C46" s="224" t="s">
        <v>236</v>
      </c>
      <c r="D46" s="829" t="s">
        <v>237</v>
      </c>
      <c r="E46" s="830"/>
      <c r="F46" s="829" t="s">
        <v>238</v>
      </c>
      <c r="G46" s="830"/>
      <c r="H46" s="197" t="s">
        <v>239</v>
      </c>
      <c r="I46" s="195" t="s">
        <v>240</v>
      </c>
      <c r="J46" s="195" t="s">
        <v>318</v>
      </c>
    </row>
    <row r="47" spans="1:10" ht="15" thickBot="1" x14ac:dyDescent="0.3">
      <c r="A47" s="828"/>
      <c r="B47" s="154">
        <v>6</v>
      </c>
      <c r="C47" s="156"/>
      <c r="D47" s="831"/>
      <c r="E47" s="832"/>
      <c r="F47" s="833"/>
      <c r="G47" s="833"/>
      <c r="H47" s="154"/>
      <c r="I47" s="154"/>
      <c r="J47" s="154"/>
    </row>
    <row r="48" spans="1:10" ht="30.75" thickBot="1" x14ac:dyDescent="0.3">
      <c r="A48" s="827" t="s">
        <v>251</v>
      </c>
      <c r="B48" s="197" t="s">
        <v>235</v>
      </c>
      <c r="C48" s="224" t="s">
        <v>236</v>
      </c>
      <c r="D48" s="829" t="s">
        <v>237</v>
      </c>
      <c r="E48" s="830"/>
      <c r="F48" s="829" t="s">
        <v>238</v>
      </c>
      <c r="G48" s="830"/>
      <c r="H48" s="197" t="s">
        <v>239</v>
      </c>
      <c r="I48" s="195" t="s">
        <v>240</v>
      </c>
      <c r="J48" s="195" t="s">
        <v>318</v>
      </c>
    </row>
    <row r="49" spans="1:10" ht="15" thickBot="1" x14ac:dyDescent="0.3">
      <c r="A49" s="828"/>
      <c r="B49" s="154">
        <v>6</v>
      </c>
      <c r="C49" s="156"/>
      <c r="D49" s="831"/>
      <c r="E49" s="832"/>
      <c r="F49" s="831"/>
      <c r="G49" s="832"/>
      <c r="H49" s="154"/>
      <c r="I49" s="154"/>
      <c r="J49" s="154"/>
    </row>
    <row r="52" spans="1:10" ht="15" thickBot="1" x14ac:dyDescent="0.3"/>
    <row r="53" spans="1:10" ht="48" customHeight="1" thickBot="1" x14ac:dyDescent="0.3">
      <c r="A53" s="859" t="s">
        <v>319</v>
      </c>
      <c r="B53" s="240" t="s">
        <v>320</v>
      </c>
      <c r="C53" s="240"/>
      <c r="D53" s="858" t="s">
        <v>321</v>
      </c>
      <c r="E53" s="240" t="s">
        <v>320</v>
      </c>
      <c r="F53" s="240"/>
      <c r="G53" s="858" t="s">
        <v>322</v>
      </c>
      <c r="H53" s="240" t="s">
        <v>323</v>
      </c>
      <c r="I53" s="860"/>
      <c r="J53" s="860"/>
    </row>
    <row r="54" spans="1:10" ht="48" customHeight="1" thickBot="1" x14ac:dyDescent="0.3">
      <c r="A54" s="859"/>
      <c r="B54" s="240" t="s">
        <v>324</v>
      </c>
      <c r="C54" s="240" t="s">
        <v>325</v>
      </c>
      <c r="D54" s="858"/>
      <c r="E54" s="240" t="s">
        <v>324</v>
      </c>
      <c r="F54" s="240" t="s">
        <v>326</v>
      </c>
      <c r="G54" s="858"/>
      <c r="H54" s="240" t="s">
        <v>327</v>
      </c>
      <c r="I54" s="587" t="s">
        <v>708</v>
      </c>
      <c r="J54" s="587"/>
    </row>
    <row r="55" spans="1:10" ht="48" customHeight="1" thickBot="1" x14ac:dyDescent="0.3">
      <c r="A55" s="859"/>
      <c r="B55" s="240" t="s">
        <v>328</v>
      </c>
      <c r="C55" s="337" t="s">
        <v>329</v>
      </c>
      <c r="D55" s="858"/>
      <c r="E55" s="240" t="s">
        <v>328</v>
      </c>
      <c r="F55" s="240" t="s">
        <v>330</v>
      </c>
      <c r="G55" s="858"/>
      <c r="H55" s="240" t="s">
        <v>331</v>
      </c>
      <c r="I55" s="587" t="s">
        <v>709</v>
      </c>
      <c r="J55" s="587"/>
    </row>
    <row r="56" spans="1:10" ht="48" customHeight="1" thickBot="1" x14ac:dyDescent="0.3">
      <c r="A56" s="859"/>
      <c r="B56" s="240" t="s">
        <v>320</v>
      </c>
      <c r="C56" s="240"/>
      <c r="D56" s="858"/>
      <c r="E56" s="240" t="s">
        <v>320</v>
      </c>
      <c r="F56" s="240"/>
      <c r="G56" s="858"/>
      <c r="H56" s="240" t="s">
        <v>323</v>
      </c>
      <c r="I56" s="587"/>
      <c r="J56" s="587"/>
    </row>
    <row r="57" spans="1:10" ht="48" customHeight="1" thickBot="1" x14ac:dyDescent="0.3">
      <c r="A57" s="859"/>
      <c r="B57" s="240" t="s">
        <v>324</v>
      </c>
      <c r="C57" s="240"/>
      <c r="D57" s="858"/>
      <c r="E57" s="240" t="s">
        <v>324</v>
      </c>
      <c r="F57" s="240" t="s">
        <v>332</v>
      </c>
      <c r="G57" s="858"/>
      <c r="H57" s="240" t="s">
        <v>327</v>
      </c>
      <c r="I57" s="587" t="s">
        <v>710</v>
      </c>
      <c r="J57" s="587"/>
    </row>
    <row r="58" spans="1:10" ht="48" customHeight="1" thickBot="1" x14ac:dyDescent="0.3">
      <c r="A58" s="859"/>
      <c r="B58" s="240" t="s">
        <v>328</v>
      </c>
      <c r="C58" s="240"/>
      <c r="D58" s="858"/>
      <c r="E58" s="240" t="s">
        <v>328</v>
      </c>
      <c r="F58" s="240" t="s">
        <v>333</v>
      </c>
      <c r="G58" s="858"/>
      <c r="H58" s="240" t="s">
        <v>331</v>
      </c>
      <c r="I58" s="587" t="s">
        <v>711</v>
      </c>
      <c r="J58" s="587"/>
    </row>
  </sheetData>
  <mergeCells count="89">
    <mergeCell ref="D53:D58"/>
    <mergeCell ref="A53:A58"/>
    <mergeCell ref="G53:G58"/>
    <mergeCell ref="I53:J53"/>
    <mergeCell ref="I54:J54"/>
    <mergeCell ref="I55:J55"/>
    <mergeCell ref="I56:J56"/>
    <mergeCell ref="I57:J57"/>
    <mergeCell ref="I58:J58"/>
    <mergeCell ref="D27:E27"/>
    <mergeCell ref="F27:G27"/>
    <mergeCell ref="A23:A24"/>
    <mergeCell ref="H23:J23"/>
    <mergeCell ref="H24:J24"/>
    <mergeCell ref="B25:J25"/>
    <mergeCell ref="A26:A27"/>
    <mergeCell ref="D26:E26"/>
    <mergeCell ref="F26:G26"/>
    <mergeCell ref="A1:A4"/>
    <mergeCell ref="B22:J22"/>
    <mergeCell ref="A6:A9"/>
    <mergeCell ref="H21:J21"/>
    <mergeCell ref="A11:A13"/>
    <mergeCell ref="A15:B17"/>
    <mergeCell ref="B1:H1"/>
    <mergeCell ref="B2:H2"/>
    <mergeCell ref="B3:H3"/>
    <mergeCell ref="D15:F15"/>
    <mergeCell ref="D16:F16"/>
    <mergeCell ref="D17:F17"/>
    <mergeCell ref="B21:D21"/>
    <mergeCell ref="A20:J20"/>
    <mergeCell ref="B6:J9"/>
    <mergeCell ref="B4:H4"/>
    <mergeCell ref="A30:A31"/>
    <mergeCell ref="D30:E30"/>
    <mergeCell ref="F30:G30"/>
    <mergeCell ref="D31:E31"/>
    <mergeCell ref="F31:G31"/>
    <mergeCell ref="A28:A29"/>
    <mergeCell ref="D28:E28"/>
    <mergeCell ref="F28:G28"/>
    <mergeCell ref="D29:E29"/>
    <mergeCell ref="F29:G29"/>
    <mergeCell ref="A34:A35"/>
    <mergeCell ref="D34:E34"/>
    <mergeCell ref="F34:G34"/>
    <mergeCell ref="D35:E35"/>
    <mergeCell ref="F35:G35"/>
    <mergeCell ref="A32:A33"/>
    <mergeCell ref="D32:E32"/>
    <mergeCell ref="F32:G32"/>
    <mergeCell ref="D33:E33"/>
    <mergeCell ref="F33:G33"/>
    <mergeCell ref="A38:A39"/>
    <mergeCell ref="D38:E38"/>
    <mergeCell ref="F38:G38"/>
    <mergeCell ref="D39:E39"/>
    <mergeCell ref="F39:G39"/>
    <mergeCell ref="A36:A37"/>
    <mergeCell ref="D36:E36"/>
    <mergeCell ref="F36:G36"/>
    <mergeCell ref="D37:E37"/>
    <mergeCell ref="F37:G37"/>
    <mergeCell ref="A42:A43"/>
    <mergeCell ref="D42:E42"/>
    <mergeCell ref="F42:G42"/>
    <mergeCell ref="D43:E43"/>
    <mergeCell ref="F43:G43"/>
    <mergeCell ref="A40:A41"/>
    <mergeCell ref="D40:E40"/>
    <mergeCell ref="F40:G40"/>
    <mergeCell ref="D41:E41"/>
    <mergeCell ref="F41:G41"/>
    <mergeCell ref="A48:A49"/>
    <mergeCell ref="D48:E48"/>
    <mergeCell ref="F48:G48"/>
    <mergeCell ref="D49:E49"/>
    <mergeCell ref="F49:G49"/>
    <mergeCell ref="A46:A47"/>
    <mergeCell ref="D46:E46"/>
    <mergeCell ref="F46:G46"/>
    <mergeCell ref="D47:E47"/>
    <mergeCell ref="F47:G47"/>
    <mergeCell ref="A44:A45"/>
    <mergeCell ref="D44:E44"/>
    <mergeCell ref="F44:G44"/>
    <mergeCell ref="D45:E45"/>
    <mergeCell ref="F45:G45"/>
  </mergeCells>
  <hyperlinks>
    <hyperlink ref="J27" r:id="rId1" xr:uid="{00000000-0004-0000-0D00-000000000000}"/>
    <hyperlink ref="J29" r:id="rId2" xr:uid="{00000000-0004-0000-0D00-000001000000}"/>
    <hyperlink ref="J31" r:id="rId3" xr:uid="{00000000-0004-0000-0D00-000002000000}"/>
    <hyperlink ref="J33" r:id="rId4" xr:uid="{BA35F8AE-A486-4EEB-857A-0EF4268522B5}"/>
    <hyperlink ref="J35" r:id="rId5" xr:uid="{D3E54B66-FB13-4765-991C-C6418373B500}"/>
  </hyperlinks>
  <pageMargins left="0.25" right="0.25" top="0.75" bottom="0.75" header="0.3" footer="0.3"/>
  <pageSetup scale="26" orientation="landscape" r:id="rId6"/>
  <drawing r:id="rId7"/>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Listas!$B$2:$B$4</xm:f>
          </x14:formula1>
          <xm:sqref>H24:J24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pageSetUpPr fitToPage="1"/>
  </sheetPr>
  <dimension ref="A1:Y60"/>
  <sheetViews>
    <sheetView showGridLines="0" topLeftCell="A36" zoomScale="70" zoomScaleNormal="70" zoomScaleSheetLayoutView="25" workbookViewId="0">
      <selection activeCell="F37" sqref="F37:G37"/>
    </sheetView>
  </sheetViews>
  <sheetFormatPr baseColWidth="10" defaultColWidth="10.85546875" defaultRowHeight="14.25" x14ac:dyDescent="0.25"/>
  <cols>
    <col min="1" max="1" width="42.42578125" style="68" customWidth="1"/>
    <col min="2" max="4" width="35.85546875" style="68" customWidth="1"/>
    <col min="5" max="5" width="67.42578125" style="68" customWidth="1"/>
    <col min="6" max="6" width="35.85546875" style="68" customWidth="1"/>
    <col min="7" max="7" width="76.42578125" style="68" customWidth="1"/>
    <col min="8" max="10" width="35.85546875" style="68" customWidth="1"/>
    <col min="11" max="11" width="14.710937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34"/>
      <c r="B1" s="559" t="s">
        <v>182</v>
      </c>
      <c r="C1" s="560"/>
      <c r="D1" s="560"/>
      <c r="E1" s="560"/>
      <c r="F1" s="560"/>
      <c r="G1" s="560"/>
      <c r="H1" s="561"/>
      <c r="I1" s="121" t="s">
        <v>121</v>
      </c>
      <c r="J1" s="379" t="s">
        <v>608</v>
      </c>
      <c r="M1" s="150"/>
    </row>
    <row r="2" spans="1:25" ht="24" customHeight="1" thickBot="1" x14ac:dyDescent="0.3">
      <c r="A2" s="835"/>
      <c r="B2" s="562" t="s">
        <v>183</v>
      </c>
      <c r="C2" s="563"/>
      <c r="D2" s="563"/>
      <c r="E2" s="563"/>
      <c r="F2" s="563"/>
      <c r="G2" s="563"/>
      <c r="H2" s="564"/>
      <c r="I2" s="121" t="s">
        <v>122</v>
      </c>
      <c r="J2" s="379">
        <v>14</v>
      </c>
      <c r="M2" s="150"/>
    </row>
    <row r="3" spans="1:25" ht="24" customHeight="1" thickBot="1" x14ac:dyDescent="0.3">
      <c r="A3" s="835"/>
      <c r="B3" s="562" t="s">
        <v>184</v>
      </c>
      <c r="C3" s="563"/>
      <c r="D3" s="563"/>
      <c r="E3" s="563"/>
      <c r="F3" s="563"/>
      <c r="G3" s="563"/>
      <c r="H3" s="564"/>
      <c r="I3" s="121" t="s">
        <v>303</v>
      </c>
      <c r="J3" s="381">
        <v>45775</v>
      </c>
      <c r="M3" s="150"/>
    </row>
    <row r="4" spans="1:25" ht="24" customHeight="1" thickBot="1" x14ac:dyDescent="0.3">
      <c r="A4" s="836"/>
      <c r="B4" s="565" t="s">
        <v>304</v>
      </c>
      <c r="C4" s="566"/>
      <c r="D4" s="566"/>
      <c r="E4" s="566"/>
      <c r="F4" s="566"/>
      <c r="G4" s="566"/>
      <c r="H4" s="567"/>
      <c r="I4" s="121" t="s">
        <v>186</v>
      </c>
      <c r="J4" s="379" t="s">
        <v>609</v>
      </c>
      <c r="M4" s="150"/>
    </row>
    <row r="6" spans="1:25" ht="15" customHeight="1" x14ac:dyDescent="0.25">
      <c r="A6" s="73"/>
      <c r="B6" s="74"/>
      <c r="C6" s="74"/>
      <c r="D6" s="76"/>
      <c r="E6" s="75"/>
      <c r="F6" s="75"/>
      <c r="G6" s="327"/>
      <c r="H6" s="327"/>
      <c r="I6" s="77"/>
      <c r="J6" s="77"/>
      <c r="K6" s="74"/>
      <c r="L6" s="74"/>
      <c r="M6" s="74"/>
      <c r="N6" s="74"/>
      <c r="O6" s="74"/>
      <c r="P6" s="74"/>
      <c r="Q6" s="74"/>
      <c r="R6" s="74"/>
      <c r="S6" s="74"/>
      <c r="T6" s="78"/>
      <c r="U6" s="74"/>
      <c r="V6" s="74"/>
      <c r="X6" s="79"/>
      <c r="Y6" s="80"/>
    </row>
    <row r="7" spans="1:25" ht="15" customHeight="1" x14ac:dyDescent="0.25">
      <c r="A7" s="838" t="s">
        <v>305</v>
      </c>
      <c r="B7" s="861" t="s">
        <v>306</v>
      </c>
      <c r="C7" s="862"/>
      <c r="D7" s="862"/>
      <c r="E7" s="862"/>
      <c r="F7" s="862"/>
      <c r="G7" s="862"/>
      <c r="H7" s="862"/>
      <c r="I7" s="862"/>
      <c r="J7" s="863"/>
      <c r="K7" s="74"/>
      <c r="L7" s="74"/>
      <c r="M7" s="74"/>
      <c r="N7" s="74"/>
      <c r="O7" s="74"/>
      <c r="P7" s="74"/>
      <c r="Q7" s="74"/>
      <c r="R7" s="74"/>
      <c r="S7" s="74"/>
      <c r="T7" s="74"/>
      <c r="U7" s="74"/>
      <c r="V7" s="74"/>
      <c r="W7" s="74"/>
      <c r="X7" s="74"/>
      <c r="Y7" s="74"/>
    </row>
    <row r="8" spans="1:25" ht="15" customHeight="1" x14ac:dyDescent="0.25">
      <c r="A8" s="839"/>
      <c r="B8" s="864"/>
      <c r="C8" s="575"/>
      <c r="D8" s="575"/>
      <c r="E8" s="575"/>
      <c r="F8" s="575"/>
      <c r="G8" s="575"/>
      <c r="H8" s="575"/>
      <c r="I8" s="575"/>
      <c r="J8" s="865"/>
      <c r="K8" s="74"/>
      <c r="L8" s="74"/>
      <c r="M8" s="74"/>
      <c r="N8" s="74"/>
      <c r="O8" s="74"/>
      <c r="P8" s="74"/>
      <c r="Q8" s="74"/>
      <c r="R8" s="74"/>
      <c r="S8" s="74"/>
      <c r="T8" s="74"/>
      <c r="U8" s="74"/>
      <c r="V8" s="74"/>
      <c r="W8" s="74"/>
      <c r="X8" s="74"/>
      <c r="Y8" s="74"/>
    </row>
    <row r="9" spans="1:25" ht="15" customHeight="1" x14ac:dyDescent="0.25">
      <c r="A9" s="839"/>
      <c r="B9" s="864"/>
      <c r="C9" s="575"/>
      <c r="D9" s="575"/>
      <c r="E9" s="575"/>
      <c r="F9" s="575"/>
      <c r="G9" s="575"/>
      <c r="H9" s="575"/>
      <c r="I9" s="575"/>
      <c r="J9" s="865"/>
      <c r="K9" s="74"/>
      <c r="L9" s="74"/>
      <c r="M9" s="74"/>
      <c r="N9" s="74"/>
      <c r="O9" s="74"/>
      <c r="P9" s="74"/>
      <c r="Q9" s="74"/>
      <c r="R9" s="74"/>
      <c r="S9" s="74"/>
      <c r="T9" s="74"/>
      <c r="U9" s="74"/>
      <c r="V9" s="74"/>
      <c r="W9" s="74"/>
      <c r="X9" s="74"/>
      <c r="Y9" s="74"/>
    </row>
    <row r="10" spans="1:25" ht="15" customHeight="1" x14ac:dyDescent="0.25">
      <c r="A10" s="840"/>
      <c r="B10" s="866"/>
      <c r="C10" s="867"/>
      <c r="D10" s="867"/>
      <c r="E10" s="867"/>
      <c r="F10" s="867"/>
      <c r="G10" s="867"/>
      <c r="H10" s="867"/>
      <c r="I10" s="867"/>
      <c r="J10" s="868"/>
      <c r="K10" s="74"/>
      <c r="L10" s="74"/>
      <c r="M10" s="74"/>
      <c r="N10" s="74"/>
      <c r="O10" s="74"/>
      <c r="P10" s="74"/>
      <c r="Q10" s="74"/>
      <c r="R10" s="74"/>
      <c r="S10" s="74"/>
      <c r="T10" s="74"/>
      <c r="U10" s="74"/>
      <c r="V10" s="74"/>
      <c r="W10" s="74"/>
      <c r="X10" s="74"/>
      <c r="Y10" s="74"/>
    </row>
    <row r="11" spans="1:25" ht="9" customHeight="1" thickBot="1" x14ac:dyDescent="0.3">
      <c r="A11" s="81"/>
      <c r="B11" s="144"/>
      <c r="C11" s="74"/>
      <c r="D11" s="74"/>
      <c r="E11" s="74"/>
      <c r="F11" s="74"/>
      <c r="G11" s="74"/>
      <c r="H11" s="74"/>
      <c r="I11" s="74"/>
      <c r="J11" s="74"/>
      <c r="K11" s="74"/>
      <c r="L11" s="74"/>
      <c r="M11" s="74"/>
      <c r="N11" s="74"/>
      <c r="O11" s="74"/>
      <c r="P11" s="74"/>
      <c r="Q11" s="74"/>
      <c r="R11" s="74"/>
      <c r="S11" s="74"/>
      <c r="T11" s="74"/>
      <c r="U11" s="74"/>
      <c r="V11" s="74"/>
      <c r="W11" s="74"/>
      <c r="X11" s="74"/>
      <c r="Y11" s="74"/>
    </row>
    <row r="12" spans="1:25" s="145" customFormat="1" ht="21.75" customHeight="1" thickBot="1" x14ac:dyDescent="0.3">
      <c r="A12" s="586" t="s">
        <v>187</v>
      </c>
      <c r="B12" s="218" t="s">
        <v>188</v>
      </c>
      <c r="C12" s="238"/>
      <c r="D12" s="218" t="s">
        <v>189</v>
      </c>
      <c r="E12" s="238"/>
      <c r="F12" s="218" t="s">
        <v>190</v>
      </c>
      <c r="G12" s="238"/>
      <c r="H12" s="218" t="s">
        <v>191</v>
      </c>
      <c r="I12" s="239"/>
    </row>
    <row r="13" spans="1:25" s="145" customFormat="1" ht="21.75" customHeight="1" thickBot="1" x14ac:dyDescent="0.3">
      <c r="A13" s="586"/>
      <c r="B13" s="220" t="s">
        <v>195</v>
      </c>
      <c r="C13" s="153" t="s">
        <v>194</v>
      </c>
      <c r="D13" s="218" t="s">
        <v>196</v>
      </c>
      <c r="E13" s="122"/>
      <c r="F13" s="218" t="s">
        <v>197</v>
      </c>
      <c r="G13" s="122"/>
      <c r="H13" s="218" t="s">
        <v>198</v>
      </c>
      <c r="I13" s="239"/>
    </row>
    <row r="14" spans="1:25" s="145" customFormat="1" ht="21.75" customHeight="1" thickBot="1" x14ac:dyDescent="0.3">
      <c r="A14" s="586"/>
      <c r="B14" s="218" t="s">
        <v>200</v>
      </c>
      <c r="C14" s="238"/>
      <c r="D14" s="218" t="s">
        <v>201</v>
      </c>
      <c r="E14" s="122"/>
      <c r="F14" s="218" t="s">
        <v>202</v>
      </c>
      <c r="G14" s="122"/>
      <c r="H14" s="218" t="s">
        <v>203</v>
      </c>
      <c r="I14" s="239"/>
    </row>
    <row r="15" spans="1:25" s="145" customFormat="1" ht="21.75" customHeight="1" thickBot="1" x14ac:dyDescent="0.3">
      <c r="A15" s="68"/>
      <c r="B15" s="68"/>
      <c r="C15" s="68"/>
      <c r="D15" s="68"/>
      <c r="E15" s="68"/>
      <c r="F15" s="68"/>
      <c r="G15" s="68"/>
      <c r="H15" s="68"/>
      <c r="I15" s="68"/>
      <c r="J15" s="68"/>
      <c r="K15" s="68"/>
      <c r="L15" s="159"/>
      <c r="M15" s="160"/>
      <c r="N15" s="160"/>
      <c r="O15" s="160"/>
    </row>
    <row r="16" spans="1:25" s="145" customFormat="1" ht="21.75" customHeight="1" thickBot="1" x14ac:dyDescent="0.3">
      <c r="A16" s="585" t="s">
        <v>192</v>
      </c>
      <c r="B16" s="585"/>
      <c r="C16" s="235" t="s">
        <v>193</v>
      </c>
      <c r="D16" s="599"/>
      <c r="E16" s="599"/>
      <c r="F16" s="599"/>
      <c r="G16" s="68"/>
      <c r="H16" s="68"/>
      <c r="I16" s="68"/>
      <c r="J16" s="68"/>
      <c r="K16" s="68"/>
      <c r="L16" s="159"/>
      <c r="M16" s="160"/>
      <c r="N16" s="160"/>
      <c r="O16" s="160"/>
    </row>
    <row r="17" spans="1:15" s="145" customFormat="1" ht="21.75" customHeight="1" thickBot="1" x14ac:dyDescent="0.3">
      <c r="A17" s="585"/>
      <c r="B17" s="585"/>
      <c r="C17" s="235" t="s">
        <v>199</v>
      </c>
      <c r="D17" s="599"/>
      <c r="E17" s="599"/>
      <c r="F17" s="599"/>
      <c r="G17" s="68"/>
      <c r="H17" s="68"/>
      <c r="I17" s="68"/>
      <c r="J17" s="68"/>
      <c r="K17" s="68"/>
      <c r="L17" s="159"/>
      <c r="M17" s="160"/>
      <c r="N17" s="160"/>
      <c r="O17" s="160"/>
    </row>
    <row r="18" spans="1:15" s="145" customFormat="1" ht="21.75" customHeight="1" thickBot="1" x14ac:dyDescent="0.3">
      <c r="A18" s="585"/>
      <c r="B18" s="585"/>
      <c r="C18" s="235" t="s">
        <v>204</v>
      </c>
      <c r="D18" s="599" t="s">
        <v>194</v>
      </c>
      <c r="E18" s="599"/>
      <c r="F18" s="599"/>
      <c r="G18" s="68"/>
      <c r="H18" s="68"/>
      <c r="I18" s="68"/>
      <c r="J18" s="68"/>
      <c r="K18" s="68"/>
      <c r="L18" s="159"/>
      <c r="M18" s="160"/>
      <c r="N18" s="160"/>
      <c r="O18" s="160"/>
    </row>
    <row r="19" spans="1:15" s="145" customFormat="1" ht="21.75" customHeight="1" x14ac:dyDescent="0.25">
      <c r="A19" s="68"/>
      <c r="B19" s="68"/>
      <c r="C19" s="68"/>
      <c r="D19" s="68"/>
      <c r="E19" s="68"/>
      <c r="F19" s="68"/>
      <c r="G19" s="68"/>
      <c r="H19" s="68"/>
      <c r="I19" s="68"/>
      <c r="J19" s="68"/>
      <c r="K19" s="68"/>
      <c r="L19" s="159"/>
      <c r="M19" s="160"/>
      <c r="N19" s="160"/>
      <c r="O19" s="160"/>
    </row>
    <row r="20" spans="1:15" s="95" customFormat="1" ht="16.5" customHeight="1" x14ac:dyDescent="0.2"/>
    <row r="21" spans="1:15" ht="5.25" customHeight="1" thickBot="1" x14ac:dyDescent="0.3"/>
    <row r="22" spans="1:15" ht="48" customHeight="1" thickBot="1" x14ac:dyDescent="0.3">
      <c r="A22" s="841" t="s">
        <v>307</v>
      </c>
      <c r="B22" s="841"/>
      <c r="C22" s="841"/>
      <c r="D22" s="841"/>
      <c r="E22" s="841"/>
      <c r="F22" s="841"/>
      <c r="G22" s="841"/>
      <c r="H22" s="841"/>
      <c r="I22" s="841"/>
      <c r="J22" s="841"/>
    </row>
    <row r="23" spans="1:15" ht="69.95" customHeight="1" thickBot="1" x14ac:dyDescent="0.3">
      <c r="A23" s="224" t="s">
        <v>215</v>
      </c>
      <c r="B23" s="702" t="s">
        <v>269</v>
      </c>
      <c r="C23" s="837"/>
      <c r="D23" s="703"/>
      <c r="E23" s="225" t="s">
        <v>308</v>
      </c>
      <c r="F23" s="226" t="s">
        <v>309</v>
      </c>
      <c r="G23" s="225" t="s">
        <v>310</v>
      </c>
      <c r="H23" s="702" t="s">
        <v>311</v>
      </c>
      <c r="I23" s="837"/>
      <c r="J23" s="703"/>
    </row>
    <row r="24" spans="1:15" ht="50.25" customHeight="1" thickBot="1" x14ac:dyDescent="0.3">
      <c r="A24" s="196" t="s">
        <v>312</v>
      </c>
      <c r="B24" s="702" t="s">
        <v>334</v>
      </c>
      <c r="C24" s="837"/>
      <c r="D24" s="837"/>
      <c r="E24" s="837"/>
      <c r="F24" s="837"/>
      <c r="G24" s="837"/>
      <c r="H24" s="837"/>
      <c r="I24" s="837"/>
      <c r="J24" s="703"/>
    </row>
    <row r="25" spans="1:15" ht="50.25" customHeight="1" thickBot="1" x14ac:dyDescent="0.3">
      <c r="A25" s="827" t="s">
        <v>314</v>
      </c>
      <c r="B25" s="227">
        <v>2024</v>
      </c>
      <c r="C25" s="228">
        <v>2025</v>
      </c>
      <c r="D25" s="228">
        <v>2026</v>
      </c>
      <c r="E25" s="228">
        <v>2027</v>
      </c>
      <c r="F25" s="229" t="s">
        <v>93</v>
      </c>
      <c r="G25" s="230" t="s">
        <v>315</v>
      </c>
      <c r="H25" s="852" t="s">
        <v>316</v>
      </c>
      <c r="I25" s="853"/>
      <c r="J25" s="854"/>
    </row>
    <row r="26" spans="1:15" ht="50.25" customHeight="1" thickBot="1" x14ac:dyDescent="0.3">
      <c r="A26" s="828"/>
      <c r="B26" s="275">
        <v>1</v>
      </c>
      <c r="C26" s="276">
        <v>1</v>
      </c>
      <c r="D26" s="276">
        <v>1</v>
      </c>
      <c r="E26" s="276">
        <v>1</v>
      </c>
      <c r="F26" s="277">
        <v>1</v>
      </c>
      <c r="G26" s="278">
        <v>1</v>
      </c>
      <c r="H26" s="702" t="s">
        <v>23</v>
      </c>
      <c r="I26" s="837"/>
      <c r="J26" s="703"/>
    </row>
    <row r="27" spans="1:15" ht="52.5" customHeight="1" thickBot="1" x14ac:dyDescent="0.3">
      <c r="A27" s="196"/>
      <c r="B27" s="855" t="s">
        <v>335</v>
      </c>
      <c r="C27" s="856"/>
      <c r="D27" s="856"/>
      <c r="E27" s="856"/>
      <c r="F27" s="856"/>
      <c r="G27" s="856"/>
      <c r="H27" s="856"/>
      <c r="I27" s="856"/>
      <c r="J27" s="857"/>
    </row>
    <row r="28" spans="1:15" s="99" customFormat="1" ht="56.25" customHeight="1" thickBot="1" x14ac:dyDescent="0.3">
      <c r="A28" s="827" t="s">
        <v>234</v>
      </c>
      <c r="B28" s="197" t="s">
        <v>235</v>
      </c>
      <c r="C28" s="224" t="s">
        <v>236</v>
      </c>
      <c r="D28" s="829" t="s">
        <v>237</v>
      </c>
      <c r="E28" s="830"/>
      <c r="F28" s="829" t="s">
        <v>238</v>
      </c>
      <c r="G28" s="830"/>
      <c r="H28" s="197" t="s">
        <v>239</v>
      </c>
      <c r="I28" s="195" t="s">
        <v>240</v>
      </c>
      <c r="J28" s="195" t="s">
        <v>318</v>
      </c>
    </row>
    <row r="29" spans="1:15" ht="409.5" customHeight="1" thickBot="1" x14ac:dyDescent="0.3">
      <c r="A29" s="828"/>
      <c r="B29" s="279">
        <v>1</v>
      </c>
      <c r="C29" s="279">
        <v>1</v>
      </c>
      <c r="D29" s="869" t="s">
        <v>688</v>
      </c>
      <c r="E29" s="870"/>
      <c r="F29" s="869" t="s">
        <v>691</v>
      </c>
      <c r="G29" s="870"/>
      <c r="H29" s="413" t="s">
        <v>689</v>
      </c>
      <c r="I29" s="412" t="s">
        <v>683</v>
      </c>
      <c r="J29" s="414" t="s">
        <v>690</v>
      </c>
    </row>
    <row r="30" spans="1:15" s="99" customFormat="1" ht="45" customHeight="1" thickBot="1" x14ac:dyDescent="0.3">
      <c r="A30" s="827" t="s">
        <v>241</v>
      </c>
      <c r="B30" s="197" t="s">
        <v>235</v>
      </c>
      <c r="C30" s="197" t="s">
        <v>236</v>
      </c>
      <c r="D30" s="829" t="s">
        <v>237</v>
      </c>
      <c r="E30" s="830"/>
      <c r="F30" s="829" t="s">
        <v>238</v>
      </c>
      <c r="G30" s="830"/>
      <c r="H30" s="197" t="s">
        <v>239</v>
      </c>
      <c r="I30" s="195" t="s">
        <v>240</v>
      </c>
      <c r="J30" s="195" t="s">
        <v>318</v>
      </c>
    </row>
    <row r="31" spans="1:15" ht="409.5" customHeight="1" thickBot="1" x14ac:dyDescent="0.3">
      <c r="A31" s="828"/>
      <c r="B31" s="279">
        <v>1</v>
      </c>
      <c r="C31" s="279">
        <v>1</v>
      </c>
      <c r="D31" s="869" t="s">
        <v>785</v>
      </c>
      <c r="E31" s="870"/>
      <c r="F31" s="869" t="s">
        <v>787</v>
      </c>
      <c r="G31" s="870"/>
      <c r="H31" s="413" t="s">
        <v>786</v>
      </c>
      <c r="I31" s="412" t="s">
        <v>683</v>
      </c>
      <c r="J31" s="405" t="s">
        <v>788</v>
      </c>
    </row>
    <row r="32" spans="1:15" s="99" customFormat="1" ht="45" customHeight="1" thickBot="1" x14ac:dyDescent="0.3">
      <c r="A32" s="827" t="s">
        <v>242</v>
      </c>
      <c r="B32" s="197" t="s">
        <v>235</v>
      </c>
      <c r="C32" s="197" t="s">
        <v>236</v>
      </c>
      <c r="D32" s="829" t="s">
        <v>237</v>
      </c>
      <c r="E32" s="830"/>
      <c r="F32" s="829" t="s">
        <v>238</v>
      </c>
      <c r="G32" s="830"/>
      <c r="H32" s="197" t="s">
        <v>239</v>
      </c>
      <c r="I32" s="195" t="s">
        <v>240</v>
      </c>
      <c r="J32" s="195" t="s">
        <v>318</v>
      </c>
    </row>
    <row r="33" spans="1:10" ht="382.5" customHeight="1" thickBot="1" x14ac:dyDescent="0.3">
      <c r="A33" s="828"/>
      <c r="B33" s="279">
        <v>1</v>
      </c>
      <c r="C33" s="279">
        <v>1</v>
      </c>
      <c r="D33" s="869" t="s">
        <v>851</v>
      </c>
      <c r="E33" s="870"/>
      <c r="F33" s="869" t="s">
        <v>893</v>
      </c>
      <c r="G33" s="870"/>
      <c r="H33" s="413" t="s">
        <v>786</v>
      </c>
      <c r="I33" s="412" t="s">
        <v>683</v>
      </c>
      <c r="J33" s="405" t="s">
        <v>894</v>
      </c>
    </row>
    <row r="34" spans="1:10" s="99" customFormat="1" ht="30.75" thickBot="1" x14ac:dyDescent="0.3">
      <c r="A34" s="827" t="s">
        <v>243</v>
      </c>
      <c r="B34" s="197" t="s">
        <v>235</v>
      </c>
      <c r="C34" s="194" t="s">
        <v>236</v>
      </c>
      <c r="D34" s="829" t="s">
        <v>237</v>
      </c>
      <c r="E34" s="830"/>
      <c r="F34" s="829" t="s">
        <v>238</v>
      </c>
      <c r="G34" s="830"/>
      <c r="H34" s="197" t="s">
        <v>239</v>
      </c>
      <c r="I34" s="197" t="s">
        <v>240</v>
      </c>
      <c r="J34" s="195" t="s">
        <v>318</v>
      </c>
    </row>
    <row r="35" spans="1:10" ht="409.5" customHeight="1" thickBot="1" x14ac:dyDescent="0.3">
      <c r="A35" s="828"/>
      <c r="B35" s="279">
        <v>1</v>
      </c>
      <c r="C35" s="279">
        <v>1</v>
      </c>
      <c r="D35" s="869" t="s">
        <v>968</v>
      </c>
      <c r="E35" s="870"/>
      <c r="F35" s="869" t="s">
        <v>971</v>
      </c>
      <c r="G35" s="870"/>
      <c r="H35" s="413" t="s">
        <v>786</v>
      </c>
      <c r="I35" s="412" t="s">
        <v>683</v>
      </c>
      <c r="J35" s="405" t="s">
        <v>969</v>
      </c>
    </row>
    <row r="36" spans="1:10" s="99" customFormat="1" ht="30.75" thickBot="1" x14ac:dyDescent="0.3">
      <c r="A36" s="827" t="s">
        <v>244</v>
      </c>
      <c r="B36" s="197" t="s">
        <v>235</v>
      </c>
      <c r="C36" s="197" t="s">
        <v>236</v>
      </c>
      <c r="D36" s="829" t="s">
        <v>237</v>
      </c>
      <c r="E36" s="830"/>
      <c r="F36" s="829" t="s">
        <v>238</v>
      </c>
      <c r="G36" s="830"/>
      <c r="H36" s="197" t="s">
        <v>239</v>
      </c>
      <c r="I36" s="195" t="s">
        <v>240</v>
      </c>
      <c r="J36" s="195" t="s">
        <v>318</v>
      </c>
    </row>
    <row r="37" spans="1:10" ht="402.95" customHeight="1" thickBot="1" x14ac:dyDescent="0.3">
      <c r="A37" s="828"/>
      <c r="B37" s="279">
        <v>1</v>
      </c>
      <c r="C37" s="279">
        <v>1</v>
      </c>
      <c r="D37" s="869" t="s">
        <v>1058</v>
      </c>
      <c r="E37" s="870"/>
      <c r="F37" s="869" t="s">
        <v>1059</v>
      </c>
      <c r="G37" s="870"/>
      <c r="H37" s="413" t="s">
        <v>786</v>
      </c>
      <c r="I37" s="412" t="s">
        <v>683</v>
      </c>
      <c r="J37" s="405" t="s">
        <v>1060</v>
      </c>
    </row>
    <row r="38" spans="1:10" s="99" customFormat="1" ht="30.75" thickBot="1" x14ac:dyDescent="0.3">
      <c r="A38" s="827" t="s">
        <v>245</v>
      </c>
      <c r="B38" s="197" t="s">
        <v>235</v>
      </c>
      <c r="C38" s="197" t="s">
        <v>236</v>
      </c>
      <c r="D38" s="829" t="s">
        <v>237</v>
      </c>
      <c r="E38" s="830"/>
      <c r="F38" s="829" t="s">
        <v>238</v>
      </c>
      <c r="G38" s="830"/>
      <c r="H38" s="197" t="s">
        <v>239</v>
      </c>
      <c r="I38" s="195" t="s">
        <v>240</v>
      </c>
      <c r="J38" s="195" t="s">
        <v>318</v>
      </c>
    </row>
    <row r="39" spans="1:10" ht="15" thickBot="1" x14ac:dyDescent="0.3">
      <c r="A39" s="828"/>
      <c r="B39" s="279">
        <v>1</v>
      </c>
      <c r="C39" s="156"/>
      <c r="D39" s="831"/>
      <c r="E39" s="832"/>
      <c r="F39" s="831"/>
      <c r="G39" s="832"/>
      <c r="H39" s="154"/>
      <c r="I39" s="233"/>
      <c r="J39" s="233"/>
    </row>
    <row r="40" spans="1:10" ht="30.75" thickBot="1" x14ac:dyDescent="0.3">
      <c r="A40" s="827" t="s">
        <v>246</v>
      </c>
      <c r="B40" s="197" t="s">
        <v>235</v>
      </c>
      <c r="C40" s="224" t="s">
        <v>236</v>
      </c>
      <c r="D40" s="829" t="s">
        <v>237</v>
      </c>
      <c r="E40" s="830"/>
      <c r="F40" s="829" t="s">
        <v>238</v>
      </c>
      <c r="G40" s="830"/>
      <c r="H40" s="197" t="s">
        <v>239</v>
      </c>
      <c r="I40" s="195" t="s">
        <v>240</v>
      </c>
      <c r="J40" s="195" t="s">
        <v>318</v>
      </c>
    </row>
    <row r="41" spans="1:10" ht="15" thickBot="1" x14ac:dyDescent="0.3">
      <c r="A41" s="828"/>
      <c r="B41" s="279">
        <v>1</v>
      </c>
      <c r="C41" s="156"/>
      <c r="D41" s="831"/>
      <c r="E41" s="833"/>
      <c r="F41" s="831"/>
      <c r="G41" s="832"/>
      <c r="H41" s="154"/>
      <c r="I41" s="233"/>
      <c r="J41" s="233"/>
    </row>
    <row r="42" spans="1:10" ht="30.75" thickBot="1" x14ac:dyDescent="0.3">
      <c r="A42" s="827" t="s">
        <v>247</v>
      </c>
      <c r="B42" s="197" t="s">
        <v>235</v>
      </c>
      <c r="C42" s="224" t="s">
        <v>236</v>
      </c>
      <c r="D42" s="829" t="s">
        <v>237</v>
      </c>
      <c r="E42" s="830"/>
      <c r="F42" s="829" t="s">
        <v>238</v>
      </c>
      <c r="G42" s="830"/>
      <c r="H42" s="197" t="s">
        <v>239</v>
      </c>
      <c r="I42" s="195" t="s">
        <v>240</v>
      </c>
      <c r="J42" s="195" t="s">
        <v>318</v>
      </c>
    </row>
    <row r="43" spans="1:10" ht="15" thickBot="1" x14ac:dyDescent="0.3">
      <c r="A43" s="828"/>
      <c r="B43" s="279">
        <v>1</v>
      </c>
      <c r="C43" s="156"/>
      <c r="D43" s="831"/>
      <c r="E43" s="833"/>
      <c r="F43" s="831"/>
      <c r="G43" s="832"/>
      <c r="H43" s="234"/>
      <c r="I43" s="154"/>
      <c r="J43" s="233"/>
    </row>
    <row r="44" spans="1:10" ht="30.75" thickBot="1" x14ac:dyDescent="0.3">
      <c r="A44" s="827" t="s">
        <v>248</v>
      </c>
      <c r="B44" s="197" t="s">
        <v>235</v>
      </c>
      <c r="C44" s="224" t="s">
        <v>236</v>
      </c>
      <c r="D44" s="829" t="s">
        <v>237</v>
      </c>
      <c r="E44" s="830"/>
      <c r="F44" s="829" t="s">
        <v>238</v>
      </c>
      <c r="G44" s="830"/>
      <c r="H44" s="197" t="s">
        <v>239</v>
      </c>
      <c r="I44" s="195" t="s">
        <v>240</v>
      </c>
      <c r="J44" s="195" t="s">
        <v>318</v>
      </c>
    </row>
    <row r="45" spans="1:10" ht="15" thickBot="1" x14ac:dyDescent="0.3">
      <c r="A45" s="828"/>
      <c r="B45" s="279">
        <v>1</v>
      </c>
      <c r="C45" s="156"/>
      <c r="D45" s="831"/>
      <c r="E45" s="832"/>
      <c r="F45" s="831"/>
      <c r="G45" s="832"/>
      <c r="H45" s="154"/>
      <c r="I45" s="154"/>
      <c r="J45" s="154"/>
    </row>
    <row r="46" spans="1:10" ht="30.75" thickBot="1" x14ac:dyDescent="0.3">
      <c r="A46" s="827" t="s">
        <v>249</v>
      </c>
      <c r="B46" s="197" t="s">
        <v>235</v>
      </c>
      <c r="C46" s="224" t="s">
        <v>236</v>
      </c>
      <c r="D46" s="829" t="s">
        <v>237</v>
      </c>
      <c r="E46" s="830"/>
      <c r="F46" s="829" t="s">
        <v>238</v>
      </c>
      <c r="G46" s="830"/>
      <c r="H46" s="197" t="s">
        <v>239</v>
      </c>
      <c r="I46" s="195" t="s">
        <v>240</v>
      </c>
      <c r="J46" s="195" t="s">
        <v>318</v>
      </c>
    </row>
    <row r="47" spans="1:10" ht="15" thickBot="1" x14ac:dyDescent="0.3">
      <c r="A47" s="828"/>
      <c r="B47" s="279">
        <v>1</v>
      </c>
      <c r="C47" s="156"/>
      <c r="D47" s="831"/>
      <c r="E47" s="832"/>
      <c r="F47" s="831"/>
      <c r="G47" s="832"/>
      <c r="H47" s="154"/>
      <c r="I47" s="233"/>
      <c r="J47" s="233"/>
    </row>
    <row r="48" spans="1:10" ht="30.75" thickBot="1" x14ac:dyDescent="0.3">
      <c r="A48" s="827" t="s">
        <v>250</v>
      </c>
      <c r="B48" s="197" t="s">
        <v>235</v>
      </c>
      <c r="C48" s="224" t="s">
        <v>236</v>
      </c>
      <c r="D48" s="829" t="s">
        <v>237</v>
      </c>
      <c r="E48" s="830"/>
      <c r="F48" s="829" t="s">
        <v>238</v>
      </c>
      <c r="G48" s="830"/>
      <c r="H48" s="197" t="s">
        <v>239</v>
      </c>
      <c r="I48" s="195" t="s">
        <v>240</v>
      </c>
      <c r="J48" s="195" t="s">
        <v>318</v>
      </c>
    </row>
    <row r="49" spans="1:10" ht="15" thickBot="1" x14ac:dyDescent="0.3">
      <c r="A49" s="828"/>
      <c r="B49" s="279">
        <v>1</v>
      </c>
      <c r="C49" s="156"/>
      <c r="D49" s="831"/>
      <c r="E49" s="832"/>
      <c r="F49" s="833"/>
      <c r="G49" s="833"/>
      <c r="H49" s="154"/>
      <c r="I49" s="154"/>
      <c r="J49" s="154"/>
    </row>
    <row r="50" spans="1:10" ht="30.75" thickBot="1" x14ac:dyDescent="0.3">
      <c r="A50" s="827" t="s">
        <v>251</v>
      </c>
      <c r="B50" s="197" t="s">
        <v>235</v>
      </c>
      <c r="C50" s="224" t="s">
        <v>236</v>
      </c>
      <c r="D50" s="829" t="s">
        <v>237</v>
      </c>
      <c r="E50" s="830"/>
      <c r="F50" s="829" t="s">
        <v>238</v>
      </c>
      <c r="G50" s="830"/>
      <c r="H50" s="197" t="s">
        <v>239</v>
      </c>
      <c r="I50" s="195" t="s">
        <v>240</v>
      </c>
      <c r="J50" s="195" t="s">
        <v>318</v>
      </c>
    </row>
    <row r="51" spans="1:10" ht="15" thickBot="1" x14ac:dyDescent="0.3">
      <c r="A51" s="828"/>
      <c r="B51" s="279">
        <v>1</v>
      </c>
      <c r="C51" s="156"/>
      <c r="D51" s="831"/>
      <c r="E51" s="832"/>
      <c r="F51" s="831"/>
      <c r="G51" s="832"/>
      <c r="H51" s="154"/>
      <c r="I51" s="154"/>
      <c r="J51" s="154"/>
    </row>
    <row r="54" spans="1:10" ht="15" thickBot="1" x14ac:dyDescent="0.3"/>
    <row r="55" spans="1:10" ht="45" customHeight="1" thickBot="1" x14ac:dyDescent="0.3">
      <c r="A55" s="859" t="s">
        <v>319</v>
      </c>
      <c r="B55" s="240" t="s">
        <v>320</v>
      </c>
      <c r="C55" s="240"/>
      <c r="D55" s="858" t="s">
        <v>321</v>
      </c>
      <c r="E55" s="240" t="s">
        <v>320</v>
      </c>
      <c r="F55" s="240"/>
      <c r="G55" s="858" t="s">
        <v>322</v>
      </c>
      <c r="H55" s="240" t="s">
        <v>323</v>
      </c>
      <c r="I55" s="860"/>
      <c r="J55" s="860"/>
    </row>
    <row r="56" spans="1:10" ht="45" customHeight="1" thickBot="1" x14ac:dyDescent="0.3">
      <c r="A56" s="859"/>
      <c r="B56" s="240" t="s">
        <v>324</v>
      </c>
      <c r="C56" s="240" t="s">
        <v>325</v>
      </c>
      <c r="D56" s="858"/>
      <c r="E56" s="240" t="s">
        <v>324</v>
      </c>
      <c r="F56" s="240" t="s">
        <v>326</v>
      </c>
      <c r="G56" s="858"/>
      <c r="H56" s="240" t="s">
        <v>327</v>
      </c>
      <c r="I56" s="587" t="s">
        <v>708</v>
      </c>
      <c r="J56" s="587"/>
    </row>
    <row r="57" spans="1:10" ht="45" customHeight="1" thickBot="1" x14ac:dyDescent="0.3">
      <c r="A57" s="859"/>
      <c r="B57" s="240" t="s">
        <v>328</v>
      </c>
      <c r="C57" s="337" t="s">
        <v>329</v>
      </c>
      <c r="D57" s="858"/>
      <c r="E57" s="240" t="s">
        <v>328</v>
      </c>
      <c r="F57" s="240" t="s">
        <v>330</v>
      </c>
      <c r="G57" s="858"/>
      <c r="H57" s="240" t="s">
        <v>331</v>
      </c>
      <c r="I57" s="587" t="s">
        <v>709</v>
      </c>
      <c r="J57" s="587"/>
    </row>
    <row r="58" spans="1:10" ht="45" customHeight="1" thickBot="1" x14ac:dyDescent="0.3">
      <c r="A58" s="859"/>
      <c r="B58" s="240" t="s">
        <v>320</v>
      </c>
      <c r="C58" s="240"/>
      <c r="D58" s="858"/>
      <c r="E58" s="240" t="s">
        <v>320</v>
      </c>
      <c r="F58" s="240"/>
      <c r="G58" s="858"/>
      <c r="H58" s="240" t="s">
        <v>323</v>
      </c>
      <c r="I58" s="587"/>
      <c r="J58" s="587"/>
    </row>
    <row r="59" spans="1:10" ht="45" customHeight="1" thickBot="1" x14ac:dyDescent="0.3">
      <c r="A59" s="859"/>
      <c r="B59" s="240" t="s">
        <v>324</v>
      </c>
      <c r="C59" s="240"/>
      <c r="D59" s="858"/>
      <c r="E59" s="240" t="s">
        <v>324</v>
      </c>
      <c r="F59" s="240" t="s">
        <v>332</v>
      </c>
      <c r="G59" s="858"/>
      <c r="H59" s="240" t="s">
        <v>327</v>
      </c>
      <c r="I59" s="587" t="s">
        <v>710</v>
      </c>
      <c r="J59" s="587"/>
    </row>
    <row r="60" spans="1:10" ht="45" customHeight="1" thickBot="1" x14ac:dyDescent="0.3">
      <c r="A60" s="859"/>
      <c r="B60" s="240" t="s">
        <v>328</v>
      </c>
      <c r="C60" s="240"/>
      <c r="D60" s="858"/>
      <c r="E60" s="240" t="s">
        <v>328</v>
      </c>
      <c r="F60" s="240" t="s">
        <v>333</v>
      </c>
      <c r="G60" s="858"/>
      <c r="H60" s="240" t="s">
        <v>331</v>
      </c>
      <c r="I60" s="587" t="s">
        <v>711</v>
      </c>
      <c r="J60" s="587"/>
    </row>
  </sheetData>
  <mergeCells count="89">
    <mergeCell ref="A55:A60"/>
    <mergeCell ref="D55:D60"/>
    <mergeCell ref="G55:G60"/>
    <mergeCell ref="I55:J55"/>
    <mergeCell ref="I56:J56"/>
    <mergeCell ref="I57:J57"/>
    <mergeCell ref="I58:J58"/>
    <mergeCell ref="I59:J59"/>
    <mergeCell ref="I60:J60"/>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B27:J27"/>
    <mergeCell ref="A28:A29"/>
    <mergeCell ref="D28:E28"/>
    <mergeCell ref="F28:G28"/>
    <mergeCell ref="F29:G29"/>
    <mergeCell ref="D29:E29"/>
    <mergeCell ref="B23:D23"/>
    <mergeCell ref="H23:J23"/>
    <mergeCell ref="B24:J24"/>
    <mergeCell ref="A25:A26"/>
    <mergeCell ref="H25:J25"/>
    <mergeCell ref="H26:J26"/>
    <mergeCell ref="A22:J22"/>
    <mergeCell ref="A1:A4"/>
    <mergeCell ref="B1:H1"/>
    <mergeCell ref="B2:H2"/>
    <mergeCell ref="B3:H3"/>
    <mergeCell ref="B4:H4"/>
    <mergeCell ref="A7:A10"/>
    <mergeCell ref="B7:J10"/>
    <mergeCell ref="A12:A14"/>
    <mergeCell ref="A16:B18"/>
    <mergeCell ref="D16:F16"/>
    <mergeCell ref="D17:F17"/>
    <mergeCell ref="D18:F18"/>
  </mergeCells>
  <hyperlinks>
    <hyperlink ref="J29" r:id="rId1" xr:uid="{00000000-0004-0000-0E00-000000000000}"/>
    <hyperlink ref="J31" r:id="rId2" xr:uid="{00000000-0004-0000-0E00-000001000000}"/>
    <hyperlink ref="J33" r:id="rId3" xr:uid="{00000000-0004-0000-0E00-000002000000}"/>
    <hyperlink ref="J35" r:id="rId4" xr:uid="{5EA16E85-A71B-459D-8ABF-30C070F3E9E6}"/>
    <hyperlink ref="J37" r:id="rId5" xr:uid="{55F97DAF-D6D1-4968-BAAB-FD0003CD6434}"/>
  </hyperlinks>
  <pageMargins left="0.25" right="0.25" top="0.75" bottom="0.75" header="0.3" footer="0.3"/>
  <pageSetup scale="20" orientation="landscape" r:id="rId6"/>
  <drawing r:id="rId7"/>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pageSetUpPr fitToPage="1"/>
  </sheetPr>
  <dimension ref="A1:Y61"/>
  <sheetViews>
    <sheetView showGridLines="0" topLeftCell="C37" zoomScale="70" zoomScaleNormal="70" zoomScaleSheetLayoutView="25" workbookViewId="0">
      <selection activeCell="F37" sqref="F37:G37"/>
    </sheetView>
  </sheetViews>
  <sheetFormatPr baseColWidth="10" defaultColWidth="10.85546875" defaultRowHeight="14.25" x14ac:dyDescent="0.25"/>
  <cols>
    <col min="1" max="1" width="42.42578125" style="68" customWidth="1"/>
    <col min="2" max="3" width="35.85546875" style="68" customWidth="1"/>
    <col min="4" max="4" width="57" style="68" customWidth="1"/>
    <col min="5" max="5" width="70.140625" style="68" customWidth="1"/>
    <col min="6" max="6" width="61.42578125" style="68" customWidth="1"/>
    <col min="7" max="7" width="58.7109375" style="68" customWidth="1"/>
    <col min="8" max="10" width="35.85546875" style="68" customWidth="1"/>
    <col min="11" max="11" width="12.4257812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34"/>
      <c r="B1" s="559" t="s">
        <v>182</v>
      </c>
      <c r="C1" s="560"/>
      <c r="D1" s="560"/>
      <c r="E1" s="560"/>
      <c r="F1" s="560"/>
      <c r="G1" s="560"/>
      <c r="H1" s="561"/>
      <c r="I1" s="121" t="s">
        <v>121</v>
      </c>
      <c r="J1" s="379" t="s">
        <v>608</v>
      </c>
      <c r="M1" s="150"/>
    </row>
    <row r="2" spans="1:25" ht="24" customHeight="1" thickBot="1" x14ac:dyDescent="0.3">
      <c r="A2" s="835"/>
      <c r="B2" s="562" t="s">
        <v>183</v>
      </c>
      <c r="C2" s="563"/>
      <c r="D2" s="563"/>
      <c r="E2" s="563"/>
      <c r="F2" s="563"/>
      <c r="G2" s="563"/>
      <c r="H2" s="564"/>
      <c r="I2" s="121" t="s">
        <v>122</v>
      </c>
      <c r="J2" s="379">
        <v>14</v>
      </c>
      <c r="M2" s="150"/>
    </row>
    <row r="3" spans="1:25" ht="24" customHeight="1" thickBot="1" x14ac:dyDescent="0.3">
      <c r="A3" s="835"/>
      <c r="B3" s="562" t="s">
        <v>184</v>
      </c>
      <c r="C3" s="563"/>
      <c r="D3" s="563"/>
      <c r="E3" s="563"/>
      <c r="F3" s="563"/>
      <c r="G3" s="563"/>
      <c r="H3" s="564"/>
      <c r="I3" s="121" t="s">
        <v>303</v>
      </c>
      <c r="J3" s="381">
        <v>45775</v>
      </c>
      <c r="M3" s="150"/>
    </row>
    <row r="4" spans="1:25" ht="24" customHeight="1" thickBot="1" x14ac:dyDescent="0.3">
      <c r="A4" s="836"/>
      <c r="B4" s="565" t="s">
        <v>304</v>
      </c>
      <c r="C4" s="566"/>
      <c r="D4" s="566"/>
      <c r="E4" s="566"/>
      <c r="F4" s="566"/>
      <c r="G4" s="566"/>
      <c r="H4" s="567"/>
      <c r="I4" s="121" t="s">
        <v>186</v>
      </c>
      <c r="J4" s="379" t="s">
        <v>609</v>
      </c>
      <c r="M4" s="150"/>
    </row>
    <row r="6" spans="1:25" ht="15" customHeight="1" x14ac:dyDescent="0.25">
      <c r="A6" s="73"/>
      <c r="B6" s="74"/>
      <c r="C6" s="74"/>
      <c r="D6" s="76"/>
      <c r="E6" s="75"/>
      <c r="F6" s="75"/>
      <c r="G6" s="327"/>
      <c r="H6" s="327"/>
      <c r="I6" s="77"/>
      <c r="J6" s="77"/>
      <c r="K6" s="74"/>
      <c r="L6" s="74"/>
      <c r="M6" s="74"/>
      <c r="N6" s="74"/>
      <c r="O6" s="74"/>
      <c r="P6" s="74"/>
      <c r="Q6" s="74"/>
      <c r="R6" s="74"/>
      <c r="S6" s="74"/>
      <c r="T6" s="78"/>
      <c r="U6" s="74"/>
      <c r="V6" s="74"/>
      <c r="X6" s="79"/>
      <c r="Y6" s="80"/>
    </row>
    <row r="7" spans="1:25" ht="15" customHeight="1" x14ac:dyDescent="0.25">
      <c r="A7" s="838" t="s">
        <v>305</v>
      </c>
      <c r="B7" s="861" t="s">
        <v>306</v>
      </c>
      <c r="C7" s="862"/>
      <c r="D7" s="862"/>
      <c r="E7" s="862"/>
      <c r="F7" s="862"/>
      <c r="G7" s="862"/>
      <c r="H7" s="862"/>
      <c r="I7" s="862"/>
      <c r="J7" s="863"/>
      <c r="K7" s="74"/>
      <c r="L7" s="74"/>
      <c r="M7" s="74"/>
      <c r="N7" s="74"/>
      <c r="O7" s="74"/>
      <c r="P7" s="74"/>
      <c r="Q7" s="74"/>
      <c r="R7" s="74"/>
      <c r="S7" s="74"/>
      <c r="T7" s="74"/>
      <c r="U7" s="74"/>
      <c r="V7" s="74"/>
      <c r="W7" s="74"/>
      <c r="X7" s="74"/>
      <c r="Y7" s="74"/>
    </row>
    <row r="8" spans="1:25" ht="15" customHeight="1" x14ac:dyDescent="0.25">
      <c r="A8" s="839"/>
      <c r="B8" s="864"/>
      <c r="C8" s="575"/>
      <c r="D8" s="575"/>
      <c r="E8" s="575"/>
      <c r="F8" s="575"/>
      <c r="G8" s="575"/>
      <c r="H8" s="575"/>
      <c r="I8" s="575"/>
      <c r="J8" s="865"/>
      <c r="K8" s="74"/>
      <c r="L8" s="74"/>
      <c r="M8" s="74"/>
      <c r="N8" s="74"/>
      <c r="O8" s="74"/>
      <c r="P8" s="74"/>
      <c r="Q8" s="74"/>
      <c r="R8" s="74"/>
      <c r="S8" s="74"/>
      <c r="T8" s="74"/>
      <c r="U8" s="74"/>
      <c r="V8" s="74"/>
      <c r="W8" s="74"/>
      <c r="X8" s="74"/>
      <c r="Y8" s="74"/>
    </row>
    <row r="9" spans="1:25" ht="15" customHeight="1" x14ac:dyDescent="0.25">
      <c r="A9" s="839"/>
      <c r="B9" s="864"/>
      <c r="C9" s="575"/>
      <c r="D9" s="575"/>
      <c r="E9" s="575"/>
      <c r="F9" s="575"/>
      <c r="G9" s="575"/>
      <c r="H9" s="575"/>
      <c r="I9" s="575"/>
      <c r="J9" s="865"/>
      <c r="K9" s="74"/>
      <c r="L9" s="74"/>
      <c r="M9" s="74"/>
      <c r="N9" s="74"/>
      <c r="O9" s="74"/>
      <c r="P9" s="74"/>
      <c r="Q9" s="74"/>
      <c r="R9" s="74"/>
      <c r="S9" s="74"/>
      <c r="T9" s="74"/>
      <c r="U9" s="74"/>
      <c r="V9" s="74"/>
      <c r="W9" s="74"/>
      <c r="X9" s="74"/>
      <c r="Y9" s="74"/>
    </row>
    <row r="10" spans="1:25" ht="15" customHeight="1" x14ac:dyDescent="0.25">
      <c r="A10" s="840"/>
      <c r="B10" s="866"/>
      <c r="C10" s="867"/>
      <c r="D10" s="867"/>
      <c r="E10" s="867"/>
      <c r="F10" s="867"/>
      <c r="G10" s="867"/>
      <c r="H10" s="867"/>
      <c r="I10" s="867"/>
      <c r="J10" s="868"/>
      <c r="K10" s="74"/>
      <c r="L10" s="74"/>
      <c r="M10" s="74"/>
      <c r="N10" s="74"/>
      <c r="O10" s="74"/>
      <c r="P10" s="74"/>
      <c r="Q10" s="74"/>
      <c r="R10" s="74"/>
      <c r="S10" s="74"/>
      <c r="T10" s="74"/>
      <c r="U10" s="74"/>
      <c r="V10" s="74"/>
      <c r="W10" s="74"/>
      <c r="X10" s="74"/>
      <c r="Y10" s="74"/>
    </row>
    <row r="11" spans="1:25" ht="9" customHeight="1" thickBot="1" x14ac:dyDescent="0.3">
      <c r="A11" s="81"/>
      <c r="B11" s="144"/>
      <c r="C11" s="74"/>
      <c r="D11" s="74"/>
      <c r="E11" s="74"/>
      <c r="F11" s="74"/>
      <c r="G11" s="74"/>
      <c r="H11" s="74"/>
      <c r="I11" s="74"/>
      <c r="J11" s="74"/>
      <c r="K11" s="74"/>
      <c r="L11" s="74"/>
      <c r="M11" s="74"/>
      <c r="N11" s="74"/>
      <c r="O11" s="74"/>
      <c r="P11" s="74"/>
      <c r="Q11" s="74"/>
      <c r="R11" s="74"/>
      <c r="S11" s="74"/>
      <c r="T11" s="74"/>
      <c r="U11" s="74"/>
      <c r="V11" s="74"/>
      <c r="W11" s="74"/>
      <c r="X11" s="74"/>
      <c r="Y11" s="74"/>
    </row>
    <row r="12" spans="1:25" s="145" customFormat="1" ht="21.75" customHeight="1" thickBot="1" x14ac:dyDescent="0.3">
      <c r="A12" s="586" t="s">
        <v>187</v>
      </c>
      <c r="B12" s="218" t="s">
        <v>188</v>
      </c>
      <c r="C12" s="238"/>
      <c r="D12" s="218" t="s">
        <v>189</v>
      </c>
      <c r="E12" s="238"/>
      <c r="F12" s="218" t="s">
        <v>190</v>
      </c>
      <c r="G12" s="238"/>
      <c r="H12" s="218" t="s">
        <v>191</v>
      </c>
      <c r="I12" s="239"/>
    </row>
    <row r="13" spans="1:25" s="145" customFormat="1" ht="21.75" customHeight="1" thickBot="1" x14ac:dyDescent="0.3">
      <c r="A13" s="586"/>
      <c r="B13" s="220" t="s">
        <v>195</v>
      </c>
      <c r="C13" s="153" t="s">
        <v>194</v>
      </c>
      <c r="D13" s="218" t="s">
        <v>196</v>
      </c>
      <c r="E13" s="122"/>
      <c r="F13" s="218" t="s">
        <v>197</v>
      </c>
      <c r="G13" s="122"/>
      <c r="H13" s="218" t="s">
        <v>198</v>
      </c>
      <c r="I13" s="239"/>
    </row>
    <row r="14" spans="1:25" s="145" customFormat="1" ht="21.75" customHeight="1" thickBot="1" x14ac:dyDescent="0.3">
      <c r="A14" s="586"/>
      <c r="B14" s="218" t="s">
        <v>200</v>
      </c>
      <c r="C14" s="238"/>
      <c r="D14" s="218" t="s">
        <v>201</v>
      </c>
      <c r="E14" s="122"/>
      <c r="F14" s="218" t="s">
        <v>202</v>
      </c>
      <c r="G14" s="122"/>
      <c r="H14" s="218" t="s">
        <v>203</v>
      </c>
      <c r="I14" s="239"/>
    </row>
    <row r="15" spans="1:25" s="145" customFormat="1" ht="21.75" customHeight="1" thickBot="1" x14ac:dyDescent="0.3">
      <c r="A15" s="68"/>
      <c r="B15" s="68"/>
      <c r="C15" s="68"/>
      <c r="D15" s="68"/>
      <c r="E15" s="68"/>
      <c r="F15" s="68"/>
      <c r="G15" s="68"/>
      <c r="H15" s="68"/>
      <c r="I15" s="68"/>
      <c r="J15" s="68"/>
      <c r="K15" s="68"/>
      <c r="L15" s="159"/>
      <c r="M15" s="160"/>
      <c r="N15" s="160"/>
      <c r="O15" s="160"/>
    </row>
    <row r="16" spans="1:25" s="145" customFormat="1" ht="21.75" customHeight="1" thickBot="1" x14ac:dyDescent="0.3">
      <c r="A16" s="585" t="s">
        <v>192</v>
      </c>
      <c r="B16" s="585"/>
      <c r="C16" s="235" t="s">
        <v>193</v>
      </c>
      <c r="D16" s="599"/>
      <c r="E16" s="599"/>
      <c r="F16" s="599"/>
      <c r="G16" s="68"/>
      <c r="H16" s="68"/>
      <c r="I16" s="68"/>
      <c r="J16" s="68"/>
      <c r="K16" s="68"/>
      <c r="L16" s="159"/>
      <c r="M16" s="160"/>
      <c r="N16" s="160"/>
      <c r="O16" s="160"/>
    </row>
    <row r="17" spans="1:15" s="145" customFormat="1" ht="21.75" customHeight="1" thickBot="1" x14ac:dyDescent="0.3">
      <c r="A17" s="585"/>
      <c r="B17" s="585"/>
      <c r="C17" s="235" t="s">
        <v>199</v>
      </c>
      <c r="D17" s="599"/>
      <c r="E17" s="599"/>
      <c r="F17" s="599"/>
      <c r="G17" s="68"/>
      <c r="H17" s="68"/>
      <c r="I17" s="68"/>
      <c r="J17" s="68"/>
      <c r="K17" s="68"/>
      <c r="L17" s="159"/>
      <c r="M17" s="160"/>
      <c r="N17" s="160"/>
      <c r="O17" s="160"/>
    </row>
    <row r="18" spans="1:15" s="145" customFormat="1" ht="21.75" customHeight="1" thickBot="1" x14ac:dyDescent="0.3">
      <c r="A18" s="585"/>
      <c r="B18" s="585"/>
      <c r="C18" s="235" t="s">
        <v>204</v>
      </c>
      <c r="D18" s="599" t="s">
        <v>194</v>
      </c>
      <c r="E18" s="599"/>
      <c r="F18" s="599"/>
      <c r="G18" s="68"/>
      <c r="H18" s="68"/>
      <c r="I18" s="68"/>
      <c r="J18" s="68"/>
      <c r="K18" s="68"/>
      <c r="L18" s="159"/>
      <c r="M18" s="160"/>
      <c r="N18" s="160"/>
      <c r="O18" s="160"/>
    </row>
    <row r="19" spans="1:15" s="145" customFormat="1" ht="21.75" customHeight="1" x14ac:dyDescent="0.25">
      <c r="A19" s="68"/>
      <c r="B19" s="68"/>
      <c r="C19" s="68"/>
      <c r="D19" s="68"/>
      <c r="E19" s="68"/>
      <c r="F19" s="68"/>
      <c r="G19" s="68"/>
      <c r="H19" s="68"/>
      <c r="I19" s="68"/>
      <c r="J19" s="68"/>
      <c r="K19" s="68"/>
      <c r="L19" s="159"/>
      <c r="M19" s="160"/>
      <c r="N19" s="160"/>
      <c r="O19" s="160"/>
    </row>
    <row r="20" spans="1:15" s="95" customFormat="1" ht="16.5" customHeight="1" x14ac:dyDescent="0.2"/>
    <row r="21" spans="1:15" ht="5.25" customHeight="1" thickBot="1" x14ac:dyDescent="0.3"/>
    <row r="22" spans="1:15" ht="48" customHeight="1" thickBot="1" x14ac:dyDescent="0.3">
      <c r="A22" s="841" t="s">
        <v>307</v>
      </c>
      <c r="B22" s="841"/>
      <c r="C22" s="841"/>
      <c r="D22" s="841"/>
      <c r="E22" s="841"/>
      <c r="F22" s="841"/>
      <c r="G22" s="841"/>
      <c r="H22" s="841"/>
      <c r="I22" s="841"/>
      <c r="J22" s="841"/>
    </row>
    <row r="23" spans="1:15" ht="69.95" customHeight="1" thickBot="1" x14ac:dyDescent="0.3">
      <c r="A23" s="224" t="s">
        <v>215</v>
      </c>
      <c r="B23" s="702" t="s">
        <v>296</v>
      </c>
      <c r="C23" s="837"/>
      <c r="D23" s="703"/>
      <c r="E23" s="225" t="s">
        <v>308</v>
      </c>
      <c r="F23" s="226" t="s">
        <v>309</v>
      </c>
      <c r="G23" s="225" t="s">
        <v>310</v>
      </c>
      <c r="H23" s="702" t="s">
        <v>311</v>
      </c>
      <c r="I23" s="837"/>
      <c r="J23" s="703"/>
    </row>
    <row r="24" spans="1:15" ht="50.25" customHeight="1" thickBot="1" x14ac:dyDescent="0.3">
      <c r="A24" s="196" t="s">
        <v>312</v>
      </c>
      <c r="B24" s="702" t="s">
        <v>336</v>
      </c>
      <c r="C24" s="837"/>
      <c r="D24" s="837"/>
      <c r="E24" s="837"/>
      <c r="F24" s="837"/>
      <c r="G24" s="837"/>
      <c r="H24" s="837"/>
      <c r="I24" s="837"/>
      <c r="J24" s="703"/>
    </row>
    <row r="25" spans="1:15" ht="50.25" customHeight="1" thickBot="1" x14ac:dyDescent="0.3">
      <c r="A25" s="827" t="s">
        <v>314</v>
      </c>
      <c r="B25" s="227">
        <v>2024</v>
      </c>
      <c r="C25" s="228">
        <v>2025</v>
      </c>
      <c r="D25" s="228">
        <v>2026</v>
      </c>
      <c r="E25" s="228">
        <v>2027</v>
      </c>
      <c r="F25" s="229" t="s">
        <v>93</v>
      </c>
      <c r="G25" s="230" t="s">
        <v>315</v>
      </c>
      <c r="H25" s="852" t="s">
        <v>316</v>
      </c>
      <c r="I25" s="853"/>
      <c r="J25" s="854"/>
    </row>
    <row r="26" spans="1:15" ht="50.25" customHeight="1" thickBot="1" x14ac:dyDescent="0.3">
      <c r="A26" s="828"/>
      <c r="B26" s="272">
        <v>1</v>
      </c>
      <c r="C26" s="273">
        <v>1</v>
      </c>
      <c r="D26" s="273">
        <v>1</v>
      </c>
      <c r="E26" s="273">
        <v>1</v>
      </c>
      <c r="F26" s="274">
        <v>1</v>
      </c>
      <c r="G26" s="231">
        <v>1</v>
      </c>
      <c r="H26" s="702" t="s">
        <v>23</v>
      </c>
      <c r="I26" s="837"/>
      <c r="J26" s="703"/>
    </row>
    <row r="27" spans="1:15" ht="52.5" customHeight="1" thickBot="1" x14ac:dyDescent="0.3">
      <c r="A27" s="196"/>
      <c r="B27" s="855" t="s">
        <v>337</v>
      </c>
      <c r="C27" s="856"/>
      <c r="D27" s="856"/>
      <c r="E27" s="856"/>
      <c r="F27" s="856"/>
      <c r="G27" s="856"/>
      <c r="H27" s="856"/>
      <c r="I27" s="856"/>
      <c r="J27" s="857"/>
    </row>
    <row r="28" spans="1:15" s="99" customFormat="1" ht="56.25" customHeight="1" thickBot="1" x14ac:dyDescent="0.3">
      <c r="A28" s="827" t="s">
        <v>234</v>
      </c>
      <c r="B28" s="197" t="s">
        <v>235</v>
      </c>
      <c r="C28" s="224" t="s">
        <v>236</v>
      </c>
      <c r="D28" s="829" t="s">
        <v>237</v>
      </c>
      <c r="E28" s="830"/>
      <c r="F28" s="829" t="s">
        <v>238</v>
      </c>
      <c r="G28" s="830"/>
      <c r="H28" s="197" t="s">
        <v>239</v>
      </c>
      <c r="I28" s="195" t="s">
        <v>240</v>
      </c>
      <c r="J28" s="195" t="s">
        <v>318</v>
      </c>
    </row>
    <row r="29" spans="1:15" ht="359.1" customHeight="1" thickBot="1" x14ac:dyDescent="0.3">
      <c r="A29" s="828"/>
      <c r="B29" s="154">
        <v>1</v>
      </c>
      <c r="C29" s="155">
        <v>1</v>
      </c>
      <c r="D29" s="759" t="s">
        <v>726</v>
      </c>
      <c r="E29" s="871"/>
      <c r="F29" s="759" t="s">
        <v>726</v>
      </c>
      <c r="G29" s="871"/>
      <c r="H29" s="453" t="s">
        <v>703</v>
      </c>
      <c r="I29" s="407" t="s">
        <v>668</v>
      </c>
      <c r="J29" s="405" t="s">
        <v>669</v>
      </c>
    </row>
    <row r="30" spans="1:15" s="99" customFormat="1" ht="45" customHeight="1" thickBot="1" x14ac:dyDescent="0.3">
      <c r="A30" s="827" t="s">
        <v>241</v>
      </c>
      <c r="B30" s="197" t="s">
        <v>235</v>
      </c>
      <c r="C30" s="197" t="s">
        <v>236</v>
      </c>
      <c r="D30" s="829" t="s">
        <v>237</v>
      </c>
      <c r="E30" s="830"/>
      <c r="F30" s="829" t="s">
        <v>238</v>
      </c>
      <c r="G30" s="830"/>
      <c r="H30" s="197" t="s">
        <v>239</v>
      </c>
      <c r="I30" s="195" t="s">
        <v>240</v>
      </c>
      <c r="J30" s="195" t="s">
        <v>318</v>
      </c>
    </row>
    <row r="31" spans="1:15" ht="408.95" customHeight="1" thickBot="1" x14ac:dyDescent="0.3">
      <c r="A31" s="828"/>
      <c r="B31" s="154">
        <v>1</v>
      </c>
      <c r="C31" s="465">
        <v>1</v>
      </c>
      <c r="D31" s="761" t="s">
        <v>727</v>
      </c>
      <c r="E31" s="762"/>
      <c r="F31" s="761" t="s">
        <v>728</v>
      </c>
      <c r="G31" s="762"/>
      <c r="H31" s="451" t="s">
        <v>639</v>
      </c>
      <c r="I31" s="452" t="s">
        <v>668</v>
      </c>
      <c r="J31" s="405" t="s">
        <v>725</v>
      </c>
    </row>
    <row r="32" spans="1:15" s="99" customFormat="1" ht="30.75" thickBot="1" x14ac:dyDescent="0.3">
      <c r="A32" s="827" t="s">
        <v>242</v>
      </c>
      <c r="B32" s="197" t="s">
        <v>235</v>
      </c>
      <c r="C32" s="197" t="s">
        <v>236</v>
      </c>
      <c r="D32" s="829" t="s">
        <v>237</v>
      </c>
      <c r="E32" s="830"/>
      <c r="F32" s="829" t="s">
        <v>238</v>
      </c>
      <c r="G32" s="830"/>
      <c r="H32" s="197" t="s">
        <v>239</v>
      </c>
      <c r="I32" s="195" t="s">
        <v>240</v>
      </c>
      <c r="J32" s="195" t="s">
        <v>318</v>
      </c>
    </row>
    <row r="33" spans="1:10" ht="409.5" customHeight="1" thickBot="1" x14ac:dyDescent="0.3">
      <c r="A33" s="828"/>
      <c r="B33" s="154">
        <v>1</v>
      </c>
      <c r="C33" s="476">
        <v>1</v>
      </c>
      <c r="D33" s="763" t="s">
        <v>824</v>
      </c>
      <c r="E33" s="764"/>
      <c r="F33" s="763" t="s">
        <v>825</v>
      </c>
      <c r="G33" s="764"/>
      <c r="H33" s="481" t="s">
        <v>639</v>
      </c>
      <c r="I33" s="482" t="s">
        <v>668</v>
      </c>
      <c r="J33" s="405" t="s">
        <v>895</v>
      </c>
    </row>
    <row r="34" spans="1:10" s="99" customFormat="1" ht="30.75" thickBot="1" x14ac:dyDescent="0.3">
      <c r="A34" s="827" t="s">
        <v>243</v>
      </c>
      <c r="B34" s="197" t="s">
        <v>235</v>
      </c>
      <c r="C34" s="194" t="s">
        <v>236</v>
      </c>
      <c r="D34" s="829" t="s">
        <v>237</v>
      </c>
      <c r="E34" s="830"/>
      <c r="F34" s="829" t="s">
        <v>238</v>
      </c>
      <c r="G34" s="830"/>
      <c r="H34" s="197" t="s">
        <v>239</v>
      </c>
      <c r="I34" s="197" t="s">
        <v>240</v>
      </c>
      <c r="J34" s="195" t="s">
        <v>318</v>
      </c>
    </row>
    <row r="35" spans="1:10" ht="409.5" customHeight="1" thickBot="1" x14ac:dyDescent="0.3">
      <c r="A35" s="828"/>
      <c r="B35" s="154">
        <v>1</v>
      </c>
      <c r="C35" s="155">
        <v>1</v>
      </c>
      <c r="D35" s="763" t="s">
        <v>921</v>
      </c>
      <c r="E35" s="764"/>
      <c r="F35" s="763" t="s">
        <v>922</v>
      </c>
      <c r="G35" s="764"/>
      <c r="H35" s="481" t="s">
        <v>639</v>
      </c>
      <c r="I35" s="482" t="s">
        <v>668</v>
      </c>
      <c r="J35" s="405" t="s">
        <v>970</v>
      </c>
    </row>
    <row r="36" spans="1:10" s="99" customFormat="1" ht="30.75" thickBot="1" x14ac:dyDescent="0.3">
      <c r="A36" s="827" t="s">
        <v>244</v>
      </c>
      <c r="B36" s="197" t="s">
        <v>235</v>
      </c>
      <c r="C36" s="197" t="s">
        <v>236</v>
      </c>
      <c r="D36" s="829" t="s">
        <v>237</v>
      </c>
      <c r="E36" s="830"/>
      <c r="F36" s="829" t="s">
        <v>238</v>
      </c>
      <c r="G36" s="830"/>
      <c r="H36" s="197" t="s">
        <v>239</v>
      </c>
      <c r="I36" s="195" t="s">
        <v>240</v>
      </c>
      <c r="J36" s="195" t="s">
        <v>318</v>
      </c>
    </row>
    <row r="37" spans="1:10" ht="377.45" customHeight="1" thickBot="1" x14ac:dyDescent="0.3">
      <c r="A37" s="828"/>
      <c r="B37" s="154">
        <v>1</v>
      </c>
      <c r="C37" s="155">
        <v>1</v>
      </c>
      <c r="D37" s="763" t="s">
        <v>1042</v>
      </c>
      <c r="E37" s="764"/>
      <c r="F37" s="763" t="s">
        <v>1043</v>
      </c>
      <c r="G37" s="764"/>
      <c r="H37" s="481" t="s">
        <v>639</v>
      </c>
      <c r="I37" s="482" t="s">
        <v>668</v>
      </c>
      <c r="J37" s="509" t="s">
        <v>1044</v>
      </c>
    </row>
    <row r="38" spans="1:10" s="99" customFormat="1" ht="30.75" thickBot="1" x14ac:dyDescent="0.3">
      <c r="A38" s="827" t="s">
        <v>245</v>
      </c>
      <c r="B38" s="197" t="s">
        <v>235</v>
      </c>
      <c r="C38" s="197" t="s">
        <v>236</v>
      </c>
      <c r="D38" s="829" t="s">
        <v>237</v>
      </c>
      <c r="E38" s="830"/>
      <c r="F38" s="829" t="s">
        <v>238</v>
      </c>
      <c r="G38" s="830"/>
      <c r="H38" s="197" t="s">
        <v>239</v>
      </c>
      <c r="I38" s="195" t="s">
        <v>240</v>
      </c>
      <c r="J38" s="195" t="s">
        <v>318</v>
      </c>
    </row>
    <row r="39" spans="1:10" ht="15" thickBot="1" x14ac:dyDescent="0.3">
      <c r="A39" s="828"/>
      <c r="B39" s="154">
        <v>1</v>
      </c>
      <c r="C39" s="156"/>
      <c r="D39" s="831"/>
      <c r="E39" s="832"/>
      <c r="F39" s="831"/>
      <c r="G39" s="832"/>
      <c r="H39" s="154"/>
      <c r="I39" s="233"/>
      <c r="J39" s="233"/>
    </row>
    <row r="40" spans="1:10" ht="30.75" thickBot="1" x14ac:dyDescent="0.3">
      <c r="A40" s="827" t="s">
        <v>246</v>
      </c>
      <c r="B40" s="197" t="s">
        <v>235</v>
      </c>
      <c r="C40" s="224" t="s">
        <v>236</v>
      </c>
      <c r="D40" s="829" t="s">
        <v>237</v>
      </c>
      <c r="E40" s="830"/>
      <c r="F40" s="829" t="s">
        <v>238</v>
      </c>
      <c r="G40" s="830"/>
      <c r="H40" s="197" t="s">
        <v>239</v>
      </c>
      <c r="I40" s="195" t="s">
        <v>240</v>
      </c>
      <c r="J40" s="195" t="s">
        <v>318</v>
      </c>
    </row>
    <row r="41" spans="1:10" ht="15" thickBot="1" x14ac:dyDescent="0.3">
      <c r="A41" s="828"/>
      <c r="B41" s="154">
        <v>1</v>
      </c>
      <c r="C41" s="156"/>
      <c r="D41" s="831"/>
      <c r="E41" s="833"/>
      <c r="F41" s="831"/>
      <c r="G41" s="832"/>
      <c r="H41" s="154"/>
      <c r="I41" s="233"/>
      <c r="J41" s="233"/>
    </row>
    <row r="42" spans="1:10" ht="30.75" thickBot="1" x14ac:dyDescent="0.3">
      <c r="A42" s="827" t="s">
        <v>247</v>
      </c>
      <c r="B42" s="197" t="s">
        <v>235</v>
      </c>
      <c r="C42" s="224" t="s">
        <v>236</v>
      </c>
      <c r="D42" s="829" t="s">
        <v>237</v>
      </c>
      <c r="E42" s="830"/>
      <c r="F42" s="829" t="s">
        <v>238</v>
      </c>
      <c r="G42" s="830"/>
      <c r="H42" s="197" t="s">
        <v>239</v>
      </c>
      <c r="I42" s="195" t="s">
        <v>240</v>
      </c>
      <c r="J42" s="195" t="s">
        <v>318</v>
      </c>
    </row>
    <row r="43" spans="1:10" ht="15" thickBot="1" x14ac:dyDescent="0.3">
      <c r="A43" s="828"/>
      <c r="B43" s="154">
        <v>1</v>
      </c>
      <c r="C43" s="156"/>
      <c r="D43" s="831"/>
      <c r="E43" s="833"/>
      <c r="F43" s="831"/>
      <c r="G43" s="832"/>
      <c r="H43" s="234"/>
      <c r="I43" s="154"/>
      <c r="J43" s="233"/>
    </row>
    <row r="44" spans="1:10" ht="30.75" thickBot="1" x14ac:dyDescent="0.3">
      <c r="A44" s="827" t="s">
        <v>248</v>
      </c>
      <c r="B44" s="197" t="s">
        <v>235</v>
      </c>
      <c r="C44" s="224" t="s">
        <v>236</v>
      </c>
      <c r="D44" s="829" t="s">
        <v>237</v>
      </c>
      <c r="E44" s="830"/>
      <c r="F44" s="829" t="s">
        <v>238</v>
      </c>
      <c r="G44" s="830"/>
      <c r="H44" s="197" t="s">
        <v>239</v>
      </c>
      <c r="I44" s="195" t="s">
        <v>240</v>
      </c>
      <c r="J44" s="195" t="s">
        <v>318</v>
      </c>
    </row>
    <row r="45" spans="1:10" ht="15" thickBot="1" x14ac:dyDescent="0.3">
      <c r="A45" s="828"/>
      <c r="B45" s="154">
        <v>1</v>
      </c>
      <c r="C45" s="156"/>
      <c r="D45" s="831"/>
      <c r="E45" s="832"/>
      <c r="F45" s="831"/>
      <c r="G45" s="832"/>
      <c r="H45" s="154"/>
      <c r="I45" s="154"/>
      <c r="J45" s="154"/>
    </row>
    <row r="46" spans="1:10" ht="30.75" thickBot="1" x14ac:dyDescent="0.3">
      <c r="A46" s="827" t="s">
        <v>249</v>
      </c>
      <c r="B46" s="197" t="s">
        <v>235</v>
      </c>
      <c r="C46" s="224" t="s">
        <v>236</v>
      </c>
      <c r="D46" s="829" t="s">
        <v>237</v>
      </c>
      <c r="E46" s="830"/>
      <c r="F46" s="829" t="s">
        <v>238</v>
      </c>
      <c r="G46" s="830"/>
      <c r="H46" s="197" t="s">
        <v>239</v>
      </c>
      <c r="I46" s="195" t="s">
        <v>240</v>
      </c>
      <c r="J46" s="195" t="s">
        <v>318</v>
      </c>
    </row>
    <row r="47" spans="1:10" ht="15" thickBot="1" x14ac:dyDescent="0.3">
      <c r="A47" s="828"/>
      <c r="B47" s="154">
        <v>1</v>
      </c>
      <c r="C47" s="156"/>
      <c r="D47" s="831"/>
      <c r="E47" s="832"/>
      <c r="F47" s="831"/>
      <c r="G47" s="832"/>
      <c r="H47" s="154"/>
      <c r="I47" s="233"/>
      <c r="J47" s="233"/>
    </row>
    <row r="48" spans="1:10" ht="30.75" thickBot="1" x14ac:dyDescent="0.3">
      <c r="A48" s="827" t="s">
        <v>250</v>
      </c>
      <c r="B48" s="197" t="s">
        <v>235</v>
      </c>
      <c r="C48" s="224" t="s">
        <v>236</v>
      </c>
      <c r="D48" s="829" t="s">
        <v>237</v>
      </c>
      <c r="E48" s="830"/>
      <c r="F48" s="829" t="s">
        <v>238</v>
      </c>
      <c r="G48" s="830"/>
      <c r="H48" s="197" t="s">
        <v>239</v>
      </c>
      <c r="I48" s="195" t="s">
        <v>240</v>
      </c>
      <c r="J48" s="195" t="s">
        <v>318</v>
      </c>
    </row>
    <row r="49" spans="1:10" ht="15" thickBot="1" x14ac:dyDescent="0.3">
      <c r="A49" s="828"/>
      <c r="B49" s="154">
        <v>1</v>
      </c>
      <c r="C49" s="156"/>
      <c r="D49" s="831"/>
      <c r="E49" s="832"/>
      <c r="F49" s="833"/>
      <c r="G49" s="833"/>
      <c r="H49" s="154"/>
      <c r="I49" s="154"/>
      <c r="J49" s="154"/>
    </row>
    <row r="50" spans="1:10" ht="30.75" thickBot="1" x14ac:dyDescent="0.3">
      <c r="A50" s="827" t="s">
        <v>251</v>
      </c>
      <c r="B50" s="197" t="s">
        <v>235</v>
      </c>
      <c r="C50" s="224" t="s">
        <v>236</v>
      </c>
      <c r="D50" s="829" t="s">
        <v>237</v>
      </c>
      <c r="E50" s="830"/>
      <c r="F50" s="829" t="s">
        <v>238</v>
      </c>
      <c r="G50" s="830"/>
      <c r="H50" s="197" t="s">
        <v>239</v>
      </c>
      <c r="I50" s="195" t="s">
        <v>240</v>
      </c>
      <c r="J50" s="195" t="s">
        <v>318</v>
      </c>
    </row>
    <row r="51" spans="1:10" ht="15" thickBot="1" x14ac:dyDescent="0.3">
      <c r="A51" s="828"/>
      <c r="B51" s="154">
        <v>1</v>
      </c>
      <c r="C51" s="156"/>
      <c r="D51" s="831"/>
      <c r="E51" s="832"/>
      <c r="F51" s="831"/>
      <c r="G51" s="832"/>
      <c r="H51" s="154"/>
      <c r="I51" s="154"/>
      <c r="J51" s="154"/>
    </row>
    <row r="54" spans="1:10" s="98" customFormat="1" ht="30" customHeight="1" x14ac:dyDescent="0.25">
      <c r="A54" s="68"/>
      <c r="B54" s="68"/>
      <c r="C54" s="68"/>
      <c r="D54" s="68"/>
      <c r="E54" s="68"/>
      <c r="F54" s="68"/>
      <c r="G54" s="68"/>
      <c r="H54" s="68"/>
      <c r="I54" s="68"/>
    </row>
    <row r="55" spans="1:10" ht="15" thickBot="1" x14ac:dyDescent="0.3"/>
    <row r="56" spans="1:10" ht="46.5" customHeight="1" thickBot="1" x14ac:dyDescent="0.3">
      <c r="A56" s="859" t="s">
        <v>319</v>
      </c>
      <c r="B56" s="240" t="s">
        <v>320</v>
      </c>
      <c r="C56" s="240"/>
      <c r="D56" s="858" t="s">
        <v>321</v>
      </c>
      <c r="E56" s="240" t="s">
        <v>320</v>
      </c>
      <c r="F56" s="240"/>
      <c r="G56" s="858" t="s">
        <v>322</v>
      </c>
      <c r="H56" s="240" t="s">
        <v>323</v>
      </c>
      <c r="I56" s="860"/>
      <c r="J56" s="860"/>
    </row>
    <row r="57" spans="1:10" ht="46.5" customHeight="1" thickBot="1" x14ac:dyDescent="0.3">
      <c r="A57" s="859"/>
      <c r="B57" s="240" t="s">
        <v>324</v>
      </c>
      <c r="C57" s="240" t="s">
        <v>325</v>
      </c>
      <c r="D57" s="858"/>
      <c r="E57" s="240" t="s">
        <v>324</v>
      </c>
      <c r="F57" s="240" t="s">
        <v>326</v>
      </c>
      <c r="G57" s="858"/>
      <c r="H57" s="240" t="s">
        <v>327</v>
      </c>
      <c r="I57" s="587" t="s">
        <v>708</v>
      </c>
      <c r="J57" s="587"/>
    </row>
    <row r="58" spans="1:10" ht="46.5" customHeight="1" thickBot="1" x14ac:dyDescent="0.3">
      <c r="A58" s="859"/>
      <c r="B58" s="240" t="s">
        <v>328</v>
      </c>
      <c r="C58" s="337" t="s">
        <v>329</v>
      </c>
      <c r="D58" s="858"/>
      <c r="E58" s="240" t="s">
        <v>328</v>
      </c>
      <c r="F58" s="240" t="s">
        <v>330</v>
      </c>
      <c r="G58" s="858"/>
      <c r="H58" s="240" t="s">
        <v>331</v>
      </c>
      <c r="I58" s="587" t="s">
        <v>709</v>
      </c>
      <c r="J58" s="587"/>
    </row>
    <row r="59" spans="1:10" ht="46.5" customHeight="1" thickBot="1" x14ac:dyDescent="0.3">
      <c r="A59" s="859"/>
      <c r="B59" s="240" t="s">
        <v>320</v>
      </c>
      <c r="C59" s="240"/>
      <c r="D59" s="858"/>
      <c r="E59" s="240" t="s">
        <v>320</v>
      </c>
      <c r="F59" s="240"/>
      <c r="G59" s="858"/>
      <c r="H59" s="240" t="s">
        <v>323</v>
      </c>
      <c r="I59" s="587"/>
      <c r="J59" s="587"/>
    </row>
    <row r="60" spans="1:10" ht="46.5" customHeight="1" thickBot="1" x14ac:dyDescent="0.3">
      <c r="A60" s="859"/>
      <c r="B60" s="240" t="s">
        <v>324</v>
      </c>
      <c r="C60" s="240"/>
      <c r="D60" s="858"/>
      <c r="E60" s="240" t="s">
        <v>324</v>
      </c>
      <c r="F60" s="240" t="s">
        <v>332</v>
      </c>
      <c r="G60" s="858"/>
      <c r="H60" s="240" t="s">
        <v>327</v>
      </c>
      <c r="I60" s="587" t="s">
        <v>710</v>
      </c>
      <c r="J60" s="587"/>
    </row>
    <row r="61" spans="1:10" ht="46.5" customHeight="1" thickBot="1" x14ac:dyDescent="0.3">
      <c r="A61" s="859"/>
      <c r="B61" s="240" t="s">
        <v>328</v>
      </c>
      <c r="C61" s="240"/>
      <c r="D61" s="858"/>
      <c r="E61" s="240" t="s">
        <v>328</v>
      </c>
      <c r="F61" s="240" t="s">
        <v>333</v>
      </c>
      <c r="G61" s="858"/>
      <c r="H61" s="240" t="s">
        <v>331</v>
      </c>
      <c r="I61" s="587" t="s">
        <v>711</v>
      </c>
      <c r="J61" s="587"/>
    </row>
  </sheetData>
  <mergeCells count="89">
    <mergeCell ref="A56:A61"/>
    <mergeCell ref="D56:D61"/>
    <mergeCell ref="G56:G61"/>
    <mergeCell ref="I56:J56"/>
    <mergeCell ref="I57:J57"/>
    <mergeCell ref="I58:J58"/>
    <mergeCell ref="I59:J59"/>
    <mergeCell ref="I60:J60"/>
    <mergeCell ref="I61:J61"/>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B27:J27"/>
    <mergeCell ref="A28:A29"/>
    <mergeCell ref="D28:E28"/>
    <mergeCell ref="F28:G28"/>
    <mergeCell ref="D29:E29"/>
    <mergeCell ref="F29:G29"/>
    <mergeCell ref="B23:D23"/>
    <mergeCell ref="H23:J23"/>
    <mergeCell ref="B24:J24"/>
    <mergeCell ref="A25:A26"/>
    <mergeCell ref="H25:J25"/>
    <mergeCell ref="H26:J26"/>
    <mergeCell ref="A22:J22"/>
    <mergeCell ref="A1:A4"/>
    <mergeCell ref="B1:H1"/>
    <mergeCell ref="B2:H2"/>
    <mergeCell ref="B3:H3"/>
    <mergeCell ref="B4:H4"/>
    <mergeCell ref="A7:A10"/>
    <mergeCell ref="B7:J10"/>
    <mergeCell ref="A12:A14"/>
    <mergeCell ref="A16:B18"/>
    <mergeCell ref="D16:F16"/>
    <mergeCell ref="D17:F17"/>
    <mergeCell ref="D18:F18"/>
  </mergeCells>
  <hyperlinks>
    <hyperlink ref="J29" r:id="rId1" xr:uid="{00000000-0004-0000-0F00-000000000000}"/>
    <hyperlink ref="J31" r:id="rId2" xr:uid="{00000000-0004-0000-0F00-000001000000}"/>
    <hyperlink ref="J33" r:id="rId3" xr:uid="{00000000-0004-0000-0F00-000002000000}"/>
    <hyperlink ref="J35" r:id="rId4" xr:uid="{B9B289A4-B292-46D5-9BFA-6881074EF37E}"/>
    <hyperlink ref="J37" r:id="rId5" xr:uid="{1B006DCF-6599-49DE-8998-964B32E73C05}"/>
  </hyperlinks>
  <pageMargins left="0.25" right="0.25" top="0.75" bottom="0.75" header="0.3" footer="0.3"/>
  <pageSetup scale="20" orientation="landscape" r:id="rId6"/>
  <drawing r:id="rId7"/>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Listas!$B$2:$B$4</xm:f>
          </x14:formula1>
          <xm:sqref>H26:J26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O69"/>
  <sheetViews>
    <sheetView showGridLines="0" topLeftCell="D10" zoomScale="70" zoomScaleNormal="70" zoomScaleSheetLayoutView="25" workbookViewId="0">
      <selection activeCell="H38" sqref="H38:H39"/>
    </sheetView>
  </sheetViews>
  <sheetFormatPr baseColWidth="10" defaultColWidth="10.85546875" defaultRowHeight="14.25" x14ac:dyDescent="0.25"/>
  <cols>
    <col min="1" max="1" width="49.85546875" style="68" customWidth="1"/>
    <col min="2" max="12" width="35.85546875" style="68" customWidth="1"/>
    <col min="13" max="13" width="21.570312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2"/>
      <c r="B1" s="559" t="s">
        <v>182</v>
      </c>
      <c r="C1" s="560"/>
      <c r="D1" s="560"/>
      <c r="E1" s="560"/>
      <c r="F1" s="560"/>
      <c r="G1" s="560"/>
      <c r="H1" s="560"/>
      <c r="I1" s="561"/>
      <c r="J1" s="556" t="s">
        <v>604</v>
      </c>
      <c r="K1" s="557"/>
      <c r="L1" s="558"/>
    </row>
    <row r="2" spans="1:15" s="145" customFormat="1" ht="30.75" customHeight="1" thickBot="1" x14ac:dyDescent="0.3">
      <c r="A2" s="583"/>
      <c r="B2" s="562" t="s">
        <v>183</v>
      </c>
      <c r="C2" s="563"/>
      <c r="D2" s="563"/>
      <c r="E2" s="563"/>
      <c r="F2" s="563"/>
      <c r="G2" s="563"/>
      <c r="H2" s="563"/>
      <c r="I2" s="564"/>
      <c r="J2" s="556" t="s">
        <v>605</v>
      </c>
      <c r="K2" s="557"/>
      <c r="L2" s="558"/>
    </row>
    <row r="3" spans="1:15" s="145" customFormat="1" ht="24" customHeight="1" thickBot="1" x14ac:dyDescent="0.3">
      <c r="A3" s="583"/>
      <c r="B3" s="562" t="s">
        <v>184</v>
      </c>
      <c r="C3" s="563"/>
      <c r="D3" s="563"/>
      <c r="E3" s="563"/>
      <c r="F3" s="563"/>
      <c r="G3" s="563"/>
      <c r="H3" s="563"/>
      <c r="I3" s="564"/>
      <c r="J3" s="556" t="s">
        <v>606</v>
      </c>
      <c r="K3" s="557"/>
      <c r="L3" s="558"/>
    </row>
    <row r="4" spans="1:15" s="145" customFormat="1" ht="21.75" customHeight="1" thickBot="1" x14ac:dyDescent="0.3">
      <c r="A4" s="584"/>
      <c r="B4" s="565" t="s">
        <v>338</v>
      </c>
      <c r="C4" s="566"/>
      <c r="D4" s="566"/>
      <c r="E4" s="566"/>
      <c r="F4" s="566"/>
      <c r="G4" s="566"/>
      <c r="H4" s="566"/>
      <c r="I4" s="567"/>
      <c r="J4" s="556" t="s">
        <v>607</v>
      </c>
      <c r="K4" s="557"/>
      <c r="L4" s="558"/>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896" t="s">
        <v>187</v>
      </c>
      <c r="B6" s="236" t="s">
        <v>188</v>
      </c>
      <c r="C6" s="201"/>
      <c r="D6" s="236" t="s">
        <v>189</v>
      </c>
      <c r="E6" s="201"/>
      <c r="F6" s="236" t="s">
        <v>190</v>
      </c>
      <c r="G6" s="201"/>
      <c r="H6" s="236" t="s">
        <v>191</v>
      </c>
      <c r="I6" s="202"/>
      <c r="J6" s="882" t="s">
        <v>192</v>
      </c>
      <c r="K6" s="235" t="s">
        <v>193</v>
      </c>
      <c r="L6" s="338"/>
      <c r="M6" s="904"/>
      <c r="N6" s="904"/>
      <c r="O6" s="904"/>
    </row>
    <row r="7" spans="1:15" s="145" customFormat="1" ht="21.75" customHeight="1" thickBot="1" x14ac:dyDescent="0.3">
      <c r="A7" s="896"/>
      <c r="B7" s="237" t="s">
        <v>195</v>
      </c>
      <c r="C7" s="203" t="s">
        <v>194</v>
      </c>
      <c r="D7" s="236" t="s">
        <v>196</v>
      </c>
      <c r="E7" s="204"/>
      <c r="F7" s="236" t="s">
        <v>197</v>
      </c>
      <c r="G7" s="204"/>
      <c r="H7" s="236" t="s">
        <v>198</v>
      </c>
      <c r="I7" s="202"/>
      <c r="J7" s="882"/>
      <c r="K7" s="235" t="s">
        <v>199</v>
      </c>
      <c r="L7" s="149"/>
      <c r="M7" s="904"/>
      <c r="N7" s="904"/>
      <c r="O7" s="904"/>
    </row>
    <row r="8" spans="1:15" s="145" customFormat="1" ht="21.75" customHeight="1" thickBot="1" x14ac:dyDescent="0.3">
      <c r="A8" s="896"/>
      <c r="B8" s="236" t="s">
        <v>200</v>
      </c>
      <c r="C8" s="201"/>
      <c r="D8" s="236" t="s">
        <v>201</v>
      </c>
      <c r="E8" s="204"/>
      <c r="F8" s="236" t="s">
        <v>202</v>
      </c>
      <c r="G8" s="204"/>
      <c r="H8" s="236" t="s">
        <v>203</v>
      </c>
      <c r="I8" s="202"/>
      <c r="J8" s="882"/>
      <c r="K8" s="235" t="s">
        <v>204</v>
      </c>
      <c r="L8" s="338" t="s">
        <v>194</v>
      </c>
      <c r="M8" s="904"/>
      <c r="N8" s="904"/>
      <c r="O8" s="904"/>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x14ac:dyDescent="0.25">
      <c r="A10" s="73"/>
      <c r="B10" s="74"/>
      <c r="C10" s="74"/>
      <c r="D10" s="76"/>
      <c r="E10" s="75"/>
      <c r="F10" s="75"/>
      <c r="G10" s="327"/>
      <c r="H10" s="327"/>
      <c r="I10" s="77"/>
      <c r="J10" s="77"/>
      <c r="K10" s="74"/>
      <c r="L10" s="74"/>
      <c r="M10" s="74"/>
      <c r="N10" s="74"/>
      <c r="O10" s="74"/>
    </row>
    <row r="11" spans="1:15" ht="16.5" customHeight="1" thickBot="1" x14ac:dyDescent="0.3">
      <c r="A11" s="142"/>
      <c r="B11" s="143"/>
      <c r="C11" s="143"/>
      <c r="D11" s="143"/>
      <c r="E11" s="143"/>
      <c r="F11" s="143"/>
      <c r="G11" s="143"/>
      <c r="H11" s="143"/>
      <c r="I11" s="143"/>
      <c r="J11" s="143"/>
      <c r="K11" s="143"/>
      <c r="L11" s="143"/>
      <c r="M11" s="143"/>
    </row>
    <row r="12" spans="1:15" ht="32.1" customHeight="1" thickBot="1" x14ac:dyDescent="0.3">
      <c r="A12" s="897" t="s">
        <v>339</v>
      </c>
      <c r="B12" s="898"/>
      <c r="C12" s="898"/>
      <c r="D12" s="898"/>
      <c r="E12" s="898"/>
      <c r="F12" s="898"/>
      <c r="G12" s="898"/>
      <c r="H12" s="898"/>
      <c r="I12" s="898"/>
      <c r="J12" s="898"/>
      <c r="K12" s="898"/>
      <c r="L12" s="899"/>
    </row>
    <row r="13" spans="1:15" ht="32.1" customHeight="1" thickBot="1" x14ac:dyDescent="0.3">
      <c r="A13" s="900" t="s">
        <v>340</v>
      </c>
      <c r="B13" s="885" t="s">
        <v>261</v>
      </c>
      <c r="C13" s="889" t="s">
        <v>207</v>
      </c>
      <c r="D13" s="874" t="s">
        <v>234</v>
      </c>
      <c r="E13" s="875"/>
      <c r="F13" s="876"/>
      <c r="G13" s="874" t="s">
        <v>241</v>
      </c>
      <c r="H13" s="875"/>
      <c r="I13" s="876"/>
      <c r="J13" s="568" t="s">
        <v>242</v>
      </c>
      <c r="K13" s="569"/>
      <c r="L13" s="570"/>
    </row>
    <row r="14" spans="1:15" ht="32.1" customHeight="1" thickBot="1" x14ac:dyDescent="0.3">
      <c r="A14" s="901"/>
      <c r="B14" s="886"/>
      <c r="C14" s="890"/>
      <c r="D14" s="187" t="s">
        <v>222</v>
      </c>
      <c r="E14" s="185" t="s">
        <v>223</v>
      </c>
      <c r="F14" s="186" t="s">
        <v>341</v>
      </c>
      <c r="G14" s="187" t="s">
        <v>222</v>
      </c>
      <c r="H14" s="185" t="s">
        <v>223</v>
      </c>
      <c r="I14" s="186" t="s">
        <v>341</v>
      </c>
      <c r="J14" s="187" t="s">
        <v>222</v>
      </c>
      <c r="K14" s="185" t="s">
        <v>223</v>
      </c>
      <c r="L14" s="186" t="s">
        <v>341</v>
      </c>
    </row>
    <row r="15" spans="1:15" ht="107.25" customHeight="1" x14ac:dyDescent="0.25">
      <c r="A15" s="894" t="s">
        <v>342</v>
      </c>
      <c r="B15" s="182" t="s">
        <v>343</v>
      </c>
      <c r="C15" s="887" t="s">
        <v>344</v>
      </c>
      <c r="D15" s="184">
        <v>4258050180</v>
      </c>
      <c r="E15" s="184">
        <v>0</v>
      </c>
      <c r="F15" s="902">
        <v>44</v>
      </c>
      <c r="G15" s="91">
        <v>1033685738</v>
      </c>
      <c r="H15" s="183">
        <v>0</v>
      </c>
      <c r="I15" s="872">
        <v>51</v>
      </c>
      <c r="J15" s="188"/>
      <c r="K15" s="183">
        <v>487754250</v>
      </c>
      <c r="L15" s="872">
        <v>121</v>
      </c>
    </row>
    <row r="16" spans="1:15" ht="84.75" customHeight="1" x14ac:dyDescent="0.25">
      <c r="A16" s="895"/>
      <c r="B16" s="182" t="s">
        <v>262</v>
      </c>
      <c r="C16" s="888"/>
      <c r="D16" s="184">
        <v>949245000</v>
      </c>
      <c r="E16" s="184"/>
      <c r="F16" s="903"/>
      <c r="G16" s="188">
        <v>0</v>
      </c>
      <c r="H16" s="91">
        <v>43777201</v>
      </c>
      <c r="I16" s="873"/>
      <c r="J16" s="188"/>
      <c r="K16" s="183">
        <v>100954100</v>
      </c>
      <c r="L16" s="873"/>
    </row>
    <row r="17" spans="1:13" ht="99.75" x14ac:dyDescent="0.25">
      <c r="A17" s="905" t="s">
        <v>345</v>
      </c>
      <c r="B17" s="182" t="s">
        <v>612</v>
      </c>
      <c r="C17" s="907" t="s">
        <v>346</v>
      </c>
      <c r="D17" s="257">
        <v>16326884449</v>
      </c>
      <c r="E17" s="259"/>
      <c r="F17" s="917">
        <v>3386</v>
      </c>
      <c r="G17" s="188">
        <v>0</v>
      </c>
      <c r="H17" s="91">
        <v>1247441685</v>
      </c>
      <c r="I17" s="891">
        <v>6203</v>
      </c>
      <c r="J17" s="188"/>
      <c r="K17" s="183">
        <v>1332068843</v>
      </c>
      <c r="L17" s="891">
        <v>6586</v>
      </c>
    </row>
    <row r="18" spans="1:13" ht="99.75" x14ac:dyDescent="0.25">
      <c r="A18" s="906"/>
      <c r="B18" s="182" t="s">
        <v>274</v>
      </c>
      <c r="C18" s="916"/>
      <c r="D18" s="257">
        <v>1617117667</v>
      </c>
      <c r="E18" s="258"/>
      <c r="F18" s="918"/>
      <c r="G18" s="188">
        <v>0</v>
      </c>
      <c r="H18" s="91">
        <v>87200297</v>
      </c>
      <c r="I18" s="892"/>
      <c r="J18" s="188"/>
      <c r="K18" s="183">
        <v>173357666</v>
      </c>
      <c r="L18" s="892"/>
    </row>
    <row r="19" spans="1:13" ht="71.25" x14ac:dyDescent="0.25">
      <c r="A19" s="906"/>
      <c r="B19" s="182" t="s">
        <v>347</v>
      </c>
      <c r="C19" s="916"/>
      <c r="D19" s="257">
        <v>604341000</v>
      </c>
      <c r="E19" s="259"/>
      <c r="F19" s="918"/>
      <c r="G19" s="188">
        <v>0</v>
      </c>
      <c r="H19" s="91">
        <v>9028497</v>
      </c>
      <c r="I19" s="892"/>
      <c r="J19" s="188"/>
      <c r="K19" s="183">
        <v>47971000</v>
      </c>
      <c r="L19" s="892"/>
    </row>
    <row r="20" spans="1:13" ht="85.5" x14ac:dyDescent="0.25">
      <c r="A20" s="906"/>
      <c r="B20" s="182" t="s">
        <v>614</v>
      </c>
      <c r="C20" s="916"/>
      <c r="D20" s="257">
        <v>624771000</v>
      </c>
      <c r="E20" s="258">
        <v>0</v>
      </c>
      <c r="F20" s="918"/>
      <c r="G20" s="188">
        <v>0</v>
      </c>
      <c r="H20" s="91">
        <v>25328232</v>
      </c>
      <c r="I20" s="892"/>
      <c r="J20" s="188"/>
      <c r="K20" s="183">
        <v>68385667</v>
      </c>
      <c r="L20" s="892"/>
    </row>
    <row r="21" spans="1:13" ht="71.25" x14ac:dyDescent="0.25">
      <c r="A21" s="906"/>
      <c r="B21" s="182" t="s">
        <v>615</v>
      </c>
      <c r="C21" s="916"/>
      <c r="D21" s="257">
        <v>558000000</v>
      </c>
      <c r="E21" s="258">
        <v>0</v>
      </c>
      <c r="F21" s="918"/>
      <c r="G21" s="188">
        <v>0</v>
      </c>
      <c r="H21" s="91">
        <v>18393332</v>
      </c>
      <c r="I21" s="892"/>
      <c r="J21" s="188"/>
      <c r="K21" s="183">
        <v>63033333</v>
      </c>
      <c r="L21" s="892"/>
    </row>
    <row r="22" spans="1:13" ht="99.75" x14ac:dyDescent="0.25">
      <c r="A22" s="895"/>
      <c r="B22" s="280" t="s">
        <v>618</v>
      </c>
      <c r="C22" s="888"/>
      <c r="D22" s="189">
        <v>1221723000</v>
      </c>
      <c r="E22" s="91">
        <v>0</v>
      </c>
      <c r="F22" s="919"/>
      <c r="G22" s="189">
        <v>0</v>
      </c>
      <c r="H22" s="91">
        <v>15691228</v>
      </c>
      <c r="I22" s="873"/>
      <c r="J22" s="189"/>
      <c r="K22" s="91">
        <v>135568767</v>
      </c>
      <c r="L22" s="873"/>
    </row>
    <row r="23" spans="1:13" ht="71.25" x14ac:dyDescent="0.25">
      <c r="A23" s="909" t="s">
        <v>349</v>
      </c>
      <c r="B23" s="280" t="s">
        <v>294</v>
      </c>
      <c r="C23" s="907" t="s">
        <v>295</v>
      </c>
      <c r="D23" s="189">
        <v>1342329000</v>
      </c>
      <c r="E23" s="91">
        <v>0</v>
      </c>
      <c r="F23" s="891">
        <v>20</v>
      </c>
      <c r="G23" s="189">
        <v>0</v>
      </c>
      <c r="H23" s="91">
        <v>67583789</v>
      </c>
      <c r="I23" s="891">
        <v>20</v>
      </c>
      <c r="J23" s="189"/>
      <c r="K23" s="91">
        <v>154077106</v>
      </c>
      <c r="L23" s="891">
        <v>20</v>
      </c>
    </row>
    <row r="24" spans="1:13" ht="57.75" thickBot="1" x14ac:dyDescent="0.3">
      <c r="A24" s="910"/>
      <c r="B24" s="281" t="s">
        <v>350</v>
      </c>
      <c r="C24" s="908"/>
      <c r="D24" s="190">
        <v>1204050000</v>
      </c>
      <c r="E24" s="94">
        <v>0</v>
      </c>
      <c r="F24" s="893"/>
      <c r="G24" s="190">
        <v>0</v>
      </c>
      <c r="H24" s="91">
        <v>29787529</v>
      </c>
      <c r="I24" s="893"/>
      <c r="J24" s="190"/>
      <c r="K24" s="94">
        <v>127100467</v>
      </c>
      <c r="L24" s="893"/>
    </row>
    <row r="25" spans="1:13" s="95" customFormat="1" ht="16.5" customHeight="1" x14ac:dyDescent="0.2">
      <c r="M25" s="68"/>
    </row>
    <row r="26" spans="1:13" ht="15" thickBot="1" x14ac:dyDescent="0.3"/>
    <row r="27" spans="1:13" ht="35.1" customHeight="1" thickBot="1" x14ac:dyDescent="0.3">
      <c r="A27" s="913" t="s">
        <v>351</v>
      </c>
      <c r="B27" s="914"/>
      <c r="C27" s="914"/>
      <c r="D27" s="914"/>
      <c r="E27" s="914"/>
      <c r="F27" s="914"/>
      <c r="G27" s="914"/>
      <c r="H27" s="914"/>
      <c r="I27" s="914"/>
      <c r="J27" s="914"/>
      <c r="K27" s="914"/>
      <c r="L27" s="915"/>
    </row>
    <row r="28" spans="1:13" ht="35.1" customHeight="1" x14ac:dyDescent="0.25">
      <c r="A28" s="911" t="s">
        <v>340</v>
      </c>
      <c r="B28" s="880" t="s">
        <v>261</v>
      </c>
      <c r="C28" s="883" t="s">
        <v>207</v>
      </c>
      <c r="D28" s="877" t="s">
        <v>243</v>
      </c>
      <c r="E28" s="878"/>
      <c r="F28" s="879"/>
      <c r="G28" s="877" t="s">
        <v>244</v>
      </c>
      <c r="H28" s="878"/>
      <c r="I28" s="879"/>
      <c r="J28" s="877" t="s">
        <v>245</v>
      </c>
      <c r="K28" s="878"/>
      <c r="L28" s="879"/>
    </row>
    <row r="29" spans="1:13" ht="35.1" customHeight="1" thickBot="1" x14ac:dyDescent="0.3">
      <c r="A29" s="912"/>
      <c r="B29" s="881"/>
      <c r="C29" s="884"/>
      <c r="D29" s="340" t="s">
        <v>222</v>
      </c>
      <c r="E29" s="341" t="s">
        <v>223</v>
      </c>
      <c r="F29" s="342" t="s">
        <v>341</v>
      </c>
      <c r="G29" s="340" t="s">
        <v>222</v>
      </c>
      <c r="H29" s="341" t="s">
        <v>223</v>
      </c>
      <c r="I29" s="342" t="s">
        <v>341</v>
      </c>
      <c r="J29" s="340" t="s">
        <v>222</v>
      </c>
      <c r="K29" s="341" t="s">
        <v>223</v>
      </c>
      <c r="L29" s="342" t="s">
        <v>341</v>
      </c>
    </row>
    <row r="30" spans="1:13" ht="99.75" x14ac:dyDescent="0.25">
      <c r="A30" s="894" t="s">
        <v>342</v>
      </c>
      <c r="B30" s="182" t="s">
        <v>343</v>
      </c>
      <c r="C30" s="887" t="s">
        <v>344</v>
      </c>
      <c r="D30" s="188"/>
      <c r="E30" s="188">
        <v>944020761</v>
      </c>
      <c r="F30" s="872">
        <v>79</v>
      </c>
      <c r="G30" s="188">
        <v>0</v>
      </c>
      <c r="H30" s="183">
        <v>1075399913</v>
      </c>
      <c r="I30" s="872">
        <v>79</v>
      </c>
      <c r="J30" s="188"/>
      <c r="K30" s="183"/>
      <c r="L30" s="184"/>
    </row>
    <row r="31" spans="1:13" ht="71.25" x14ac:dyDescent="0.25">
      <c r="A31" s="895"/>
      <c r="B31" s="182" t="s">
        <v>262</v>
      </c>
      <c r="C31" s="888"/>
      <c r="D31" s="188"/>
      <c r="E31" s="188">
        <v>107704867</v>
      </c>
      <c r="F31" s="873"/>
      <c r="G31" s="188">
        <v>0</v>
      </c>
      <c r="H31" s="183">
        <v>99246000</v>
      </c>
      <c r="I31" s="873"/>
      <c r="J31" s="188"/>
      <c r="K31" s="183"/>
      <c r="L31" s="184"/>
    </row>
    <row r="32" spans="1:13" ht="99.75" x14ac:dyDescent="0.25">
      <c r="A32" s="905" t="s">
        <v>345</v>
      </c>
      <c r="B32" s="182" t="s">
        <v>266</v>
      </c>
      <c r="C32" s="907" t="s">
        <v>346</v>
      </c>
      <c r="D32" s="188"/>
      <c r="E32" s="183"/>
      <c r="F32" s="891">
        <v>6868</v>
      </c>
      <c r="G32" s="188">
        <v>0</v>
      </c>
      <c r="H32" s="183">
        <v>0</v>
      </c>
      <c r="I32" s="891">
        <v>7378</v>
      </c>
      <c r="J32" s="188"/>
      <c r="K32" s="183"/>
      <c r="L32" s="184"/>
    </row>
    <row r="33" spans="1:12" ht="99.75" x14ac:dyDescent="0.25">
      <c r="A33" s="906"/>
      <c r="B33" s="182" t="s">
        <v>274</v>
      </c>
      <c r="C33" s="916"/>
      <c r="D33" s="188"/>
      <c r="E33" s="183">
        <v>187116200</v>
      </c>
      <c r="F33" s="892"/>
      <c r="G33" s="188">
        <v>0</v>
      </c>
      <c r="H33" s="183">
        <v>179448000</v>
      </c>
      <c r="I33" s="892"/>
      <c r="J33" s="188"/>
      <c r="K33" s="183"/>
      <c r="L33" s="184"/>
    </row>
    <row r="34" spans="1:12" ht="71.25" x14ac:dyDescent="0.25">
      <c r="A34" s="906"/>
      <c r="B34" s="182" t="s">
        <v>347</v>
      </c>
      <c r="C34" s="916"/>
      <c r="D34" s="188"/>
      <c r="E34" s="183">
        <v>74704600</v>
      </c>
      <c r="F34" s="892"/>
      <c r="G34" s="188">
        <v>0</v>
      </c>
      <c r="H34" s="183">
        <v>67149000</v>
      </c>
      <c r="I34" s="892"/>
      <c r="J34" s="188"/>
      <c r="K34" s="183"/>
      <c r="L34" s="184"/>
    </row>
    <row r="35" spans="1:12" ht="85.5" x14ac:dyDescent="0.25">
      <c r="A35" s="906"/>
      <c r="B35" s="182" t="s">
        <v>283</v>
      </c>
      <c r="C35" s="916"/>
      <c r="D35" s="188"/>
      <c r="E35" s="183">
        <v>70039000</v>
      </c>
      <c r="F35" s="892"/>
      <c r="G35" s="188">
        <v>0</v>
      </c>
      <c r="H35" s="183">
        <v>63219000</v>
      </c>
      <c r="I35" s="892"/>
      <c r="J35" s="188"/>
      <c r="K35" s="183"/>
      <c r="L35" s="184"/>
    </row>
    <row r="36" spans="1:12" ht="71.25" x14ac:dyDescent="0.25">
      <c r="A36" s="906"/>
      <c r="B36" s="182" t="s">
        <v>287</v>
      </c>
      <c r="C36" s="916"/>
      <c r="D36" s="188"/>
      <c r="E36" s="183">
        <v>62000000</v>
      </c>
      <c r="F36" s="892"/>
      <c r="G36" s="188">
        <v>0</v>
      </c>
      <c r="H36" s="183">
        <v>62000000</v>
      </c>
      <c r="I36" s="892"/>
      <c r="J36" s="188"/>
      <c r="K36" s="183"/>
      <c r="L36" s="184"/>
    </row>
    <row r="37" spans="1:12" ht="99.75" x14ac:dyDescent="0.25">
      <c r="A37" s="895"/>
      <c r="B37" s="280" t="s">
        <v>348</v>
      </c>
      <c r="C37" s="888"/>
      <c r="D37" s="188"/>
      <c r="E37" s="183">
        <v>135747000</v>
      </c>
      <c r="F37" s="873"/>
      <c r="G37" s="188">
        <v>0</v>
      </c>
      <c r="H37" s="183">
        <v>125053000</v>
      </c>
      <c r="I37" s="873"/>
      <c r="J37" s="188"/>
      <c r="K37" s="183"/>
      <c r="L37" s="184"/>
    </row>
    <row r="38" spans="1:12" ht="71.25" x14ac:dyDescent="0.25">
      <c r="A38" s="909" t="s">
        <v>349</v>
      </c>
      <c r="B38" s="280" t="s">
        <v>294</v>
      </c>
      <c r="C38" s="907" t="s">
        <v>295</v>
      </c>
      <c r="D38" s="188">
        <v>204267430</v>
      </c>
      <c r="E38" s="183">
        <v>149231762</v>
      </c>
      <c r="F38" s="891">
        <v>20</v>
      </c>
      <c r="G38" s="188">
        <v>0</v>
      </c>
      <c r="H38" s="183">
        <v>136815595</v>
      </c>
      <c r="I38" s="891">
        <v>20</v>
      </c>
      <c r="J38" s="188"/>
      <c r="K38" s="183"/>
      <c r="L38" s="184"/>
    </row>
    <row r="39" spans="1:12" ht="57.75" thickBot="1" x14ac:dyDescent="0.3">
      <c r="A39" s="910"/>
      <c r="B39" s="281" t="s">
        <v>350</v>
      </c>
      <c r="C39" s="908"/>
      <c r="D39" s="188"/>
      <c r="E39" s="183">
        <v>139236000</v>
      </c>
      <c r="F39" s="873"/>
      <c r="G39" s="188">
        <v>0</v>
      </c>
      <c r="H39" s="183">
        <v>132959000</v>
      </c>
      <c r="I39" s="873"/>
      <c r="J39" s="188"/>
      <c r="K39" s="183"/>
      <c r="L39" s="184"/>
    </row>
    <row r="41" spans="1:12" ht="15" thickBot="1" x14ac:dyDescent="0.3"/>
    <row r="42" spans="1:12" ht="35.1" customHeight="1" thickBot="1" x14ac:dyDescent="0.3">
      <c r="A42" s="920" t="s">
        <v>352</v>
      </c>
      <c r="B42" s="921"/>
      <c r="C42" s="921"/>
      <c r="D42" s="921"/>
      <c r="E42" s="921"/>
      <c r="F42" s="921"/>
      <c r="G42" s="921"/>
      <c r="H42" s="921"/>
      <c r="I42" s="921"/>
      <c r="J42" s="921"/>
      <c r="K42" s="921"/>
      <c r="L42" s="922"/>
    </row>
    <row r="43" spans="1:12" ht="35.1" customHeight="1" x14ac:dyDescent="0.25">
      <c r="A43" s="911" t="s">
        <v>340</v>
      </c>
      <c r="B43" s="880" t="s">
        <v>261</v>
      </c>
      <c r="C43" s="883" t="s">
        <v>207</v>
      </c>
      <c r="D43" s="877" t="s">
        <v>246</v>
      </c>
      <c r="E43" s="878"/>
      <c r="F43" s="879"/>
      <c r="G43" s="877" t="s">
        <v>247</v>
      </c>
      <c r="H43" s="878"/>
      <c r="I43" s="879"/>
      <c r="J43" s="877" t="s">
        <v>248</v>
      </c>
      <c r="K43" s="878"/>
      <c r="L43" s="879"/>
    </row>
    <row r="44" spans="1:12" ht="35.1" customHeight="1" thickBot="1" x14ac:dyDescent="0.3">
      <c r="A44" s="912"/>
      <c r="B44" s="881"/>
      <c r="C44" s="884"/>
      <c r="D44" s="340" t="s">
        <v>222</v>
      </c>
      <c r="E44" s="341" t="s">
        <v>223</v>
      </c>
      <c r="F44" s="342" t="s">
        <v>341</v>
      </c>
      <c r="G44" s="340" t="s">
        <v>222</v>
      </c>
      <c r="H44" s="341" t="s">
        <v>223</v>
      </c>
      <c r="I44" s="342" t="s">
        <v>341</v>
      </c>
      <c r="J44" s="340" t="s">
        <v>222</v>
      </c>
      <c r="K44" s="341" t="s">
        <v>223</v>
      </c>
      <c r="L44" s="342" t="s">
        <v>341</v>
      </c>
    </row>
    <row r="45" spans="1:12" ht="99.75" x14ac:dyDescent="0.25">
      <c r="A45" s="894" t="s">
        <v>342</v>
      </c>
      <c r="B45" s="182" t="s">
        <v>343</v>
      </c>
      <c r="C45" s="887" t="s">
        <v>344</v>
      </c>
      <c r="D45" s="188"/>
      <c r="E45" s="183"/>
      <c r="F45" s="184"/>
      <c r="G45" s="188"/>
      <c r="H45" s="183"/>
      <c r="I45" s="184"/>
      <c r="J45" s="188"/>
      <c r="K45" s="183"/>
      <c r="L45" s="184"/>
    </row>
    <row r="46" spans="1:12" ht="71.25" x14ac:dyDescent="0.25">
      <c r="A46" s="895"/>
      <c r="B46" s="182" t="s">
        <v>262</v>
      </c>
      <c r="C46" s="888"/>
      <c r="D46" s="188"/>
      <c r="E46" s="183"/>
      <c r="F46" s="184"/>
      <c r="G46" s="188"/>
      <c r="H46" s="183"/>
      <c r="I46" s="184"/>
      <c r="J46" s="188"/>
      <c r="K46" s="183"/>
      <c r="L46" s="184"/>
    </row>
    <row r="47" spans="1:12" ht="99.75" x14ac:dyDescent="0.25">
      <c r="A47" s="905" t="s">
        <v>345</v>
      </c>
      <c r="B47" s="182" t="s">
        <v>266</v>
      </c>
      <c r="C47" s="907" t="s">
        <v>346</v>
      </c>
      <c r="D47" s="188"/>
      <c r="E47" s="183"/>
      <c r="F47" s="184"/>
      <c r="G47" s="188"/>
      <c r="H47" s="183"/>
      <c r="I47" s="184"/>
      <c r="J47" s="188"/>
      <c r="K47" s="183"/>
      <c r="L47" s="184"/>
    </row>
    <row r="48" spans="1:12" ht="99.75" x14ac:dyDescent="0.25">
      <c r="A48" s="906"/>
      <c r="B48" s="182" t="s">
        <v>274</v>
      </c>
      <c r="C48" s="916"/>
      <c r="D48" s="188"/>
      <c r="E48" s="183"/>
      <c r="F48" s="184"/>
      <c r="G48" s="188"/>
      <c r="H48" s="183"/>
      <c r="I48" s="184"/>
      <c r="J48" s="188"/>
      <c r="K48" s="183"/>
      <c r="L48" s="184"/>
    </row>
    <row r="49" spans="1:12" ht="71.25" x14ac:dyDescent="0.25">
      <c r="A49" s="906"/>
      <c r="B49" s="182" t="s">
        <v>347</v>
      </c>
      <c r="C49" s="916"/>
      <c r="D49" s="188"/>
      <c r="E49" s="183"/>
      <c r="F49" s="184"/>
      <c r="G49" s="188"/>
      <c r="H49" s="183"/>
      <c r="I49" s="184"/>
      <c r="J49" s="188"/>
      <c r="K49" s="183"/>
      <c r="L49" s="184"/>
    </row>
    <row r="50" spans="1:12" ht="85.5" x14ac:dyDescent="0.25">
      <c r="A50" s="906"/>
      <c r="B50" s="182" t="s">
        <v>283</v>
      </c>
      <c r="C50" s="916"/>
      <c r="D50" s="188"/>
      <c r="E50" s="183"/>
      <c r="F50" s="184"/>
      <c r="G50" s="188"/>
      <c r="H50" s="183"/>
      <c r="I50" s="184"/>
      <c r="J50" s="188"/>
      <c r="K50" s="183"/>
      <c r="L50" s="184"/>
    </row>
    <row r="51" spans="1:12" ht="71.25" x14ac:dyDescent="0.25">
      <c r="A51" s="906"/>
      <c r="B51" s="182" t="s">
        <v>287</v>
      </c>
      <c r="C51" s="916"/>
      <c r="D51" s="188"/>
      <c r="E51" s="183"/>
      <c r="F51" s="184"/>
      <c r="G51" s="188"/>
      <c r="H51" s="183"/>
      <c r="I51" s="184"/>
      <c r="J51" s="188"/>
      <c r="K51" s="183"/>
      <c r="L51" s="184"/>
    </row>
    <row r="52" spans="1:12" ht="99.75" x14ac:dyDescent="0.25">
      <c r="A52" s="895"/>
      <c r="B52" s="280" t="s">
        <v>348</v>
      </c>
      <c r="C52" s="888"/>
      <c r="D52" s="188"/>
      <c r="E52" s="183"/>
      <c r="F52" s="184"/>
      <c r="G52" s="188"/>
      <c r="H52" s="183"/>
      <c r="I52" s="184"/>
      <c r="J52" s="188"/>
      <c r="K52" s="183"/>
      <c r="L52" s="184"/>
    </row>
    <row r="53" spans="1:12" ht="71.25" x14ac:dyDescent="0.25">
      <c r="A53" s="909" t="s">
        <v>349</v>
      </c>
      <c r="B53" s="280" t="s">
        <v>294</v>
      </c>
      <c r="C53" s="907" t="s">
        <v>295</v>
      </c>
      <c r="D53" s="188"/>
      <c r="E53" s="183"/>
      <c r="F53" s="184"/>
      <c r="G53" s="188"/>
      <c r="H53" s="183"/>
      <c r="I53" s="184"/>
      <c r="J53" s="188"/>
      <c r="K53" s="183"/>
      <c r="L53" s="184"/>
    </row>
    <row r="54" spans="1:12" ht="57" x14ac:dyDescent="0.25">
      <c r="A54" s="910"/>
      <c r="B54" s="281" t="s">
        <v>350</v>
      </c>
      <c r="C54" s="908"/>
      <c r="D54" s="188"/>
      <c r="E54" s="183"/>
      <c r="F54" s="184"/>
      <c r="G54" s="188"/>
      <c r="H54" s="183"/>
      <c r="I54" s="184"/>
      <c r="J54" s="188"/>
      <c r="K54" s="183"/>
      <c r="L54" s="184"/>
    </row>
    <row r="56" spans="1:12" ht="15" thickBot="1" x14ac:dyDescent="0.3"/>
    <row r="57" spans="1:12" ht="35.1" customHeight="1" thickBot="1" x14ac:dyDescent="0.3">
      <c r="A57" s="923" t="s">
        <v>353</v>
      </c>
      <c r="B57" s="924"/>
      <c r="C57" s="924"/>
      <c r="D57" s="924"/>
      <c r="E57" s="924"/>
      <c r="F57" s="924"/>
      <c r="G57" s="924"/>
      <c r="H57" s="924"/>
      <c r="I57" s="924"/>
      <c r="J57" s="924"/>
      <c r="K57" s="924"/>
      <c r="L57" s="925"/>
    </row>
    <row r="58" spans="1:12" ht="35.1" customHeight="1" x14ac:dyDescent="0.25">
      <c r="A58" s="900" t="s">
        <v>340</v>
      </c>
      <c r="B58" s="885" t="s">
        <v>261</v>
      </c>
      <c r="C58" s="889" t="s">
        <v>207</v>
      </c>
      <c r="D58" s="874" t="s">
        <v>249</v>
      </c>
      <c r="E58" s="875"/>
      <c r="F58" s="876"/>
      <c r="G58" s="874" t="s">
        <v>354</v>
      </c>
      <c r="H58" s="875"/>
      <c r="I58" s="876"/>
      <c r="J58" s="874" t="s">
        <v>251</v>
      </c>
      <c r="K58" s="875"/>
      <c r="L58" s="876"/>
    </row>
    <row r="59" spans="1:12" ht="35.1" customHeight="1" thickBot="1" x14ac:dyDescent="0.3">
      <c r="A59" s="901"/>
      <c r="B59" s="886"/>
      <c r="C59" s="890"/>
      <c r="D59" s="187" t="s">
        <v>222</v>
      </c>
      <c r="E59" s="185" t="s">
        <v>223</v>
      </c>
      <c r="F59" s="186" t="s">
        <v>341</v>
      </c>
      <c r="G59" s="187" t="s">
        <v>222</v>
      </c>
      <c r="H59" s="185" t="s">
        <v>223</v>
      </c>
      <c r="I59" s="186" t="s">
        <v>341</v>
      </c>
      <c r="J59" s="187" t="s">
        <v>222</v>
      </c>
      <c r="K59" s="185" t="s">
        <v>223</v>
      </c>
      <c r="L59" s="186" t="s">
        <v>341</v>
      </c>
    </row>
    <row r="60" spans="1:12" ht="99.75" x14ac:dyDescent="0.25">
      <c r="A60" s="894" t="s">
        <v>342</v>
      </c>
      <c r="B60" s="182" t="s">
        <v>343</v>
      </c>
      <c r="C60" s="887" t="s">
        <v>344</v>
      </c>
      <c r="D60" s="188"/>
      <c r="E60" s="183"/>
      <c r="F60" s="184"/>
      <c r="G60" s="188"/>
      <c r="H60" s="183"/>
      <c r="I60" s="184"/>
      <c r="J60" s="188"/>
      <c r="K60" s="183"/>
      <c r="L60" s="184"/>
    </row>
    <row r="61" spans="1:12" ht="71.25" x14ac:dyDescent="0.25">
      <c r="A61" s="895"/>
      <c r="B61" s="182" t="s">
        <v>262</v>
      </c>
      <c r="C61" s="888"/>
      <c r="D61" s="188"/>
      <c r="E61" s="183"/>
      <c r="F61" s="184"/>
      <c r="G61" s="188"/>
      <c r="H61" s="183"/>
      <c r="I61" s="184"/>
      <c r="J61" s="188"/>
      <c r="K61" s="183"/>
      <c r="L61" s="184"/>
    </row>
    <row r="62" spans="1:12" ht="99.75" x14ac:dyDescent="0.25">
      <c r="A62" s="905" t="s">
        <v>345</v>
      </c>
      <c r="B62" s="182" t="s">
        <v>266</v>
      </c>
      <c r="C62" s="907" t="s">
        <v>346</v>
      </c>
      <c r="D62" s="188"/>
      <c r="E62" s="183"/>
      <c r="F62" s="184"/>
      <c r="G62" s="188"/>
      <c r="H62" s="183"/>
      <c r="I62" s="184"/>
      <c r="J62" s="188"/>
      <c r="K62" s="183"/>
      <c r="L62" s="184"/>
    </row>
    <row r="63" spans="1:12" ht="99.75" x14ac:dyDescent="0.25">
      <c r="A63" s="906"/>
      <c r="B63" s="182" t="s">
        <v>274</v>
      </c>
      <c r="C63" s="916"/>
      <c r="D63" s="188"/>
      <c r="E63" s="183"/>
      <c r="F63" s="184"/>
      <c r="G63" s="188"/>
      <c r="H63" s="183"/>
      <c r="I63" s="184"/>
      <c r="J63" s="188"/>
      <c r="K63" s="183"/>
      <c r="L63" s="184"/>
    </row>
    <row r="64" spans="1:12" ht="71.25" x14ac:dyDescent="0.25">
      <c r="A64" s="906"/>
      <c r="B64" s="182" t="s">
        <v>347</v>
      </c>
      <c r="C64" s="916"/>
      <c r="D64" s="188"/>
      <c r="E64" s="183"/>
      <c r="F64" s="184"/>
      <c r="G64" s="188"/>
      <c r="H64" s="183"/>
      <c r="I64" s="184"/>
      <c r="J64" s="188"/>
      <c r="K64" s="183"/>
      <c r="L64" s="184"/>
    </row>
    <row r="65" spans="1:12" ht="85.5" x14ac:dyDescent="0.25">
      <c r="A65" s="906"/>
      <c r="B65" s="182" t="s">
        <v>283</v>
      </c>
      <c r="C65" s="916"/>
      <c r="D65" s="188"/>
      <c r="E65" s="183"/>
      <c r="F65" s="184"/>
      <c r="G65" s="188"/>
      <c r="H65" s="183"/>
      <c r="I65" s="184"/>
      <c r="J65" s="188"/>
      <c r="K65" s="183"/>
      <c r="L65" s="184"/>
    </row>
    <row r="66" spans="1:12" ht="71.25" x14ac:dyDescent="0.25">
      <c r="A66" s="906"/>
      <c r="B66" s="182" t="s">
        <v>287</v>
      </c>
      <c r="C66" s="916"/>
      <c r="D66" s="188"/>
      <c r="E66" s="183"/>
      <c r="F66" s="184"/>
      <c r="G66" s="188"/>
      <c r="H66" s="183"/>
      <c r="I66" s="184"/>
      <c r="J66" s="188"/>
      <c r="K66" s="183"/>
      <c r="L66" s="184"/>
    </row>
    <row r="67" spans="1:12" ht="99.75" x14ac:dyDescent="0.25">
      <c r="A67" s="895"/>
      <c r="B67" s="280" t="s">
        <v>348</v>
      </c>
      <c r="C67" s="888"/>
      <c r="D67" s="188"/>
      <c r="E67" s="183"/>
      <c r="F67" s="184"/>
      <c r="G67" s="188"/>
      <c r="H67" s="183"/>
      <c r="I67" s="184"/>
      <c r="J67" s="188"/>
      <c r="K67" s="183"/>
      <c r="L67" s="184"/>
    </row>
    <row r="68" spans="1:12" ht="71.25" x14ac:dyDescent="0.25">
      <c r="A68" s="909" t="s">
        <v>349</v>
      </c>
      <c r="B68" s="280" t="s">
        <v>294</v>
      </c>
      <c r="C68" s="907" t="s">
        <v>295</v>
      </c>
      <c r="D68" s="188"/>
      <c r="E68" s="183"/>
      <c r="F68" s="184"/>
      <c r="G68" s="188"/>
      <c r="H68" s="183"/>
      <c r="I68" s="184"/>
      <c r="J68" s="188"/>
      <c r="K68" s="183"/>
      <c r="L68" s="184"/>
    </row>
    <row r="69" spans="1:12" ht="57" x14ac:dyDescent="0.25">
      <c r="A69" s="910"/>
      <c r="B69" s="281" t="s">
        <v>350</v>
      </c>
      <c r="C69" s="908"/>
      <c r="D69" s="189"/>
      <c r="E69" s="91"/>
      <c r="F69" s="92"/>
      <c r="G69" s="189"/>
      <c r="H69" s="91"/>
      <c r="I69" s="92"/>
      <c r="J69" s="189"/>
      <c r="K69" s="91"/>
      <c r="L69" s="92"/>
    </row>
  </sheetData>
  <mergeCells count="81">
    <mergeCell ref="A62:A67"/>
    <mergeCell ref="C62:C67"/>
    <mergeCell ref="A68:A69"/>
    <mergeCell ref="C68:C69"/>
    <mergeCell ref="A47:A52"/>
    <mergeCell ref="C47:C52"/>
    <mergeCell ref="A53:A54"/>
    <mergeCell ref="C53:C54"/>
    <mergeCell ref="A60:A61"/>
    <mergeCell ref="C60:C61"/>
    <mergeCell ref="A58:A59"/>
    <mergeCell ref="B58:B59"/>
    <mergeCell ref="A57:L57"/>
    <mergeCell ref="C58:C59"/>
    <mergeCell ref="D58:F58"/>
    <mergeCell ref="G58:I58"/>
    <mergeCell ref="A32:A37"/>
    <mergeCell ref="C32:C37"/>
    <mergeCell ref="A38:A39"/>
    <mergeCell ref="C38:C39"/>
    <mergeCell ref="A45:A46"/>
    <mergeCell ref="C45:C46"/>
    <mergeCell ref="A43:A44"/>
    <mergeCell ref="A42:L42"/>
    <mergeCell ref="J43:L43"/>
    <mergeCell ref="I38:I39"/>
    <mergeCell ref="I32:I37"/>
    <mergeCell ref="F38:F39"/>
    <mergeCell ref="A17:A22"/>
    <mergeCell ref="C23:C24"/>
    <mergeCell ref="A23:A24"/>
    <mergeCell ref="A30:A31"/>
    <mergeCell ref="C30:C31"/>
    <mergeCell ref="A28:A29"/>
    <mergeCell ref="A27:L27"/>
    <mergeCell ref="J28:L28"/>
    <mergeCell ref="B28:B29"/>
    <mergeCell ref="C28:C29"/>
    <mergeCell ref="D28:F28"/>
    <mergeCell ref="C17:C22"/>
    <mergeCell ref="F17:F22"/>
    <mergeCell ref="F23:F24"/>
    <mergeCell ref="I23:I24"/>
    <mergeCell ref="I17:I22"/>
    <mergeCell ref="M6:O6"/>
    <mergeCell ref="M7:O7"/>
    <mergeCell ref="M8:O8"/>
    <mergeCell ref="D13:F13"/>
    <mergeCell ref="G13:I13"/>
    <mergeCell ref="J13:L13"/>
    <mergeCell ref="A1:A4"/>
    <mergeCell ref="J1:L1"/>
    <mergeCell ref="J2:L2"/>
    <mergeCell ref="J3:L3"/>
    <mergeCell ref="J4:L4"/>
    <mergeCell ref="B1:I1"/>
    <mergeCell ref="B2:I2"/>
    <mergeCell ref="B3:I3"/>
    <mergeCell ref="B4:I4"/>
    <mergeCell ref="A15:A16"/>
    <mergeCell ref="A6:A8"/>
    <mergeCell ref="A12:L12"/>
    <mergeCell ref="A13:A14"/>
    <mergeCell ref="F15:F16"/>
    <mergeCell ref="I15:I16"/>
    <mergeCell ref="I30:I31"/>
    <mergeCell ref="J58:L58"/>
    <mergeCell ref="G28:I28"/>
    <mergeCell ref="B43:B44"/>
    <mergeCell ref="J6:J8"/>
    <mergeCell ref="C43:C44"/>
    <mergeCell ref="D43:F43"/>
    <mergeCell ref="G43:I43"/>
    <mergeCell ref="B13:B14"/>
    <mergeCell ref="C15:C16"/>
    <mergeCell ref="C13:C14"/>
    <mergeCell ref="L15:L16"/>
    <mergeCell ref="L17:L22"/>
    <mergeCell ref="L23:L24"/>
    <mergeCell ref="F30:F31"/>
    <mergeCell ref="F32:F37"/>
  </mergeCells>
  <pageMargins left="0.25" right="0.25" top="0.75" bottom="0.75" header="0.3" footer="0.3"/>
  <pageSetup scale="28" fitToHeight="0" orientation="landscape" r:id="rId1"/>
  <rowBreaks count="3" manualBreakCount="3">
    <brk id="25" max="12" man="1"/>
    <brk id="40" max="12" man="1"/>
    <brk id="55" max="12"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pageSetUpPr fitToPage="1"/>
  </sheetPr>
  <dimension ref="A1:CM18"/>
  <sheetViews>
    <sheetView topLeftCell="R16" zoomScale="70" zoomScaleNormal="70" zoomScaleSheetLayoutView="40" workbookViewId="0">
      <selection activeCell="Z18" sqref="Z18"/>
    </sheetView>
  </sheetViews>
  <sheetFormatPr baseColWidth="10" defaultColWidth="11.42578125" defaultRowHeight="15" x14ac:dyDescent="0.25"/>
  <cols>
    <col min="1" max="1" width="9.140625" style="168" customWidth="1"/>
    <col min="2" max="2" width="35.42578125" style="168" customWidth="1"/>
    <col min="3" max="3" width="27.85546875" style="168" customWidth="1"/>
    <col min="4" max="4" width="12" style="168" customWidth="1"/>
    <col min="5" max="5" width="35" style="168" customWidth="1"/>
    <col min="6" max="6" width="17.140625" style="168" customWidth="1"/>
    <col min="7" max="7" width="13.85546875" style="168" customWidth="1"/>
    <col min="8" max="8" width="13.42578125" style="168" customWidth="1"/>
    <col min="9" max="9" width="13.85546875" style="169" customWidth="1"/>
    <col min="10" max="10" width="11.42578125" style="169" customWidth="1"/>
    <col min="11" max="11" width="11.42578125" style="169"/>
    <col min="12" max="12" width="10.140625" style="169" customWidth="1"/>
    <col min="13" max="13" width="10.140625" style="168" customWidth="1"/>
    <col min="14" max="14" width="40.85546875" style="168" customWidth="1"/>
    <col min="15" max="16" width="10.140625" style="168" customWidth="1"/>
    <col min="17" max="17" width="53.5703125" style="168" customWidth="1"/>
    <col min="18" max="19" width="10.140625" style="168" customWidth="1"/>
    <col min="20" max="20" width="55.85546875" style="168" customWidth="1"/>
    <col min="21" max="22" width="10.140625" style="168" customWidth="1"/>
    <col min="23" max="23" width="59.42578125" style="168" customWidth="1"/>
    <col min="24" max="25" width="10.140625" style="168" customWidth="1"/>
    <col min="26" max="26" width="55.85546875" style="168" customWidth="1"/>
    <col min="27" max="28" width="10.140625" style="168" customWidth="1"/>
    <col min="29" max="29" width="12.85546875" style="168" customWidth="1"/>
    <col min="30" max="31" width="10.140625" style="168" customWidth="1"/>
    <col min="32" max="32" width="13.42578125" style="168" customWidth="1"/>
    <col min="33" max="34" width="10.140625" style="168" customWidth="1"/>
    <col min="35" max="35" width="13.42578125" style="168" customWidth="1"/>
    <col min="36" max="37" width="10.140625" style="168" customWidth="1"/>
    <col min="38" max="38" width="13.42578125" style="168" customWidth="1"/>
    <col min="39" max="40" width="10.140625" style="168" customWidth="1"/>
    <col min="41" max="41" width="13.42578125" style="168" customWidth="1"/>
    <col min="42" max="43" width="10.140625" style="168" customWidth="1"/>
    <col min="44" max="44" width="12" style="168" customWidth="1"/>
    <col min="45" max="46" width="10.140625" style="168" customWidth="1"/>
    <col min="47" max="47" width="12.42578125" style="168" customWidth="1"/>
    <col min="48" max="48" width="14" style="168" customWidth="1"/>
    <col min="49" max="50" width="12" style="168" customWidth="1"/>
    <col min="51" max="91" width="11.42578125" style="177"/>
    <col min="92" max="16384" width="11.42578125" style="168"/>
  </cols>
  <sheetData>
    <row r="1" spans="1:91" s="145" customFormat="1" ht="25.5" customHeight="1" thickBot="1" x14ac:dyDescent="0.3">
      <c r="A1" s="583"/>
      <c r="B1" s="926"/>
      <c r="C1" s="931" t="s">
        <v>182</v>
      </c>
      <c r="D1" s="931"/>
      <c r="E1" s="931"/>
      <c r="F1" s="931"/>
      <c r="G1" s="931"/>
      <c r="H1" s="931"/>
      <c r="I1" s="931"/>
      <c r="J1" s="931"/>
      <c r="K1" s="931"/>
      <c r="L1" s="931"/>
      <c r="M1" s="931"/>
      <c r="N1" s="931"/>
      <c r="O1" s="931"/>
      <c r="P1" s="931"/>
      <c r="Q1" s="931"/>
      <c r="R1" s="931"/>
      <c r="S1" s="931"/>
      <c r="T1" s="931"/>
      <c r="U1" s="931"/>
      <c r="V1" s="931"/>
      <c r="W1" s="931"/>
      <c r="X1" s="931"/>
      <c r="Y1" s="931"/>
      <c r="Z1" s="931"/>
      <c r="AA1" s="931"/>
      <c r="AB1" s="931"/>
      <c r="AC1" s="931"/>
      <c r="AD1" s="931"/>
      <c r="AE1" s="931"/>
      <c r="AF1" s="931"/>
      <c r="AG1" s="931"/>
      <c r="AH1" s="931"/>
      <c r="AI1" s="931"/>
      <c r="AJ1" s="931"/>
      <c r="AK1" s="931"/>
      <c r="AL1" s="931"/>
      <c r="AM1" s="931"/>
      <c r="AN1" s="931"/>
      <c r="AO1" s="931"/>
      <c r="AP1" s="931"/>
      <c r="AQ1" s="931"/>
      <c r="AR1" s="931"/>
      <c r="AS1" s="931"/>
      <c r="AT1" s="931"/>
      <c r="AU1" s="931"/>
      <c r="AV1" s="556" t="s">
        <v>604</v>
      </c>
      <c r="AW1" s="557"/>
      <c r="AX1" s="558"/>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164"/>
      <c r="CB1" s="164"/>
      <c r="CC1" s="164"/>
      <c r="CD1" s="164"/>
      <c r="CE1" s="164"/>
      <c r="CF1" s="164"/>
      <c r="CG1" s="164"/>
      <c r="CH1" s="164"/>
      <c r="CI1" s="164"/>
      <c r="CJ1" s="164"/>
      <c r="CK1" s="164"/>
      <c r="CL1" s="164"/>
      <c r="CM1" s="164"/>
    </row>
    <row r="2" spans="1:91" s="145" customFormat="1" ht="25.5" customHeight="1" thickBot="1" x14ac:dyDescent="0.3">
      <c r="A2" s="583"/>
      <c r="B2" s="926"/>
      <c r="C2" s="932" t="s">
        <v>183</v>
      </c>
      <c r="D2" s="932"/>
      <c r="E2" s="932"/>
      <c r="F2" s="932"/>
      <c r="G2" s="932"/>
      <c r="H2" s="932"/>
      <c r="I2" s="932"/>
      <c r="J2" s="932"/>
      <c r="K2" s="932"/>
      <c r="L2" s="932"/>
      <c r="M2" s="932"/>
      <c r="N2" s="932"/>
      <c r="O2" s="932"/>
      <c r="P2" s="932"/>
      <c r="Q2" s="932"/>
      <c r="R2" s="932"/>
      <c r="S2" s="932"/>
      <c r="T2" s="932"/>
      <c r="U2" s="932"/>
      <c r="V2" s="932"/>
      <c r="W2" s="932"/>
      <c r="X2" s="932"/>
      <c r="Y2" s="932"/>
      <c r="Z2" s="932"/>
      <c r="AA2" s="932"/>
      <c r="AB2" s="932"/>
      <c r="AC2" s="932"/>
      <c r="AD2" s="932"/>
      <c r="AE2" s="932"/>
      <c r="AF2" s="932"/>
      <c r="AG2" s="932"/>
      <c r="AH2" s="932"/>
      <c r="AI2" s="932"/>
      <c r="AJ2" s="932"/>
      <c r="AK2" s="932"/>
      <c r="AL2" s="932"/>
      <c r="AM2" s="932"/>
      <c r="AN2" s="932"/>
      <c r="AO2" s="932"/>
      <c r="AP2" s="932"/>
      <c r="AQ2" s="932"/>
      <c r="AR2" s="932"/>
      <c r="AS2" s="932"/>
      <c r="AT2" s="932"/>
      <c r="AU2" s="932"/>
      <c r="AV2" s="556" t="s">
        <v>605</v>
      </c>
      <c r="AW2" s="557"/>
      <c r="AX2" s="558"/>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164"/>
      <c r="CB2" s="164"/>
      <c r="CC2" s="164"/>
      <c r="CD2" s="164"/>
      <c r="CE2" s="164"/>
      <c r="CF2" s="164"/>
      <c r="CG2" s="164"/>
      <c r="CH2" s="164"/>
      <c r="CI2" s="164"/>
      <c r="CJ2" s="164"/>
      <c r="CK2" s="164"/>
      <c r="CL2" s="164"/>
      <c r="CM2" s="164"/>
    </row>
    <row r="3" spans="1:91" s="145" customFormat="1" ht="25.5" customHeight="1" thickBot="1" x14ac:dyDescent="0.3">
      <c r="A3" s="583"/>
      <c r="B3" s="926"/>
      <c r="C3" s="932" t="s">
        <v>184</v>
      </c>
      <c r="D3" s="932"/>
      <c r="E3" s="932"/>
      <c r="F3" s="932"/>
      <c r="G3" s="932"/>
      <c r="H3" s="932"/>
      <c r="I3" s="932"/>
      <c r="J3" s="932"/>
      <c r="K3" s="932"/>
      <c r="L3" s="932"/>
      <c r="M3" s="932"/>
      <c r="N3" s="932"/>
      <c r="O3" s="932"/>
      <c r="P3" s="932"/>
      <c r="Q3" s="932"/>
      <c r="R3" s="932"/>
      <c r="S3" s="932"/>
      <c r="T3" s="932"/>
      <c r="U3" s="932"/>
      <c r="V3" s="932"/>
      <c r="W3" s="932"/>
      <c r="X3" s="932"/>
      <c r="Y3" s="932"/>
      <c r="Z3" s="932"/>
      <c r="AA3" s="932"/>
      <c r="AB3" s="932"/>
      <c r="AC3" s="932"/>
      <c r="AD3" s="932"/>
      <c r="AE3" s="932"/>
      <c r="AF3" s="932"/>
      <c r="AG3" s="932"/>
      <c r="AH3" s="932"/>
      <c r="AI3" s="932"/>
      <c r="AJ3" s="932"/>
      <c r="AK3" s="932"/>
      <c r="AL3" s="932"/>
      <c r="AM3" s="932"/>
      <c r="AN3" s="932"/>
      <c r="AO3" s="932"/>
      <c r="AP3" s="932"/>
      <c r="AQ3" s="932"/>
      <c r="AR3" s="932"/>
      <c r="AS3" s="932"/>
      <c r="AT3" s="932"/>
      <c r="AU3" s="932"/>
      <c r="AV3" s="556" t="s">
        <v>606</v>
      </c>
      <c r="AW3" s="557"/>
      <c r="AX3" s="558"/>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164"/>
      <c r="CB3" s="164"/>
      <c r="CC3" s="164"/>
      <c r="CD3" s="164"/>
      <c r="CE3" s="164"/>
      <c r="CF3" s="164"/>
      <c r="CG3" s="164"/>
      <c r="CH3" s="164"/>
      <c r="CI3" s="164"/>
      <c r="CJ3" s="164"/>
      <c r="CK3" s="164"/>
      <c r="CL3" s="164"/>
      <c r="CM3" s="164"/>
    </row>
    <row r="4" spans="1:91" s="145" customFormat="1" ht="25.5" customHeight="1" thickBot="1" x14ac:dyDescent="0.3">
      <c r="A4" s="584"/>
      <c r="B4" s="927"/>
      <c r="C4" s="928" t="s">
        <v>387</v>
      </c>
      <c r="D4" s="929"/>
      <c r="E4" s="929"/>
      <c r="F4" s="929"/>
      <c r="G4" s="929"/>
      <c r="H4" s="929"/>
      <c r="I4" s="929"/>
      <c r="J4" s="929"/>
      <c r="K4" s="929"/>
      <c r="L4" s="929"/>
      <c r="M4" s="929"/>
      <c r="N4" s="929"/>
      <c r="O4" s="929"/>
      <c r="P4" s="929"/>
      <c r="Q4" s="929"/>
      <c r="R4" s="929"/>
      <c r="S4" s="929"/>
      <c r="T4" s="929"/>
      <c r="U4" s="929"/>
      <c r="V4" s="929"/>
      <c r="W4" s="929"/>
      <c r="X4" s="929"/>
      <c r="Y4" s="929"/>
      <c r="Z4" s="929"/>
      <c r="AA4" s="929"/>
      <c r="AB4" s="929"/>
      <c r="AC4" s="929"/>
      <c r="AD4" s="929"/>
      <c r="AE4" s="929"/>
      <c r="AF4" s="929"/>
      <c r="AG4" s="929"/>
      <c r="AH4" s="929"/>
      <c r="AI4" s="929"/>
      <c r="AJ4" s="929"/>
      <c r="AK4" s="929"/>
      <c r="AL4" s="929"/>
      <c r="AM4" s="929"/>
      <c r="AN4" s="929"/>
      <c r="AO4" s="929"/>
      <c r="AP4" s="929"/>
      <c r="AQ4" s="929"/>
      <c r="AR4" s="929"/>
      <c r="AS4" s="929"/>
      <c r="AT4" s="929"/>
      <c r="AU4" s="930"/>
      <c r="AV4" s="556" t="s">
        <v>607</v>
      </c>
      <c r="AW4" s="557"/>
      <c r="AX4" s="558"/>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164"/>
      <c r="CB4" s="164"/>
      <c r="CC4" s="164"/>
      <c r="CD4" s="164"/>
      <c r="CE4" s="164"/>
      <c r="CF4" s="164"/>
      <c r="CG4" s="164"/>
      <c r="CH4" s="164"/>
      <c r="CI4" s="164"/>
      <c r="CJ4" s="164"/>
      <c r="CK4" s="164"/>
      <c r="CL4" s="164"/>
      <c r="CM4" s="164"/>
    </row>
    <row r="5" spans="1:91" s="164" customFormat="1" ht="21.75" customHeight="1" thickBot="1" x14ac:dyDescent="0.3">
      <c r="A5" s="178"/>
      <c r="B5" s="167"/>
      <c r="C5" s="167"/>
      <c r="D5" s="167"/>
      <c r="E5" s="167"/>
      <c r="F5" s="167"/>
      <c r="G5" s="167"/>
      <c r="H5" s="167"/>
      <c r="I5" s="167"/>
      <c r="J5" s="167"/>
      <c r="K5" s="167"/>
      <c r="L5" s="167"/>
      <c r="M5" s="179"/>
      <c r="N5" s="179"/>
      <c r="O5" s="179"/>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row>
    <row r="6" spans="1:91" s="145" customFormat="1" ht="21.75" customHeight="1" thickBot="1" x14ac:dyDescent="0.25">
      <c r="A6" s="896" t="s">
        <v>187</v>
      </c>
      <c r="B6" s="896"/>
      <c r="C6" s="218" t="s">
        <v>188</v>
      </c>
      <c r="D6" s="212"/>
      <c r="E6" s="218" t="s">
        <v>189</v>
      </c>
      <c r="F6" s="448"/>
      <c r="G6" s="218" t="s">
        <v>190</v>
      </c>
      <c r="H6" s="448"/>
      <c r="I6" s="241" t="s">
        <v>191</v>
      </c>
      <c r="J6" s="219"/>
      <c r="K6" s="242"/>
      <c r="L6" s="243"/>
      <c r="M6" s="222"/>
      <c r="N6" s="935" t="s">
        <v>192</v>
      </c>
      <c r="O6" s="936"/>
      <c r="P6" s="937"/>
      <c r="Q6" s="944" t="s">
        <v>193</v>
      </c>
      <c r="R6" s="944"/>
      <c r="S6" s="944"/>
      <c r="T6" s="933"/>
      <c r="U6" s="93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164"/>
      <c r="CB6" s="164"/>
      <c r="CC6" s="164"/>
      <c r="CD6" s="164"/>
      <c r="CE6" s="164"/>
      <c r="CF6" s="164"/>
      <c r="CG6" s="164"/>
      <c r="CH6" s="164"/>
      <c r="CI6" s="164"/>
      <c r="CJ6" s="164"/>
      <c r="CK6" s="164"/>
      <c r="CL6" s="164"/>
      <c r="CM6" s="164"/>
    </row>
    <row r="7" spans="1:91" s="145" customFormat="1" ht="21.75" customHeight="1" thickBot="1" x14ac:dyDescent="0.25">
      <c r="A7" s="896"/>
      <c r="B7" s="896"/>
      <c r="C7" s="220" t="s">
        <v>195</v>
      </c>
      <c r="D7" s="502" t="s">
        <v>194</v>
      </c>
      <c r="E7" s="218" t="s">
        <v>196</v>
      </c>
      <c r="F7" s="212"/>
      <c r="G7" s="218" t="s">
        <v>197</v>
      </c>
      <c r="H7" s="221"/>
      <c r="I7" s="241" t="s">
        <v>198</v>
      </c>
      <c r="J7" s="219"/>
      <c r="K7" s="242"/>
      <c r="L7" s="243"/>
      <c r="M7" s="222"/>
      <c r="N7" s="938"/>
      <c r="O7" s="939"/>
      <c r="P7" s="940"/>
      <c r="Q7" s="944" t="s">
        <v>199</v>
      </c>
      <c r="R7" s="944"/>
      <c r="S7" s="944"/>
      <c r="T7" s="933"/>
      <c r="U7" s="93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164"/>
      <c r="CB7" s="164"/>
      <c r="CC7" s="164"/>
      <c r="CD7" s="164"/>
      <c r="CE7" s="164"/>
      <c r="CF7" s="164"/>
      <c r="CG7" s="164"/>
      <c r="CH7" s="164"/>
      <c r="CI7" s="164"/>
      <c r="CJ7" s="164"/>
      <c r="CK7" s="164"/>
      <c r="CL7" s="164"/>
      <c r="CM7" s="164"/>
    </row>
    <row r="8" spans="1:91" s="145" customFormat="1" ht="21.75" customHeight="1" thickBot="1" x14ac:dyDescent="0.25">
      <c r="A8" s="896"/>
      <c r="B8" s="896"/>
      <c r="C8" s="218" t="s">
        <v>200</v>
      </c>
      <c r="D8" s="212"/>
      <c r="E8" s="218" t="s">
        <v>201</v>
      </c>
      <c r="F8" s="212"/>
      <c r="G8" s="218" t="s">
        <v>202</v>
      </c>
      <c r="H8" s="221"/>
      <c r="I8" s="241" t="s">
        <v>203</v>
      </c>
      <c r="J8" s="219"/>
      <c r="K8" s="242"/>
      <c r="L8" s="243"/>
      <c r="M8" s="222"/>
      <c r="N8" s="941"/>
      <c r="O8" s="942"/>
      <c r="P8" s="943"/>
      <c r="Q8" s="944" t="s">
        <v>204</v>
      </c>
      <c r="R8" s="944"/>
      <c r="S8" s="944"/>
      <c r="T8" s="933" t="s">
        <v>194</v>
      </c>
      <c r="U8" s="93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164"/>
      <c r="CB8" s="164"/>
      <c r="CC8" s="164"/>
      <c r="CD8" s="164"/>
      <c r="CE8" s="164"/>
      <c r="CF8" s="164"/>
      <c r="CG8" s="164"/>
      <c r="CH8" s="164"/>
      <c r="CI8" s="164"/>
      <c r="CJ8" s="164"/>
      <c r="CK8" s="164"/>
      <c r="CL8" s="164"/>
      <c r="CM8" s="164"/>
    </row>
    <row r="9" spans="1:91" s="164" customFormat="1" ht="21.75" customHeight="1" x14ac:dyDescent="0.25">
      <c r="I9" s="244"/>
      <c r="J9" s="244"/>
      <c r="K9" s="244"/>
      <c r="L9" s="244"/>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row>
    <row r="10" spans="1:91" s="164" customFormat="1" ht="21.75" customHeight="1" thickBot="1" x14ac:dyDescent="0.3">
      <c r="I10" s="244"/>
      <c r="J10" s="244"/>
      <c r="K10" s="244"/>
      <c r="L10" s="244"/>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row>
    <row r="11" spans="1:91" ht="23.45" customHeight="1" x14ac:dyDescent="0.25">
      <c r="A11" s="959" t="s">
        <v>388</v>
      </c>
      <c r="B11" s="947" t="s">
        <v>389</v>
      </c>
      <c r="C11" s="945" t="s">
        <v>53</v>
      </c>
      <c r="D11" s="945" t="s">
        <v>390</v>
      </c>
      <c r="E11" s="945" t="s">
        <v>391</v>
      </c>
      <c r="F11" s="945" t="s">
        <v>392</v>
      </c>
      <c r="G11" s="947" t="s">
        <v>393</v>
      </c>
      <c r="H11" s="947" t="s">
        <v>394</v>
      </c>
      <c r="I11" s="949" t="s">
        <v>395</v>
      </c>
      <c r="J11" s="949" t="s">
        <v>396</v>
      </c>
      <c r="K11" s="957" t="s">
        <v>619</v>
      </c>
      <c r="L11" s="953" t="s">
        <v>188</v>
      </c>
      <c r="M11" s="954"/>
      <c r="N11" s="955"/>
      <c r="O11" s="956" t="s">
        <v>189</v>
      </c>
      <c r="P11" s="954"/>
      <c r="Q11" s="955"/>
      <c r="R11" s="956" t="s">
        <v>190</v>
      </c>
      <c r="S11" s="954"/>
      <c r="T11" s="955"/>
      <c r="U11" s="956" t="s">
        <v>191</v>
      </c>
      <c r="V11" s="954"/>
      <c r="W11" s="955"/>
      <c r="X11" s="956" t="s">
        <v>195</v>
      </c>
      <c r="Y11" s="954"/>
      <c r="Z11" s="955"/>
      <c r="AA11" s="956" t="s">
        <v>196</v>
      </c>
      <c r="AB11" s="954"/>
      <c r="AC11" s="955"/>
      <c r="AD11" s="956" t="s">
        <v>197</v>
      </c>
      <c r="AE11" s="954"/>
      <c r="AF11" s="955"/>
      <c r="AG11" s="956" t="s">
        <v>198</v>
      </c>
      <c r="AH11" s="954"/>
      <c r="AI11" s="955"/>
      <c r="AJ11" s="956" t="s">
        <v>200</v>
      </c>
      <c r="AK11" s="954"/>
      <c r="AL11" s="955"/>
      <c r="AM11" s="956" t="s">
        <v>201</v>
      </c>
      <c r="AN11" s="954"/>
      <c r="AO11" s="955"/>
      <c r="AP11" s="956" t="s">
        <v>202</v>
      </c>
      <c r="AQ11" s="954"/>
      <c r="AR11" s="955"/>
      <c r="AS11" s="956" t="s">
        <v>203</v>
      </c>
      <c r="AT11" s="954"/>
      <c r="AU11" s="955"/>
      <c r="AV11" s="951" t="s">
        <v>397</v>
      </c>
      <c r="AW11" s="962" t="s">
        <v>398</v>
      </c>
      <c r="AX11" s="964" t="s">
        <v>399</v>
      </c>
      <c r="AY11" s="961"/>
      <c r="AZ11" s="961"/>
      <c r="BA11" s="961"/>
      <c r="BB11" s="961"/>
      <c r="BC11" s="961"/>
      <c r="BD11" s="961"/>
      <c r="BE11" s="961"/>
      <c r="BF11" s="961"/>
      <c r="BG11" s="961"/>
    </row>
    <row r="12" spans="1:91" s="169" customFormat="1" ht="36.75" customHeight="1" thickBot="1" x14ac:dyDescent="0.3">
      <c r="A12" s="960"/>
      <c r="B12" s="948"/>
      <c r="C12" s="946"/>
      <c r="D12" s="946"/>
      <c r="E12" s="946"/>
      <c r="F12" s="946"/>
      <c r="G12" s="948"/>
      <c r="H12" s="948"/>
      <c r="I12" s="950"/>
      <c r="J12" s="950"/>
      <c r="K12" s="958"/>
      <c r="L12" s="223" t="s">
        <v>400</v>
      </c>
      <c r="M12" s="213" t="s">
        <v>401</v>
      </c>
      <c r="N12" s="213" t="s">
        <v>402</v>
      </c>
      <c r="O12" s="223" t="s">
        <v>400</v>
      </c>
      <c r="P12" s="213" t="s">
        <v>401</v>
      </c>
      <c r="Q12" s="213" t="s">
        <v>402</v>
      </c>
      <c r="R12" s="223" t="s">
        <v>400</v>
      </c>
      <c r="S12" s="213" t="s">
        <v>401</v>
      </c>
      <c r="T12" s="213" t="s">
        <v>402</v>
      </c>
      <c r="U12" s="223" t="s">
        <v>400</v>
      </c>
      <c r="V12" s="213" t="s">
        <v>401</v>
      </c>
      <c r="W12" s="213" t="s">
        <v>402</v>
      </c>
      <c r="X12" s="223" t="s">
        <v>400</v>
      </c>
      <c r="Y12" s="213" t="s">
        <v>401</v>
      </c>
      <c r="Z12" s="213" t="s">
        <v>402</v>
      </c>
      <c r="AA12" s="223" t="s">
        <v>400</v>
      </c>
      <c r="AB12" s="213" t="s">
        <v>401</v>
      </c>
      <c r="AC12" s="213" t="s">
        <v>402</v>
      </c>
      <c r="AD12" s="223" t="s">
        <v>400</v>
      </c>
      <c r="AE12" s="213" t="s">
        <v>401</v>
      </c>
      <c r="AF12" s="213" t="s">
        <v>402</v>
      </c>
      <c r="AG12" s="223" t="s">
        <v>400</v>
      </c>
      <c r="AH12" s="213" t="s">
        <v>401</v>
      </c>
      <c r="AI12" s="213" t="s">
        <v>402</v>
      </c>
      <c r="AJ12" s="223" t="s">
        <v>400</v>
      </c>
      <c r="AK12" s="213" t="s">
        <v>401</v>
      </c>
      <c r="AL12" s="213" t="s">
        <v>402</v>
      </c>
      <c r="AM12" s="223" t="s">
        <v>400</v>
      </c>
      <c r="AN12" s="213" t="s">
        <v>401</v>
      </c>
      <c r="AO12" s="213" t="s">
        <v>402</v>
      </c>
      <c r="AP12" s="223" t="s">
        <v>400</v>
      </c>
      <c r="AQ12" s="213" t="s">
        <v>401</v>
      </c>
      <c r="AR12" s="213" t="s">
        <v>402</v>
      </c>
      <c r="AS12" s="223" t="s">
        <v>400</v>
      </c>
      <c r="AT12" s="213" t="s">
        <v>401</v>
      </c>
      <c r="AU12" s="213" t="s">
        <v>402</v>
      </c>
      <c r="AV12" s="952"/>
      <c r="AW12" s="963"/>
      <c r="AX12" s="965"/>
      <c r="AY12" s="961"/>
      <c r="AZ12" s="961"/>
      <c r="BA12" s="961"/>
      <c r="BB12" s="961"/>
      <c r="BC12" s="961"/>
      <c r="BD12" s="961"/>
      <c r="BE12" s="961"/>
      <c r="BF12" s="961"/>
      <c r="BG12" s="961"/>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6"/>
    </row>
    <row r="13" spans="1:91" ht="161.25" customHeight="1" x14ac:dyDescent="0.25">
      <c r="A13" s="173" t="s">
        <v>403</v>
      </c>
      <c r="B13" s="171" t="s">
        <v>404</v>
      </c>
      <c r="C13" s="171" t="s">
        <v>405</v>
      </c>
      <c r="D13" s="170">
        <v>2</v>
      </c>
      <c r="E13" s="171" t="s">
        <v>406</v>
      </c>
      <c r="F13" s="171"/>
      <c r="G13" s="170" t="s">
        <v>407</v>
      </c>
      <c r="H13" s="170" t="s">
        <v>408</v>
      </c>
      <c r="I13" s="172">
        <v>111340</v>
      </c>
      <c r="J13" s="172">
        <v>350292</v>
      </c>
      <c r="K13" s="245">
        <v>45000</v>
      </c>
      <c r="L13" s="246">
        <v>3750</v>
      </c>
      <c r="M13" s="415">
        <v>2968</v>
      </c>
      <c r="N13" s="416" t="s">
        <v>646</v>
      </c>
      <c r="O13" s="246">
        <v>3750</v>
      </c>
      <c r="P13" s="215">
        <v>3207</v>
      </c>
      <c r="Q13" s="416" t="s">
        <v>745</v>
      </c>
      <c r="R13" s="246">
        <v>3750</v>
      </c>
      <c r="S13" s="475">
        <v>3311</v>
      </c>
      <c r="T13" s="483" t="s">
        <v>817</v>
      </c>
      <c r="U13" s="246">
        <v>3750</v>
      </c>
      <c r="V13" s="217">
        <v>3400</v>
      </c>
      <c r="W13" s="500" t="s">
        <v>938</v>
      </c>
      <c r="X13" s="246">
        <v>3750</v>
      </c>
      <c r="Y13" s="217">
        <v>3399</v>
      </c>
      <c r="Z13" s="416" t="s">
        <v>999</v>
      </c>
      <c r="AA13" s="246">
        <v>3750</v>
      </c>
      <c r="AB13" s="217"/>
      <c r="AC13" s="217"/>
      <c r="AD13" s="246">
        <v>3750</v>
      </c>
      <c r="AE13" s="217"/>
      <c r="AF13" s="217"/>
      <c r="AG13" s="246">
        <v>3750</v>
      </c>
      <c r="AH13" s="217"/>
      <c r="AI13" s="217"/>
      <c r="AJ13" s="246">
        <v>3750</v>
      </c>
      <c r="AK13" s="217"/>
      <c r="AL13" s="217"/>
      <c r="AM13" s="246">
        <v>3750</v>
      </c>
      <c r="AN13" s="217"/>
      <c r="AO13" s="217"/>
      <c r="AP13" s="246">
        <v>3750</v>
      </c>
      <c r="AQ13" s="217"/>
      <c r="AR13" s="217"/>
      <c r="AS13" s="246">
        <v>3750</v>
      </c>
      <c r="AT13" s="217"/>
      <c r="AU13" s="217"/>
      <c r="AV13" s="393">
        <f t="shared" ref="AV13:AV18" si="0">+L13+O13+R13+U13+X13+AA13+AD13+AG13+AJ13+AM13+AP13+AS13</f>
        <v>45000</v>
      </c>
      <c r="AW13" s="214">
        <f t="shared" ref="AW13:AW18" si="1">+M13+P13+S13+V13+Y13+AB13+AE13+AH13+AK13+AN13+AQ13+AT13</f>
        <v>16285</v>
      </c>
      <c r="AX13" s="175" t="s">
        <v>409</v>
      </c>
    </row>
    <row r="14" spans="1:91" ht="288.75" customHeight="1" x14ac:dyDescent="0.25">
      <c r="A14" s="173" t="s">
        <v>403</v>
      </c>
      <c r="B14" s="171" t="s">
        <v>404</v>
      </c>
      <c r="C14" s="171" t="s">
        <v>405</v>
      </c>
      <c r="D14" s="170">
        <v>4</v>
      </c>
      <c r="E14" s="171" t="s">
        <v>280</v>
      </c>
      <c r="F14" s="386"/>
      <c r="G14" s="387" t="s">
        <v>407</v>
      </c>
      <c r="H14" s="387" t="s">
        <v>408</v>
      </c>
      <c r="I14" s="388">
        <v>3993</v>
      </c>
      <c r="J14" s="388">
        <v>9916</v>
      </c>
      <c r="K14" s="389">
        <v>3000</v>
      </c>
      <c r="L14" s="390">
        <v>0</v>
      </c>
      <c r="M14" s="417">
        <v>0</v>
      </c>
      <c r="N14" s="416" t="s">
        <v>704</v>
      </c>
      <c r="O14" s="391">
        <v>300</v>
      </c>
      <c r="P14" s="458">
        <v>518</v>
      </c>
      <c r="Q14" s="416" t="s">
        <v>765</v>
      </c>
      <c r="R14" s="391">
        <v>300</v>
      </c>
      <c r="S14" s="392">
        <v>129</v>
      </c>
      <c r="T14" s="483" t="s">
        <v>838</v>
      </c>
      <c r="U14" s="391">
        <v>300</v>
      </c>
      <c r="V14" s="392">
        <v>310</v>
      </c>
      <c r="W14" s="498" t="s">
        <v>972</v>
      </c>
      <c r="X14" s="391">
        <v>300</v>
      </c>
      <c r="Y14" s="512">
        <v>672</v>
      </c>
      <c r="Z14" s="512" t="s">
        <v>1061</v>
      </c>
      <c r="AA14" s="391">
        <v>300</v>
      </c>
      <c r="AB14" s="392"/>
      <c r="AC14" s="392"/>
      <c r="AD14" s="391">
        <v>300</v>
      </c>
      <c r="AE14" s="392"/>
      <c r="AF14" s="392"/>
      <c r="AG14" s="391">
        <v>300</v>
      </c>
      <c r="AH14" s="392"/>
      <c r="AI14" s="392"/>
      <c r="AJ14" s="391">
        <v>300</v>
      </c>
      <c r="AK14" s="392"/>
      <c r="AL14" s="392"/>
      <c r="AM14" s="391">
        <v>300</v>
      </c>
      <c r="AN14" s="392"/>
      <c r="AO14" s="392"/>
      <c r="AP14" s="391">
        <v>150</v>
      </c>
      <c r="AQ14" s="392"/>
      <c r="AR14" s="392"/>
      <c r="AS14" s="391">
        <v>150</v>
      </c>
      <c r="AT14" s="392"/>
      <c r="AU14" s="392"/>
      <c r="AV14" s="393">
        <f t="shared" si="0"/>
        <v>3000</v>
      </c>
      <c r="AW14" s="214">
        <f t="shared" si="1"/>
        <v>1629</v>
      </c>
      <c r="AX14" s="175" t="s">
        <v>409</v>
      </c>
    </row>
    <row r="15" spans="1:91" ht="323.25" customHeight="1" x14ac:dyDescent="0.25">
      <c r="A15" s="173" t="s">
        <v>403</v>
      </c>
      <c r="B15" s="171" t="s">
        <v>404</v>
      </c>
      <c r="C15" s="171" t="s">
        <v>405</v>
      </c>
      <c r="D15" s="170">
        <v>5</v>
      </c>
      <c r="E15" s="171" t="s">
        <v>384</v>
      </c>
      <c r="F15" s="171"/>
      <c r="G15" s="170" t="s">
        <v>407</v>
      </c>
      <c r="H15" s="170" t="s">
        <v>410</v>
      </c>
      <c r="I15" s="172">
        <v>90102</v>
      </c>
      <c r="J15" s="172">
        <v>286385</v>
      </c>
      <c r="K15" s="245">
        <v>40000</v>
      </c>
      <c r="L15" s="246">
        <v>0</v>
      </c>
      <c r="M15" s="415">
        <v>136</v>
      </c>
      <c r="N15" s="416" t="s">
        <v>682</v>
      </c>
      <c r="O15" s="216">
        <v>3640</v>
      </c>
      <c r="P15" s="217">
        <v>2752</v>
      </c>
      <c r="Q15" s="459" t="s">
        <v>789</v>
      </c>
      <c r="R15" s="216">
        <v>3636</v>
      </c>
      <c r="S15" s="490">
        <v>4785</v>
      </c>
      <c r="T15" s="489" t="s">
        <v>852</v>
      </c>
      <c r="U15" s="216">
        <v>3636</v>
      </c>
      <c r="V15" s="217">
        <v>4045</v>
      </c>
      <c r="W15" s="459" t="s">
        <v>985</v>
      </c>
      <c r="X15" s="216">
        <v>3636</v>
      </c>
      <c r="Y15" s="217">
        <v>4759</v>
      </c>
      <c r="Z15" s="459" t="s">
        <v>1057</v>
      </c>
      <c r="AA15" s="216">
        <v>3636</v>
      </c>
      <c r="AB15" s="217"/>
      <c r="AC15" s="217"/>
      <c r="AD15" s="216">
        <v>3636</v>
      </c>
      <c r="AE15" s="217"/>
      <c r="AF15" s="217"/>
      <c r="AG15" s="216">
        <v>3636</v>
      </c>
      <c r="AH15" s="217"/>
      <c r="AI15" s="217"/>
      <c r="AJ15" s="216">
        <v>3636</v>
      </c>
      <c r="AK15" s="217"/>
      <c r="AL15" s="217"/>
      <c r="AM15" s="216">
        <v>3636</v>
      </c>
      <c r="AN15" s="217"/>
      <c r="AO15" s="217"/>
      <c r="AP15" s="216">
        <v>3636</v>
      </c>
      <c r="AQ15" s="217"/>
      <c r="AR15" s="217"/>
      <c r="AS15" s="216">
        <v>3636</v>
      </c>
      <c r="AT15" s="217"/>
      <c r="AU15" s="217"/>
      <c r="AV15" s="174">
        <f t="shared" si="0"/>
        <v>40000</v>
      </c>
      <c r="AW15" s="214">
        <f t="shared" si="1"/>
        <v>16477</v>
      </c>
      <c r="AX15" s="175" t="s">
        <v>409</v>
      </c>
    </row>
    <row r="16" spans="1:91" ht="108.6" customHeight="1" x14ac:dyDescent="0.25">
      <c r="A16" s="173" t="s">
        <v>403</v>
      </c>
      <c r="B16" s="171" t="s">
        <v>404</v>
      </c>
      <c r="C16" s="171" t="s">
        <v>405</v>
      </c>
      <c r="D16" s="170">
        <v>6</v>
      </c>
      <c r="E16" s="171" t="s">
        <v>411</v>
      </c>
      <c r="F16" s="171"/>
      <c r="G16" s="170" t="s">
        <v>407</v>
      </c>
      <c r="H16" s="170" t="s">
        <v>408</v>
      </c>
      <c r="I16" s="172">
        <v>3430</v>
      </c>
      <c r="J16" s="172">
        <v>11841</v>
      </c>
      <c r="K16" s="245">
        <v>1200</v>
      </c>
      <c r="L16" s="246">
        <v>100</v>
      </c>
      <c r="M16" s="401">
        <v>44</v>
      </c>
      <c r="N16" s="402" t="s">
        <v>645</v>
      </c>
      <c r="O16" s="216">
        <v>100</v>
      </c>
      <c r="P16" s="455">
        <v>51</v>
      </c>
      <c r="Q16" s="402" t="s">
        <v>758</v>
      </c>
      <c r="R16" s="216">
        <v>100</v>
      </c>
      <c r="S16" s="471">
        <v>121</v>
      </c>
      <c r="T16" s="483" t="s">
        <v>837</v>
      </c>
      <c r="U16" s="216">
        <v>100</v>
      </c>
      <c r="V16" s="217">
        <v>79</v>
      </c>
      <c r="W16" s="402" t="s">
        <v>910</v>
      </c>
      <c r="X16" s="216">
        <v>100</v>
      </c>
      <c r="Y16" s="511">
        <v>79</v>
      </c>
      <c r="Z16" s="402" t="s">
        <v>1046</v>
      </c>
      <c r="AA16" s="216">
        <v>100</v>
      </c>
      <c r="AB16" s="217"/>
      <c r="AC16" s="217"/>
      <c r="AD16" s="216">
        <v>100</v>
      </c>
      <c r="AE16" s="217"/>
      <c r="AF16" s="217"/>
      <c r="AG16" s="216">
        <v>100</v>
      </c>
      <c r="AH16" s="217"/>
      <c r="AI16" s="217"/>
      <c r="AJ16" s="216">
        <v>100</v>
      </c>
      <c r="AK16" s="217"/>
      <c r="AL16" s="217"/>
      <c r="AM16" s="216">
        <v>100</v>
      </c>
      <c r="AN16" s="217"/>
      <c r="AO16" s="217"/>
      <c r="AP16" s="216">
        <v>100</v>
      </c>
      <c r="AQ16" s="217"/>
      <c r="AR16" s="217"/>
      <c r="AS16" s="216">
        <v>100</v>
      </c>
      <c r="AT16" s="217"/>
      <c r="AU16" s="217"/>
      <c r="AV16" s="174">
        <f t="shared" si="0"/>
        <v>1200</v>
      </c>
      <c r="AW16" s="214">
        <f t="shared" si="1"/>
        <v>374</v>
      </c>
      <c r="AX16" s="175" t="s">
        <v>409</v>
      </c>
    </row>
    <row r="17" spans="1:50" ht="219.75" customHeight="1" x14ac:dyDescent="0.25">
      <c r="A17" s="173" t="s">
        <v>403</v>
      </c>
      <c r="B17" s="171" t="s">
        <v>404</v>
      </c>
      <c r="C17" s="171" t="s">
        <v>405</v>
      </c>
      <c r="D17" s="170">
        <v>7</v>
      </c>
      <c r="E17" s="171" t="s">
        <v>412</v>
      </c>
      <c r="F17" s="171"/>
      <c r="G17" s="170" t="s">
        <v>407</v>
      </c>
      <c r="H17" s="170" t="s">
        <v>408</v>
      </c>
      <c r="I17" s="172">
        <v>13336</v>
      </c>
      <c r="J17" s="172">
        <v>12778</v>
      </c>
      <c r="K17" s="245">
        <v>3100</v>
      </c>
      <c r="L17" s="246">
        <v>100</v>
      </c>
      <c r="M17" s="415">
        <v>141</v>
      </c>
      <c r="N17" s="416" t="s">
        <v>657</v>
      </c>
      <c r="O17" s="216">
        <v>300</v>
      </c>
      <c r="P17" s="217">
        <v>282</v>
      </c>
      <c r="Q17" s="416" t="s">
        <v>733</v>
      </c>
      <c r="R17" s="216">
        <v>300</v>
      </c>
      <c r="S17" s="486">
        <v>407</v>
      </c>
      <c r="T17" s="483" t="s">
        <v>829</v>
      </c>
      <c r="U17" s="216">
        <v>300</v>
      </c>
      <c r="V17" s="217">
        <v>444</v>
      </c>
      <c r="W17" s="497" t="s">
        <v>927</v>
      </c>
      <c r="X17" s="216">
        <v>300</v>
      </c>
      <c r="Y17" s="217">
        <v>418</v>
      </c>
      <c r="Z17" s="510" t="s">
        <v>1045</v>
      </c>
      <c r="AA17" s="216">
        <v>300</v>
      </c>
      <c r="AB17" s="217"/>
      <c r="AC17" s="217"/>
      <c r="AD17" s="216">
        <v>300</v>
      </c>
      <c r="AE17" s="217"/>
      <c r="AF17" s="217"/>
      <c r="AG17" s="216">
        <v>300</v>
      </c>
      <c r="AH17" s="217"/>
      <c r="AI17" s="217"/>
      <c r="AJ17" s="216">
        <v>300</v>
      </c>
      <c r="AK17" s="217"/>
      <c r="AL17" s="217"/>
      <c r="AM17" s="216">
        <v>300</v>
      </c>
      <c r="AN17" s="217"/>
      <c r="AO17" s="217"/>
      <c r="AP17" s="216">
        <v>150</v>
      </c>
      <c r="AQ17" s="217"/>
      <c r="AR17" s="217"/>
      <c r="AS17" s="216">
        <v>150</v>
      </c>
      <c r="AT17" s="217"/>
      <c r="AU17" s="217"/>
      <c r="AV17" s="174">
        <f t="shared" si="0"/>
        <v>3100</v>
      </c>
      <c r="AW17" s="214">
        <f t="shared" si="1"/>
        <v>1692</v>
      </c>
      <c r="AX17" s="175" t="s">
        <v>409</v>
      </c>
    </row>
    <row r="18" spans="1:50" ht="232.5" customHeight="1" x14ac:dyDescent="0.25">
      <c r="A18" s="173" t="s">
        <v>403</v>
      </c>
      <c r="B18" s="171" t="s">
        <v>404</v>
      </c>
      <c r="C18" s="171" t="s">
        <v>405</v>
      </c>
      <c r="D18" s="170">
        <v>8</v>
      </c>
      <c r="E18" s="171" t="s">
        <v>413</v>
      </c>
      <c r="F18" s="171"/>
      <c r="G18" s="170" t="s">
        <v>407</v>
      </c>
      <c r="H18" s="170" t="s">
        <v>408</v>
      </c>
      <c r="I18" s="172">
        <v>14921</v>
      </c>
      <c r="J18" s="172">
        <v>24269</v>
      </c>
      <c r="K18" s="245">
        <v>5200</v>
      </c>
      <c r="L18" s="246">
        <v>200</v>
      </c>
      <c r="M18" s="441">
        <v>8</v>
      </c>
      <c r="N18" s="442" t="s">
        <v>790</v>
      </c>
      <c r="O18" s="216">
        <v>500</v>
      </c>
      <c r="P18" s="217">
        <v>520</v>
      </c>
      <c r="Q18" s="442" t="s">
        <v>802</v>
      </c>
      <c r="R18" s="216">
        <v>500</v>
      </c>
      <c r="S18" s="217">
        <v>560</v>
      </c>
      <c r="T18" s="483" t="s">
        <v>813</v>
      </c>
      <c r="U18" s="216">
        <v>500</v>
      </c>
      <c r="V18" s="217">
        <v>545</v>
      </c>
      <c r="W18" s="496" t="s">
        <v>914</v>
      </c>
      <c r="X18" s="216">
        <v>500</v>
      </c>
      <c r="Y18" s="217">
        <v>612</v>
      </c>
      <c r="Z18" s="507" t="s">
        <v>993</v>
      </c>
      <c r="AA18" s="216">
        <v>500</v>
      </c>
      <c r="AB18" s="217"/>
      <c r="AC18" s="217"/>
      <c r="AD18" s="216">
        <v>500</v>
      </c>
      <c r="AE18" s="217"/>
      <c r="AF18" s="217"/>
      <c r="AG18" s="216">
        <v>500</v>
      </c>
      <c r="AH18" s="217"/>
      <c r="AI18" s="217"/>
      <c r="AJ18" s="216">
        <v>500</v>
      </c>
      <c r="AK18" s="217"/>
      <c r="AL18" s="217"/>
      <c r="AM18" s="216">
        <v>500</v>
      </c>
      <c r="AN18" s="217"/>
      <c r="AO18" s="217"/>
      <c r="AP18" s="216">
        <v>250</v>
      </c>
      <c r="AQ18" s="217"/>
      <c r="AR18" s="217"/>
      <c r="AS18" s="216">
        <v>250</v>
      </c>
      <c r="AT18" s="217"/>
      <c r="AU18" s="217"/>
      <c r="AV18" s="174">
        <f t="shared" si="0"/>
        <v>5200</v>
      </c>
      <c r="AW18" s="214">
        <f t="shared" si="1"/>
        <v>2245</v>
      </c>
      <c r="AX18" s="175" t="s">
        <v>409</v>
      </c>
    </row>
  </sheetData>
  <autoFilter ref="A11:AX18" xr:uid="{00000000-0009-0000-0000-000011000000}">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2">
    <mergeCell ref="Q8:S8"/>
    <mergeCell ref="AW11:AW12"/>
    <mergeCell ref="AX11:AX12"/>
    <mergeCell ref="AY11:AY12"/>
    <mergeCell ref="AZ11:AZ12"/>
    <mergeCell ref="X11:Z11"/>
    <mergeCell ref="AJ11:AL11"/>
    <mergeCell ref="AM11:AO11"/>
    <mergeCell ref="BG11:BG12"/>
    <mergeCell ref="BA11:BA12"/>
    <mergeCell ref="BB11:BB12"/>
    <mergeCell ref="BC11:BC12"/>
    <mergeCell ref="BD11:BD12"/>
    <mergeCell ref="BE11:BE12"/>
    <mergeCell ref="BF11:BF12"/>
    <mergeCell ref="A11:A12"/>
    <mergeCell ref="B11:B12"/>
    <mergeCell ref="C11:C12"/>
    <mergeCell ref="D11:D12"/>
    <mergeCell ref="E11:E12"/>
    <mergeCell ref="F11:F12"/>
    <mergeCell ref="H11:H12"/>
    <mergeCell ref="I11:I12"/>
    <mergeCell ref="J11:J12"/>
    <mergeCell ref="AV11:AV12"/>
    <mergeCell ref="L11:N11"/>
    <mergeCell ref="AS11:AU11"/>
    <mergeCell ref="AP11:AR11"/>
    <mergeCell ref="O11:Q11"/>
    <mergeCell ref="R11:T11"/>
    <mergeCell ref="U11:W11"/>
    <mergeCell ref="G11:G12"/>
    <mergeCell ref="K11:K12"/>
    <mergeCell ref="AA11:AC11"/>
    <mergeCell ref="AD11:AF11"/>
    <mergeCell ref="AG11:AI11"/>
    <mergeCell ref="A1:B4"/>
    <mergeCell ref="C4:AU4"/>
    <mergeCell ref="A6:B8"/>
    <mergeCell ref="AV1:AX1"/>
    <mergeCell ref="AV2:AX2"/>
    <mergeCell ref="AV3:AX3"/>
    <mergeCell ref="AV4:AX4"/>
    <mergeCell ref="C1:AU1"/>
    <mergeCell ref="C2:AU2"/>
    <mergeCell ref="C3:AU3"/>
    <mergeCell ref="T6:U6"/>
    <mergeCell ref="T7:U7"/>
    <mergeCell ref="T8:U8"/>
    <mergeCell ref="N6:P8"/>
    <mergeCell ref="Q6:S6"/>
    <mergeCell ref="Q7:S7"/>
  </mergeCells>
  <pageMargins left="0.7" right="0.7" top="0.75" bottom="0.75" header="0.3" footer="0.3"/>
  <pageSetup scale="1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A1:BJ96"/>
  <sheetViews>
    <sheetView topLeftCell="U20" zoomScale="60" zoomScaleNormal="60" zoomScaleSheetLayoutView="25" workbookViewId="0">
      <selection activeCell="AC24" sqref="AC24:AC43"/>
    </sheetView>
  </sheetViews>
  <sheetFormatPr baseColWidth="10" defaultColWidth="10.85546875" defaultRowHeight="14.25" x14ac:dyDescent="0.25"/>
  <cols>
    <col min="1" max="1" width="25.42578125" style="143" customWidth="1"/>
    <col min="2" max="2" width="29.85546875" style="143" customWidth="1"/>
    <col min="3" max="3" width="21.42578125" style="143" customWidth="1"/>
    <col min="4" max="4" width="30.42578125" style="143" customWidth="1"/>
    <col min="5" max="5" width="20.85546875" style="143" bestFit="1" customWidth="1"/>
    <col min="6" max="6" width="21.85546875" style="143" customWidth="1"/>
    <col min="7" max="7" width="20.85546875" style="143" bestFit="1" customWidth="1"/>
    <col min="8" max="8" width="21.42578125" style="143" customWidth="1"/>
    <col min="9" max="9" width="20.85546875" style="143" bestFit="1" customWidth="1"/>
    <col min="10" max="10" width="22.140625" style="143" customWidth="1"/>
    <col min="11" max="11" width="20.85546875" style="143" bestFit="1" customWidth="1"/>
    <col min="12" max="12" width="23" style="143" customWidth="1"/>
    <col min="13" max="13" width="20.85546875" style="143" bestFit="1" customWidth="1"/>
    <col min="14" max="14" width="22.140625" style="143" customWidth="1"/>
    <col min="15" max="15" width="20.85546875" style="143" bestFit="1" customWidth="1"/>
    <col min="16" max="16" width="37.85546875" style="143" customWidth="1"/>
    <col min="17" max="17" width="20.42578125" style="143" customWidth="1"/>
    <col min="18" max="18" width="17.140625" style="143" bestFit="1" customWidth="1"/>
    <col min="19" max="19" width="20.85546875" style="143" bestFit="1" customWidth="1"/>
    <col min="20" max="20" width="38.85546875" style="143" customWidth="1"/>
    <col min="21" max="21" width="20.85546875" style="143" bestFit="1" customWidth="1"/>
    <col min="22" max="22" width="24.140625" style="143" customWidth="1"/>
    <col min="23" max="23" width="21.85546875" style="143" customWidth="1"/>
    <col min="24" max="24" width="17.140625" style="143" bestFit="1" customWidth="1"/>
    <col min="25" max="25" width="20.85546875" style="143" bestFit="1" customWidth="1"/>
    <col min="26" max="26" width="24.28515625" style="143" customWidth="1"/>
    <col min="27" max="27" width="17.42578125" style="143" customWidth="1"/>
    <col min="28" max="28" width="19.85546875" style="143" bestFit="1" customWidth="1"/>
    <col min="29" max="29" width="22.85546875" style="143" customWidth="1"/>
    <col min="30" max="30" width="17" style="143" customWidth="1"/>
    <col min="31" max="31" width="19.85546875" style="143" bestFit="1" customWidth="1"/>
    <col min="32" max="32" width="22" style="143" customWidth="1"/>
    <col min="33" max="36" width="20.42578125" style="143" bestFit="1" customWidth="1"/>
    <col min="37" max="16384" width="10.85546875" style="143"/>
  </cols>
  <sheetData>
    <row r="1" spans="1:62" s="68" customFormat="1" ht="20.25" customHeight="1" x14ac:dyDescent="0.25">
      <c r="A1" s="834"/>
      <c r="B1" s="976" t="s">
        <v>355</v>
      </c>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8"/>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row>
    <row r="2" spans="1:62" s="68" customFormat="1" ht="18.75" customHeight="1" x14ac:dyDescent="0.25">
      <c r="A2" s="835"/>
      <c r="B2" s="979"/>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1"/>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row>
    <row r="3" spans="1:62" s="68" customFormat="1" ht="14.25" customHeight="1" x14ac:dyDescent="0.25">
      <c r="A3" s="835"/>
      <c r="B3" s="979"/>
      <c r="C3" s="980"/>
      <c r="D3" s="980"/>
      <c r="E3" s="980"/>
      <c r="F3" s="980"/>
      <c r="G3" s="980"/>
      <c r="H3" s="980"/>
      <c r="I3" s="980"/>
      <c r="J3" s="980"/>
      <c r="K3" s="980"/>
      <c r="L3" s="980"/>
      <c r="M3" s="980"/>
      <c r="N3" s="980"/>
      <c r="O3" s="980"/>
      <c r="P3" s="980"/>
      <c r="Q3" s="980"/>
      <c r="R3" s="980"/>
      <c r="S3" s="980"/>
      <c r="T3" s="980"/>
      <c r="U3" s="980"/>
      <c r="V3" s="980"/>
      <c r="W3" s="980"/>
      <c r="X3" s="980"/>
      <c r="Y3" s="980"/>
      <c r="Z3" s="980"/>
      <c r="AA3" s="980"/>
      <c r="AB3" s="980"/>
      <c r="AC3" s="980"/>
      <c r="AD3" s="980"/>
      <c r="AE3" s="980"/>
      <c r="AF3" s="981"/>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row>
    <row r="4" spans="1:62" s="68" customFormat="1" ht="33" customHeight="1" thickBot="1" x14ac:dyDescent="0.3">
      <c r="A4" s="836"/>
      <c r="B4" s="982"/>
      <c r="C4" s="983"/>
      <c r="D4" s="983"/>
      <c r="E4" s="983"/>
      <c r="F4" s="983"/>
      <c r="G4" s="983"/>
      <c r="H4" s="983"/>
      <c r="I4" s="983"/>
      <c r="J4" s="983"/>
      <c r="K4" s="983"/>
      <c r="L4" s="983"/>
      <c r="M4" s="983"/>
      <c r="N4" s="983"/>
      <c r="O4" s="983"/>
      <c r="P4" s="983"/>
      <c r="Q4" s="983"/>
      <c r="R4" s="983"/>
      <c r="S4" s="983"/>
      <c r="T4" s="983"/>
      <c r="U4" s="983"/>
      <c r="V4" s="983"/>
      <c r="W4" s="983"/>
      <c r="X4" s="983"/>
      <c r="Y4" s="983"/>
      <c r="Z4" s="983"/>
      <c r="AA4" s="983"/>
      <c r="AB4" s="983"/>
      <c r="AC4" s="983"/>
      <c r="AD4" s="983"/>
      <c r="AE4" s="983"/>
      <c r="AF4" s="984"/>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row>
    <row r="5" spans="1:62" s="68" customFormat="1" ht="15" x14ac:dyDescent="0.25">
      <c r="B5" s="162"/>
      <c r="C5" s="162"/>
      <c r="D5" s="162"/>
      <c r="E5" s="162"/>
      <c r="F5" s="162"/>
      <c r="G5" s="162"/>
      <c r="H5" s="162"/>
      <c r="I5" s="162"/>
      <c r="J5" s="162"/>
      <c r="K5" s="161"/>
      <c r="L5" s="161"/>
      <c r="M5" s="161"/>
      <c r="N5" s="161"/>
      <c r="O5" s="161"/>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row>
    <row r="6" spans="1:62" s="68" customFormat="1" ht="9" customHeight="1" x14ac:dyDescent="0.25">
      <c r="A6" s="72"/>
      <c r="B6" s="162"/>
      <c r="C6" s="162"/>
      <c r="D6" s="162"/>
      <c r="E6" s="162"/>
      <c r="F6" s="162"/>
      <c r="G6" s="162"/>
      <c r="H6" s="162"/>
      <c r="I6" s="162"/>
      <c r="J6" s="162"/>
      <c r="K6" s="162"/>
      <c r="L6" s="162"/>
      <c r="M6" s="162"/>
      <c r="N6" s="162"/>
      <c r="O6" s="162"/>
      <c r="P6" s="69"/>
      <c r="Q6" s="69"/>
      <c r="R6" s="70"/>
      <c r="S6" s="70"/>
      <c r="T6" s="69"/>
      <c r="U6" s="69"/>
      <c r="V6" s="69"/>
      <c r="W6" s="143"/>
      <c r="X6" s="71"/>
      <c r="Y6" s="71"/>
      <c r="Z6" s="71"/>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row>
    <row r="7" spans="1:62" s="68" customFormat="1" ht="15" customHeight="1" thickBot="1" x14ac:dyDescent="0.3">
      <c r="A7" s="73"/>
      <c r="B7" s="162"/>
      <c r="C7" s="162"/>
      <c r="D7" s="162"/>
      <c r="E7" s="162"/>
      <c r="F7" s="162"/>
      <c r="G7" s="162"/>
      <c r="H7" s="162"/>
      <c r="I7" s="162"/>
      <c r="J7" s="162"/>
      <c r="K7" s="162"/>
      <c r="L7" s="162"/>
      <c r="M7" s="162"/>
      <c r="N7" s="162"/>
      <c r="O7" s="162"/>
      <c r="P7" s="69"/>
      <c r="Q7" s="69"/>
      <c r="R7" s="70"/>
      <c r="S7" s="70"/>
      <c r="T7" s="69"/>
      <c r="U7" s="69"/>
      <c r="V7" s="69"/>
      <c r="W7" s="143"/>
      <c r="X7" s="71"/>
      <c r="Y7" s="71"/>
      <c r="Z7" s="199"/>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row>
    <row r="8" spans="1:62" s="68" customFormat="1" ht="15" customHeight="1" thickBot="1" x14ac:dyDescent="0.3">
      <c r="A8" s="838" t="s">
        <v>305</v>
      </c>
      <c r="B8" s="985" t="s">
        <v>306</v>
      </c>
      <c r="C8" s="986"/>
      <c r="D8" s="986"/>
      <c r="E8" s="986"/>
      <c r="F8" s="986"/>
      <c r="G8" s="986"/>
      <c r="H8" s="986"/>
      <c r="I8" s="986"/>
      <c r="J8" s="986"/>
      <c r="K8" s="986"/>
      <c r="L8" s="986"/>
      <c r="M8" s="986"/>
      <c r="N8" s="986"/>
      <c r="O8" s="986"/>
      <c r="P8" s="986"/>
      <c r="Q8" s="986"/>
      <c r="R8" s="986"/>
      <c r="S8" s="986"/>
      <c r="T8" s="986"/>
      <c r="U8" s="986"/>
      <c r="V8" s="986"/>
      <c r="W8" s="986"/>
      <c r="X8" s="986"/>
      <c r="Y8" s="986"/>
      <c r="Z8" s="986"/>
      <c r="AA8" s="987"/>
      <c r="AB8" s="247"/>
      <c r="AC8" s="556" t="s">
        <v>604</v>
      </c>
      <c r="AD8" s="557"/>
      <c r="AE8" s="557"/>
      <c r="AF8" s="558"/>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row>
    <row r="9" spans="1:62" s="68" customFormat="1" ht="15" customHeight="1" thickBot="1" x14ac:dyDescent="0.3">
      <c r="A9" s="839"/>
      <c r="B9" s="988"/>
      <c r="C9" s="989"/>
      <c r="D9" s="989"/>
      <c r="E9" s="989"/>
      <c r="F9" s="989"/>
      <c r="G9" s="989"/>
      <c r="H9" s="989"/>
      <c r="I9" s="989"/>
      <c r="J9" s="989"/>
      <c r="K9" s="989"/>
      <c r="L9" s="989"/>
      <c r="M9" s="989"/>
      <c r="N9" s="989"/>
      <c r="O9" s="989"/>
      <c r="P9" s="989"/>
      <c r="Q9" s="989"/>
      <c r="R9" s="989"/>
      <c r="S9" s="989"/>
      <c r="T9" s="989"/>
      <c r="U9" s="989"/>
      <c r="V9" s="989"/>
      <c r="W9" s="989"/>
      <c r="X9" s="989"/>
      <c r="Y9" s="989"/>
      <c r="Z9" s="989"/>
      <c r="AA9" s="990"/>
      <c r="AB9" s="253"/>
      <c r="AC9" s="556" t="s">
        <v>605</v>
      </c>
      <c r="AD9" s="557"/>
      <c r="AE9" s="557"/>
      <c r="AF9" s="558"/>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row>
    <row r="10" spans="1:62" s="68" customFormat="1" ht="15" customHeight="1" thickBot="1" x14ac:dyDescent="0.3">
      <c r="A10" s="839"/>
      <c r="B10" s="988"/>
      <c r="C10" s="989"/>
      <c r="D10" s="989"/>
      <c r="E10" s="989"/>
      <c r="F10" s="989"/>
      <c r="G10" s="989"/>
      <c r="H10" s="989"/>
      <c r="I10" s="989"/>
      <c r="J10" s="989"/>
      <c r="K10" s="989"/>
      <c r="L10" s="989"/>
      <c r="M10" s="989"/>
      <c r="N10" s="989"/>
      <c r="O10" s="989"/>
      <c r="P10" s="989"/>
      <c r="Q10" s="989"/>
      <c r="R10" s="989"/>
      <c r="S10" s="989"/>
      <c r="T10" s="989"/>
      <c r="U10" s="989"/>
      <c r="V10" s="989"/>
      <c r="W10" s="989"/>
      <c r="X10" s="989"/>
      <c r="Y10" s="989"/>
      <c r="Z10" s="989"/>
      <c r="AA10" s="990"/>
      <c r="AB10" s="253"/>
      <c r="AC10" s="556" t="s">
        <v>606</v>
      </c>
      <c r="AD10" s="557"/>
      <c r="AE10" s="557"/>
      <c r="AF10" s="558"/>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row>
    <row r="11" spans="1:62" s="68" customFormat="1" ht="15" customHeight="1" thickBot="1" x14ac:dyDescent="0.3">
      <c r="A11" s="840"/>
      <c r="B11" s="991"/>
      <c r="C11" s="992"/>
      <c r="D11" s="992"/>
      <c r="E11" s="992"/>
      <c r="F11" s="992"/>
      <c r="G11" s="992"/>
      <c r="H11" s="992"/>
      <c r="I11" s="992"/>
      <c r="J11" s="992"/>
      <c r="K11" s="992"/>
      <c r="L11" s="992"/>
      <c r="M11" s="992"/>
      <c r="N11" s="992"/>
      <c r="O11" s="992"/>
      <c r="P11" s="992"/>
      <c r="Q11" s="992"/>
      <c r="R11" s="992"/>
      <c r="S11" s="992"/>
      <c r="T11" s="992"/>
      <c r="U11" s="992"/>
      <c r="V11" s="992"/>
      <c r="W11" s="992"/>
      <c r="X11" s="992"/>
      <c r="Y11" s="992"/>
      <c r="Z11" s="992"/>
      <c r="AA11" s="993"/>
      <c r="AB11" s="248"/>
      <c r="AC11" s="556" t="s">
        <v>607</v>
      </c>
      <c r="AD11" s="557"/>
      <c r="AE11" s="557"/>
      <c r="AF11" s="558"/>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row>
    <row r="12" spans="1:62" s="68" customFormat="1" ht="9" customHeight="1" x14ac:dyDescent="0.25">
      <c r="A12" s="81"/>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row>
    <row r="13" spans="1:62" s="95" customFormat="1" ht="16.5" customHeight="1" thickBot="1" x14ac:dyDescent="0.25">
      <c r="C13" s="164"/>
      <c r="D13" s="164"/>
      <c r="E13" s="164"/>
      <c r="F13" s="164"/>
      <c r="G13" s="164"/>
      <c r="H13" s="164"/>
      <c r="I13" s="164"/>
      <c r="J13" s="164"/>
      <c r="K13" s="163"/>
      <c r="L13" s="163"/>
      <c r="M13" s="163"/>
      <c r="N13" s="163"/>
      <c r="O13" s="163"/>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191"/>
      <c r="BI13" s="191"/>
      <c r="BJ13" s="191"/>
    </row>
    <row r="14" spans="1:62" s="145" customFormat="1" ht="21.75" customHeight="1" thickBot="1" x14ac:dyDescent="0.3">
      <c r="A14" s="586" t="s">
        <v>187</v>
      </c>
      <c r="B14" s="236" t="s">
        <v>188</v>
      </c>
      <c r="C14" s="201"/>
      <c r="D14" s="236" t="s">
        <v>189</v>
      </c>
      <c r="E14" s="201"/>
      <c r="F14" s="236" t="s">
        <v>190</v>
      </c>
      <c r="G14" s="201"/>
      <c r="H14" s="236" t="s">
        <v>191</v>
      </c>
      <c r="I14" s="202"/>
      <c r="J14" s="165"/>
      <c r="K14" s="585" t="s">
        <v>192</v>
      </c>
      <c r="L14" s="585"/>
      <c r="M14" s="944" t="s">
        <v>193</v>
      </c>
      <c r="N14" s="944"/>
      <c r="O14" s="944"/>
      <c r="P14" s="338"/>
      <c r="Q14" s="254"/>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row>
    <row r="15" spans="1:62" s="145" customFormat="1" ht="21.75" customHeight="1" thickBot="1" x14ac:dyDescent="0.3">
      <c r="A15" s="586"/>
      <c r="B15" s="237" t="s">
        <v>195</v>
      </c>
      <c r="C15" s="203" t="s">
        <v>194</v>
      </c>
      <c r="D15" s="236" t="s">
        <v>196</v>
      </c>
      <c r="E15" s="204"/>
      <c r="F15" s="236" t="s">
        <v>197</v>
      </c>
      <c r="G15" s="204"/>
      <c r="H15" s="236" t="s">
        <v>198</v>
      </c>
      <c r="I15" s="202"/>
      <c r="J15" s="165"/>
      <c r="K15" s="585"/>
      <c r="L15" s="585"/>
      <c r="M15" s="944" t="s">
        <v>199</v>
      </c>
      <c r="N15" s="944"/>
      <c r="O15" s="944"/>
      <c r="P15" s="205"/>
      <c r="Q15" s="254"/>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row>
    <row r="16" spans="1:62" s="145" customFormat="1" ht="21.75" customHeight="1" thickBot="1" x14ac:dyDescent="0.3">
      <c r="A16" s="586"/>
      <c r="B16" s="236" t="s">
        <v>200</v>
      </c>
      <c r="C16" s="201"/>
      <c r="D16" s="236" t="s">
        <v>201</v>
      </c>
      <c r="E16" s="204"/>
      <c r="F16" s="236" t="s">
        <v>202</v>
      </c>
      <c r="G16" s="204"/>
      <c r="H16" s="236" t="s">
        <v>203</v>
      </c>
      <c r="I16" s="202"/>
      <c r="K16" s="585"/>
      <c r="L16" s="585"/>
      <c r="M16" s="944" t="s">
        <v>204</v>
      </c>
      <c r="N16" s="944"/>
      <c r="O16" s="944"/>
      <c r="P16" s="338" t="s">
        <v>194</v>
      </c>
      <c r="Q16" s="254"/>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row>
    <row r="17" spans="1:62" s="145" customFormat="1" ht="21.75" customHeight="1" x14ac:dyDescent="0.25">
      <c r="A17" s="68"/>
      <c r="B17" s="68"/>
      <c r="C17" s="68"/>
      <c r="D17" s="68"/>
      <c r="E17" s="68"/>
      <c r="F17" s="68"/>
      <c r="G17" s="165"/>
      <c r="H17" s="165"/>
      <c r="I17" s="165"/>
      <c r="J17" s="165"/>
      <c r="K17" s="166"/>
      <c r="L17" s="166"/>
      <c r="M17" s="164"/>
      <c r="N17" s="164"/>
      <c r="O17" s="164"/>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row>
    <row r="18" spans="1:62" s="95" customFormat="1" ht="17.25" customHeight="1" thickBot="1" x14ac:dyDescent="0.25">
      <c r="E18" s="165"/>
      <c r="G18" s="165"/>
      <c r="H18" s="165"/>
      <c r="I18" s="165"/>
      <c r="J18" s="165"/>
      <c r="K18" s="163"/>
      <c r="L18" s="163"/>
      <c r="M18" s="163"/>
      <c r="N18" s="163"/>
      <c r="O18" s="163"/>
      <c r="AG18" s="192"/>
      <c r="AH18" s="192"/>
      <c r="AI18" s="192"/>
      <c r="AJ18" s="192"/>
      <c r="AK18" s="192"/>
      <c r="AL18" s="192"/>
      <c r="AM18" s="192"/>
      <c r="AN18" s="191"/>
      <c r="AO18" s="191"/>
      <c r="AP18" s="191"/>
      <c r="AQ18" s="191"/>
      <c r="AR18" s="191"/>
      <c r="AS18" s="191"/>
      <c r="AT18" s="191"/>
      <c r="AU18" s="191"/>
      <c r="AV18" s="191"/>
      <c r="AW18" s="191"/>
      <c r="AX18" s="191"/>
      <c r="AY18" s="191"/>
      <c r="AZ18" s="191"/>
      <c r="BA18" s="191"/>
      <c r="BB18" s="191"/>
      <c r="BC18" s="191"/>
      <c r="BD18" s="191"/>
      <c r="BE18" s="191"/>
      <c r="BF18" s="191"/>
      <c r="BG18" s="191"/>
      <c r="BH18" s="191"/>
      <c r="BI18" s="191"/>
      <c r="BJ18" s="191"/>
    </row>
    <row r="19" spans="1:62" s="68" customFormat="1" ht="48" customHeight="1" thickBot="1" x14ac:dyDescent="0.3">
      <c r="A19" s="539" t="s">
        <v>356</v>
      </c>
      <c r="B19" s="540"/>
      <c r="C19" s="540"/>
      <c r="D19" s="540"/>
      <c r="E19" s="540"/>
      <c r="F19" s="540"/>
      <c r="G19" s="540"/>
      <c r="H19" s="540"/>
      <c r="I19" s="540"/>
      <c r="J19" s="540"/>
      <c r="K19" s="540"/>
      <c r="L19" s="540"/>
      <c r="M19" s="540"/>
      <c r="N19" s="540"/>
      <c r="O19" s="540"/>
      <c r="P19" s="540"/>
      <c r="Q19" s="540"/>
      <c r="R19" s="540"/>
      <c r="S19" s="540"/>
      <c r="T19" s="540"/>
      <c r="U19" s="540"/>
      <c r="V19" s="540"/>
      <c r="W19" s="540"/>
      <c r="X19" s="540"/>
      <c r="Y19" s="540"/>
      <c r="Z19" s="540"/>
      <c r="AA19" s="540"/>
      <c r="AB19" s="540"/>
      <c r="AC19" s="540"/>
      <c r="AD19" s="540"/>
      <c r="AE19" s="540"/>
      <c r="AF19" s="541"/>
      <c r="AG19" s="192"/>
      <c r="AH19" s="192"/>
      <c r="AI19" s="192"/>
      <c r="AJ19" s="192"/>
      <c r="AK19" s="192"/>
      <c r="AL19" s="192"/>
      <c r="AM19" s="192"/>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row>
    <row r="20" spans="1:62" s="68" customFormat="1" ht="50.25" customHeight="1" thickBot="1" x14ac:dyDescent="0.3">
      <c r="A20" s="522" t="s">
        <v>357</v>
      </c>
      <c r="B20" s="523"/>
      <c r="C20" s="1001" t="s">
        <v>300</v>
      </c>
      <c r="D20" s="1001"/>
      <c r="E20" s="1001"/>
      <c r="F20" s="1001"/>
      <c r="G20" s="1001"/>
      <c r="H20" s="1001"/>
      <c r="I20" s="1001"/>
      <c r="J20" s="1001"/>
      <c r="K20" s="1001"/>
      <c r="L20" s="1001"/>
      <c r="M20" s="1001"/>
      <c r="N20" s="1001"/>
      <c r="O20" s="1001"/>
      <c r="P20" s="1001"/>
      <c r="Q20" s="1001"/>
      <c r="R20" s="1001"/>
      <c r="S20" s="1001"/>
      <c r="T20" s="1001"/>
      <c r="U20" s="1001"/>
      <c r="V20" s="1001"/>
      <c r="W20" s="1001"/>
      <c r="X20" s="1001"/>
      <c r="Y20" s="1001"/>
      <c r="Z20" s="1001"/>
      <c r="AA20" s="1001"/>
      <c r="AB20" s="1001"/>
      <c r="AC20" s="1001"/>
      <c r="AD20" s="1001"/>
      <c r="AE20" s="1001"/>
      <c r="AF20" s="1002"/>
      <c r="AG20" s="192"/>
      <c r="AH20" s="192"/>
      <c r="AI20" s="192"/>
      <c r="AJ20" s="192"/>
      <c r="AK20" s="192"/>
      <c r="AL20" s="192"/>
      <c r="AM20" s="192"/>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row>
    <row r="21" spans="1:62" s="99" customFormat="1" ht="21.75" customHeight="1" thickBot="1" x14ac:dyDescent="0.3">
      <c r="A21" s="533" t="s">
        <v>358</v>
      </c>
      <c r="B21" s="974" t="s">
        <v>359</v>
      </c>
      <c r="C21" s="829" t="s">
        <v>99</v>
      </c>
      <c r="D21" s="975"/>
      <c r="E21" s="975"/>
      <c r="F21" s="975"/>
      <c r="G21" s="975"/>
      <c r="H21" s="975"/>
      <c r="I21" s="975"/>
      <c r="J21" s="975"/>
      <c r="K21" s="975"/>
      <c r="L21" s="975"/>
      <c r="M21" s="975"/>
      <c r="N21" s="830"/>
      <c r="O21" s="966" t="s">
        <v>236</v>
      </c>
      <c r="P21" s="967"/>
      <c r="Q21" s="967"/>
      <c r="R21" s="967"/>
      <c r="S21" s="967"/>
      <c r="T21" s="967"/>
      <c r="U21" s="967"/>
      <c r="V21" s="967"/>
      <c r="W21" s="967"/>
      <c r="X21" s="967"/>
      <c r="Y21" s="967"/>
      <c r="Z21" s="967"/>
      <c r="AA21" s="967"/>
      <c r="AB21" s="967"/>
      <c r="AC21" s="967"/>
      <c r="AD21" s="967"/>
      <c r="AE21" s="967"/>
      <c r="AF21" s="968"/>
      <c r="AG21" s="192"/>
      <c r="AH21" s="192"/>
      <c r="AI21" s="192"/>
      <c r="AJ21" s="192"/>
      <c r="AK21" s="192"/>
      <c r="AL21" s="192"/>
      <c r="AM21" s="192"/>
      <c r="AN21" s="193"/>
      <c r="AO21" s="193"/>
      <c r="AP21" s="193"/>
      <c r="AQ21" s="193"/>
      <c r="AR21" s="193"/>
      <c r="AS21" s="193"/>
      <c r="AT21" s="193"/>
      <c r="AU21" s="193"/>
      <c r="AV21" s="193"/>
      <c r="AW21" s="193"/>
      <c r="AX21" s="193"/>
      <c r="AY21" s="193"/>
      <c r="AZ21" s="193"/>
      <c r="BA21" s="193"/>
      <c r="BB21" s="193"/>
      <c r="BC21" s="193"/>
      <c r="BD21" s="193"/>
      <c r="BE21" s="193"/>
      <c r="BF21" s="193"/>
      <c r="BG21" s="193"/>
      <c r="BH21" s="193"/>
      <c r="BI21" s="193"/>
      <c r="BJ21" s="193"/>
    </row>
    <row r="22" spans="1:62" s="99" customFormat="1" ht="21.75" customHeight="1" thickBot="1" x14ac:dyDescent="0.3">
      <c r="A22" s="971"/>
      <c r="B22" s="974"/>
      <c r="C22" s="969" t="s">
        <v>234</v>
      </c>
      <c r="D22" s="970"/>
      <c r="E22" s="969" t="s">
        <v>241</v>
      </c>
      <c r="F22" s="970"/>
      <c r="G22" s="969" t="s">
        <v>242</v>
      </c>
      <c r="H22" s="970"/>
      <c r="I22" s="969" t="s">
        <v>243</v>
      </c>
      <c r="J22" s="970"/>
      <c r="K22" s="969" t="s">
        <v>244</v>
      </c>
      <c r="L22" s="970"/>
      <c r="M22" s="969" t="s">
        <v>245</v>
      </c>
      <c r="N22" s="970"/>
      <c r="O22" s="966" t="s">
        <v>234</v>
      </c>
      <c r="P22" s="967"/>
      <c r="Q22" s="968"/>
      <c r="R22" s="994" t="s">
        <v>241</v>
      </c>
      <c r="S22" s="995"/>
      <c r="T22" s="996"/>
      <c r="U22" s="994" t="s">
        <v>242</v>
      </c>
      <c r="V22" s="995"/>
      <c r="W22" s="996"/>
      <c r="X22" s="994" t="s">
        <v>243</v>
      </c>
      <c r="Y22" s="995"/>
      <c r="Z22" s="996"/>
      <c r="AA22" s="994" t="s">
        <v>244</v>
      </c>
      <c r="AB22" s="995"/>
      <c r="AC22" s="996"/>
      <c r="AD22" s="994" t="s">
        <v>245</v>
      </c>
      <c r="AE22" s="995"/>
      <c r="AF22" s="996"/>
      <c r="AG22" s="192"/>
      <c r="AH22" s="192"/>
      <c r="AI22" s="192"/>
      <c r="AJ22" s="192"/>
      <c r="AK22" s="192"/>
      <c r="AL22" s="192"/>
      <c r="AM22" s="192"/>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row>
    <row r="23" spans="1:62" s="99" customFormat="1" ht="28.5" customHeight="1" thickBot="1" x14ac:dyDescent="0.3">
      <c r="A23" s="971"/>
      <c r="B23" s="533"/>
      <c r="C23" s="197" t="s">
        <v>100</v>
      </c>
      <c r="D23" s="339" t="s">
        <v>360</v>
      </c>
      <c r="E23" s="197" t="s">
        <v>100</v>
      </c>
      <c r="F23" s="339" t="s">
        <v>360</v>
      </c>
      <c r="G23" s="197" t="s">
        <v>100</v>
      </c>
      <c r="H23" s="339" t="s">
        <v>360</v>
      </c>
      <c r="I23" s="197" t="s">
        <v>100</v>
      </c>
      <c r="J23" s="339" t="s">
        <v>360</v>
      </c>
      <c r="K23" s="197" t="s">
        <v>100</v>
      </c>
      <c r="L23" s="339" t="s">
        <v>360</v>
      </c>
      <c r="M23" s="197" t="s">
        <v>100</v>
      </c>
      <c r="N23" s="339" t="s">
        <v>360</v>
      </c>
      <c r="O23" s="434" t="s">
        <v>100</v>
      </c>
      <c r="P23" s="434" t="s">
        <v>361</v>
      </c>
      <c r="Q23" s="434" t="s">
        <v>223</v>
      </c>
      <c r="R23" s="198" t="s">
        <v>100</v>
      </c>
      <c r="S23" s="198" t="s">
        <v>361</v>
      </c>
      <c r="T23" s="198" t="s">
        <v>223</v>
      </c>
      <c r="U23" s="198" t="s">
        <v>100</v>
      </c>
      <c r="V23" s="198" t="s">
        <v>361</v>
      </c>
      <c r="W23" s="198" t="s">
        <v>223</v>
      </c>
      <c r="X23" s="198" t="s">
        <v>100</v>
      </c>
      <c r="Y23" s="198" t="s">
        <v>361</v>
      </c>
      <c r="Z23" s="198" t="s">
        <v>223</v>
      </c>
      <c r="AA23" s="198" t="s">
        <v>100</v>
      </c>
      <c r="AB23" s="198" t="s">
        <v>361</v>
      </c>
      <c r="AC23" s="198" t="s">
        <v>223</v>
      </c>
      <c r="AD23" s="198" t="s">
        <v>100</v>
      </c>
      <c r="AE23" s="198" t="s">
        <v>361</v>
      </c>
      <c r="AF23" s="198" t="s">
        <v>223</v>
      </c>
      <c r="AG23" s="192"/>
      <c r="AH23" s="192"/>
      <c r="AI23" s="192"/>
      <c r="AJ23" s="192"/>
      <c r="AK23" s="192"/>
      <c r="AL23" s="192"/>
      <c r="AM23" s="192"/>
      <c r="AN23" s="193"/>
      <c r="AO23" s="193"/>
      <c r="AP23" s="193"/>
      <c r="AQ23" s="193"/>
      <c r="AR23" s="193"/>
      <c r="AS23" s="193"/>
      <c r="AT23" s="193"/>
      <c r="AU23" s="193"/>
      <c r="AV23" s="193"/>
      <c r="AW23" s="193"/>
      <c r="AX23" s="193"/>
      <c r="AY23" s="193"/>
      <c r="AZ23" s="193"/>
      <c r="BA23" s="193"/>
      <c r="BB23" s="193"/>
      <c r="BC23" s="193"/>
      <c r="BD23" s="193"/>
      <c r="BE23" s="193"/>
      <c r="BF23" s="193"/>
      <c r="BG23" s="193"/>
      <c r="BH23" s="193"/>
      <c r="BI23" s="193"/>
      <c r="BJ23" s="193"/>
    </row>
    <row r="24" spans="1:62" s="99" customFormat="1" ht="15.75" customHeight="1" thickBot="1" x14ac:dyDescent="0.3">
      <c r="A24" s="972"/>
      <c r="B24" s="352" t="s">
        <v>362</v>
      </c>
      <c r="C24" s="367">
        <v>0</v>
      </c>
      <c r="D24" s="363">
        <f>D44/20</f>
        <v>60202500</v>
      </c>
      <c r="E24" s="356">
        <v>1</v>
      </c>
      <c r="F24" s="363"/>
      <c r="G24" s="348">
        <v>1</v>
      </c>
      <c r="H24" s="363"/>
      <c r="I24" s="348">
        <v>1</v>
      </c>
      <c r="J24" s="363"/>
      <c r="K24" s="348">
        <v>1</v>
      </c>
      <c r="L24" s="363"/>
      <c r="M24" s="360">
        <v>1</v>
      </c>
      <c r="N24" s="431"/>
      <c r="O24" s="444">
        <v>1</v>
      </c>
      <c r="P24" s="445">
        <v>60202500</v>
      </c>
      <c r="Q24" s="436">
        <v>0</v>
      </c>
      <c r="R24" s="444">
        <v>1</v>
      </c>
      <c r="S24" s="445">
        <v>0</v>
      </c>
      <c r="T24" s="460">
        <v>1489376</v>
      </c>
      <c r="U24" s="444">
        <v>1</v>
      </c>
      <c r="V24" s="445">
        <v>0</v>
      </c>
      <c r="W24" s="488">
        <v>6355023</v>
      </c>
      <c r="X24" s="444">
        <v>1</v>
      </c>
      <c r="Y24" s="445">
        <v>0</v>
      </c>
      <c r="Z24" s="488">
        <f>Z44/20</f>
        <v>6961800</v>
      </c>
      <c r="AA24" s="444">
        <v>1</v>
      </c>
      <c r="AB24" s="445">
        <v>0</v>
      </c>
      <c r="AC24" s="488">
        <f>AC44/20</f>
        <v>6647950</v>
      </c>
      <c r="AD24" s="343"/>
      <c r="AE24" s="344"/>
      <c r="AF24" s="345"/>
      <c r="AG24" s="192"/>
      <c r="AH24" s="192"/>
      <c r="AI24" s="192"/>
      <c r="AJ24" s="192"/>
      <c r="AK24" s="192"/>
      <c r="AL24" s="192"/>
      <c r="AM24" s="192"/>
      <c r="AN24" s="193"/>
      <c r="AO24" s="193"/>
      <c r="AP24" s="193"/>
      <c r="AQ24" s="193"/>
      <c r="AR24" s="193"/>
      <c r="AS24" s="193"/>
      <c r="AT24" s="193"/>
      <c r="AU24" s="193"/>
      <c r="AV24" s="193"/>
      <c r="AW24" s="193"/>
      <c r="AX24" s="193"/>
      <c r="AY24" s="193"/>
      <c r="AZ24" s="193"/>
      <c r="BA24" s="193"/>
      <c r="BB24" s="193"/>
      <c r="BC24" s="193"/>
      <c r="BD24" s="193"/>
      <c r="BE24" s="193"/>
      <c r="BF24" s="193"/>
      <c r="BG24" s="193"/>
      <c r="BH24" s="193"/>
      <c r="BI24" s="193"/>
      <c r="BJ24" s="193"/>
    </row>
    <row r="25" spans="1:62" s="99" customFormat="1" ht="15.75" customHeight="1" thickBot="1" x14ac:dyDescent="0.3">
      <c r="A25" s="972"/>
      <c r="B25" s="353" t="s">
        <v>363</v>
      </c>
      <c r="C25" s="368">
        <v>0</v>
      </c>
      <c r="D25" s="364">
        <v>60202500</v>
      </c>
      <c r="E25" s="357">
        <v>1</v>
      </c>
      <c r="F25" s="364"/>
      <c r="G25" s="347">
        <v>1</v>
      </c>
      <c r="H25" s="364"/>
      <c r="I25" s="347">
        <v>1</v>
      </c>
      <c r="J25" s="364"/>
      <c r="K25" s="347">
        <v>1</v>
      </c>
      <c r="L25" s="364"/>
      <c r="M25" s="359">
        <v>1</v>
      </c>
      <c r="N25" s="432"/>
      <c r="O25" s="446">
        <v>1</v>
      </c>
      <c r="P25" s="445">
        <v>60202500</v>
      </c>
      <c r="Q25" s="437">
        <v>0</v>
      </c>
      <c r="R25" s="446">
        <v>1</v>
      </c>
      <c r="S25" s="445">
        <v>0</v>
      </c>
      <c r="T25" s="460">
        <v>1489376</v>
      </c>
      <c r="U25" s="446">
        <v>1</v>
      </c>
      <c r="V25" s="445">
        <v>0</v>
      </c>
      <c r="W25" s="488">
        <v>6355023</v>
      </c>
      <c r="X25" s="446">
        <v>1</v>
      </c>
      <c r="Y25" s="445">
        <v>0</v>
      </c>
      <c r="Z25" s="499">
        <v>6961800</v>
      </c>
      <c r="AA25" s="446">
        <v>1</v>
      </c>
      <c r="AB25" s="445">
        <v>0</v>
      </c>
      <c r="AC25" s="499">
        <v>6647950</v>
      </c>
      <c r="AD25" s="346"/>
      <c r="AE25" s="344"/>
      <c r="AF25" s="345"/>
      <c r="AG25" s="192"/>
      <c r="AH25" s="192"/>
      <c r="AI25" s="192"/>
      <c r="AJ25" s="192"/>
      <c r="AK25" s="192"/>
      <c r="AL25" s="192"/>
      <c r="AM25" s="192"/>
      <c r="AN25" s="193"/>
      <c r="AO25" s="193"/>
      <c r="AP25" s="193"/>
      <c r="AQ25" s="193"/>
      <c r="AR25" s="193"/>
      <c r="AS25" s="193"/>
      <c r="AT25" s="193"/>
      <c r="AU25" s="193"/>
      <c r="AV25" s="193"/>
      <c r="AW25" s="193"/>
      <c r="AX25" s="193"/>
      <c r="AY25" s="193"/>
      <c r="AZ25" s="193"/>
      <c r="BA25" s="193"/>
      <c r="BB25" s="193"/>
      <c r="BC25" s="193"/>
      <c r="BD25" s="193"/>
      <c r="BE25" s="193"/>
      <c r="BF25" s="193"/>
      <c r="BG25" s="193"/>
      <c r="BH25" s="193"/>
      <c r="BI25" s="193"/>
      <c r="BJ25" s="193"/>
    </row>
    <row r="26" spans="1:62" s="99" customFormat="1" ht="15.75" customHeight="1" thickBot="1" x14ac:dyDescent="0.3">
      <c r="A26" s="972"/>
      <c r="B26" s="353" t="s">
        <v>364</v>
      </c>
      <c r="C26" s="368">
        <v>0</v>
      </c>
      <c r="D26" s="364">
        <v>60202500</v>
      </c>
      <c r="E26" s="357">
        <v>1</v>
      </c>
      <c r="F26" s="364"/>
      <c r="G26" s="347">
        <v>1</v>
      </c>
      <c r="H26" s="364"/>
      <c r="I26" s="347">
        <v>1</v>
      </c>
      <c r="J26" s="364"/>
      <c r="K26" s="347">
        <v>1</v>
      </c>
      <c r="L26" s="364"/>
      <c r="M26" s="359">
        <v>1</v>
      </c>
      <c r="N26" s="432"/>
      <c r="O26" s="446">
        <v>1</v>
      </c>
      <c r="P26" s="445">
        <v>60202500</v>
      </c>
      <c r="Q26" s="437">
        <v>0</v>
      </c>
      <c r="R26" s="446">
        <v>1</v>
      </c>
      <c r="S26" s="445">
        <v>0</v>
      </c>
      <c r="T26" s="460">
        <v>1489376</v>
      </c>
      <c r="U26" s="446">
        <v>1</v>
      </c>
      <c r="V26" s="445">
        <v>0</v>
      </c>
      <c r="W26" s="488">
        <v>6355023</v>
      </c>
      <c r="X26" s="446">
        <v>1</v>
      </c>
      <c r="Y26" s="445">
        <v>0</v>
      </c>
      <c r="Z26" s="499">
        <v>6961800</v>
      </c>
      <c r="AA26" s="446">
        <v>1</v>
      </c>
      <c r="AB26" s="445">
        <v>0</v>
      </c>
      <c r="AC26" s="499">
        <v>6647950</v>
      </c>
      <c r="AD26" s="346"/>
      <c r="AE26" s="344"/>
      <c r="AF26" s="345"/>
      <c r="AG26" s="192"/>
      <c r="AH26" s="192"/>
      <c r="AI26" s="192"/>
      <c r="AJ26" s="192"/>
      <c r="AK26" s="192"/>
      <c r="AL26" s="192"/>
      <c r="AM26" s="192"/>
      <c r="AN26" s="193"/>
      <c r="AO26" s="193"/>
      <c r="AP26" s="193"/>
      <c r="AQ26" s="193"/>
      <c r="AR26" s="193"/>
      <c r="AS26" s="193"/>
      <c r="AT26" s="193"/>
      <c r="AU26" s="193"/>
      <c r="AV26" s="193"/>
      <c r="AW26" s="193"/>
      <c r="AX26" s="193"/>
      <c r="AY26" s="193"/>
      <c r="AZ26" s="193"/>
      <c r="BA26" s="193"/>
      <c r="BB26" s="193"/>
      <c r="BC26" s="193"/>
      <c r="BD26" s="193"/>
      <c r="BE26" s="193"/>
      <c r="BF26" s="193"/>
      <c r="BG26" s="193"/>
      <c r="BH26" s="193"/>
      <c r="BI26" s="193"/>
      <c r="BJ26" s="193"/>
    </row>
    <row r="27" spans="1:62" s="99" customFormat="1" ht="15.75" customHeight="1" thickBot="1" x14ac:dyDescent="0.3">
      <c r="A27" s="972"/>
      <c r="B27" s="353" t="s">
        <v>365</v>
      </c>
      <c r="C27" s="368">
        <v>0</v>
      </c>
      <c r="D27" s="364">
        <v>60202500</v>
      </c>
      <c r="E27" s="357">
        <v>1</v>
      </c>
      <c r="F27" s="364"/>
      <c r="G27" s="347">
        <v>1</v>
      </c>
      <c r="H27" s="364"/>
      <c r="I27" s="347">
        <v>1</v>
      </c>
      <c r="J27" s="364"/>
      <c r="K27" s="347">
        <v>1</v>
      </c>
      <c r="L27" s="364"/>
      <c r="M27" s="359">
        <v>1</v>
      </c>
      <c r="N27" s="432"/>
      <c r="O27" s="446">
        <v>1</v>
      </c>
      <c r="P27" s="445">
        <v>60202500</v>
      </c>
      <c r="Q27" s="437">
        <v>0</v>
      </c>
      <c r="R27" s="446">
        <v>1</v>
      </c>
      <c r="S27" s="445">
        <v>0</v>
      </c>
      <c r="T27" s="460">
        <v>1489376</v>
      </c>
      <c r="U27" s="446">
        <v>1</v>
      </c>
      <c r="V27" s="445">
        <v>0</v>
      </c>
      <c r="W27" s="488">
        <v>6355023</v>
      </c>
      <c r="X27" s="446">
        <v>1</v>
      </c>
      <c r="Y27" s="445">
        <v>0</v>
      </c>
      <c r="Z27" s="499">
        <v>6961800</v>
      </c>
      <c r="AA27" s="446">
        <v>1</v>
      </c>
      <c r="AB27" s="445">
        <v>0</v>
      </c>
      <c r="AC27" s="499">
        <v>6647950</v>
      </c>
      <c r="AD27" s="346"/>
      <c r="AE27" s="344"/>
      <c r="AF27" s="345"/>
      <c r="AG27" s="192"/>
      <c r="AH27" s="192"/>
      <c r="AI27" s="192"/>
      <c r="AJ27" s="192"/>
      <c r="AK27" s="192"/>
      <c r="AL27" s="192"/>
      <c r="AM27" s="192"/>
      <c r="AN27" s="193"/>
      <c r="AO27" s="193"/>
      <c r="AP27" s="193"/>
      <c r="AQ27" s="193"/>
      <c r="AR27" s="193"/>
      <c r="AS27" s="193"/>
      <c r="AT27" s="193"/>
      <c r="AU27" s="193"/>
      <c r="AV27" s="193"/>
      <c r="AW27" s="193"/>
      <c r="AX27" s="193"/>
      <c r="AY27" s="193"/>
      <c r="AZ27" s="193"/>
      <c r="BA27" s="193"/>
      <c r="BB27" s="193"/>
      <c r="BC27" s="193"/>
      <c r="BD27" s="193"/>
      <c r="BE27" s="193"/>
      <c r="BF27" s="193"/>
      <c r="BG27" s="193"/>
      <c r="BH27" s="193"/>
      <c r="BI27" s="193"/>
      <c r="BJ27" s="193"/>
    </row>
    <row r="28" spans="1:62" s="99" customFormat="1" ht="15.75" customHeight="1" thickBot="1" x14ac:dyDescent="0.3">
      <c r="A28" s="972"/>
      <c r="B28" s="353" t="s">
        <v>366</v>
      </c>
      <c r="C28" s="368">
        <v>0</v>
      </c>
      <c r="D28" s="364">
        <v>60202500</v>
      </c>
      <c r="E28" s="357">
        <v>1</v>
      </c>
      <c r="F28" s="364"/>
      <c r="G28" s="347">
        <v>1</v>
      </c>
      <c r="H28" s="364"/>
      <c r="I28" s="347">
        <v>1</v>
      </c>
      <c r="J28" s="364"/>
      <c r="K28" s="347">
        <v>1</v>
      </c>
      <c r="L28" s="364"/>
      <c r="M28" s="359">
        <v>1</v>
      </c>
      <c r="N28" s="432"/>
      <c r="O28" s="446">
        <v>1</v>
      </c>
      <c r="P28" s="445">
        <v>60202500</v>
      </c>
      <c r="Q28" s="437">
        <v>0</v>
      </c>
      <c r="R28" s="446">
        <v>1</v>
      </c>
      <c r="S28" s="445">
        <v>0</v>
      </c>
      <c r="T28" s="460">
        <v>1489376</v>
      </c>
      <c r="U28" s="446">
        <v>1</v>
      </c>
      <c r="V28" s="445">
        <v>0</v>
      </c>
      <c r="W28" s="488">
        <v>6355023</v>
      </c>
      <c r="X28" s="446">
        <v>1</v>
      </c>
      <c r="Y28" s="445">
        <v>0</v>
      </c>
      <c r="Z28" s="499">
        <v>6961800</v>
      </c>
      <c r="AA28" s="446">
        <v>1</v>
      </c>
      <c r="AB28" s="445">
        <v>0</v>
      </c>
      <c r="AC28" s="499">
        <v>6647950</v>
      </c>
      <c r="AD28" s="346"/>
      <c r="AE28" s="344"/>
      <c r="AF28" s="345"/>
      <c r="AG28" s="192"/>
      <c r="AH28" s="192"/>
      <c r="AI28" s="192"/>
      <c r="AJ28" s="192"/>
      <c r="AK28" s="192"/>
      <c r="AL28" s="192"/>
      <c r="AM28" s="192"/>
      <c r="AN28" s="193"/>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3"/>
    </row>
    <row r="29" spans="1:62" s="99" customFormat="1" ht="15.75" customHeight="1" thickBot="1" x14ac:dyDescent="0.3">
      <c r="A29" s="972"/>
      <c r="B29" s="353" t="s">
        <v>367</v>
      </c>
      <c r="C29" s="368">
        <v>0</v>
      </c>
      <c r="D29" s="364">
        <v>60202500</v>
      </c>
      <c r="E29" s="357">
        <v>1</v>
      </c>
      <c r="F29" s="364"/>
      <c r="G29" s="347">
        <v>1</v>
      </c>
      <c r="H29" s="364"/>
      <c r="I29" s="347">
        <v>1</v>
      </c>
      <c r="J29" s="364"/>
      <c r="K29" s="347">
        <v>1</v>
      </c>
      <c r="L29" s="364"/>
      <c r="M29" s="359">
        <v>1</v>
      </c>
      <c r="N29" s="432"/>
      <c r="O29" s="446">
        <v>1</v>
      </c>
      <c r="P29" s="445">
        <v>60202500</v>
      </c>
      <c r="Q29" s="437">
        <v>0</v>
      </c>
      <c r="R29" s="446">
        <v>1</v>
      </c>
      <c r="S29" s="445">
        <v>0</v>
      </c>
      <c r="T29" s="460">
        <v>1489376</v>
      </c>
      <c r="U29" s="446">
        <v>1</v>
      </c>
      <c r="V29" s="445">
        <v>0</v>
      </c>
      <c r="W29" s="488">
        <v>6355023</v>
      </c>
      <c r="X29" s="446">
        <v>1</v>
      </c>
      <c r="Y29" s="445">
        <v>0</v>
      </c>
      <c r="Z29" s="499">
        <v>6961800</v>
      </c>
      <c r="AA29" s="446">
        <v>1</v>
      </c>
      <c r="AB29" s="445">
        <v>0</v>
      </c>
      <c r="AC29" s="499">
        <v>6647950</v>
      </c>
      <c r="AD29" s="346"/>
      <c r="AE29" s="344"/>
      <c r="AF29" s="345"/>
      <c r="AG29" s="192"/>
      <c r="AH29" s="192"/>
      <c r="AI29" s="192"/>
      <c r="AJ29" s="192"/>
      <c r="AK29" s="192"/>
      <c r="AL29" s="192"/>
      <c r="AM29" s="192"/>
      <c r="AN29" s="193"/>
      <c r="AO29" s="193"/>
      <c r="AP29" s="193"/>
      <c r="AQ29" s="193"/>
      <c r="AR29" s="193"/>
      <c r="AS29" s="193"/>
      <c r="AT29" s="193"/>
      <c r="AU29" s="193"/>
      <c r="AV29" s="193"/>
      <c r="AW29" s="193"/>
      <c r="AX29" s="193"/>
      <c r="AY29" s="193"/>
      <c r="AZ29" s="193"/>
      <c r="BA29" s="193"/>
      <c r="BB29" s="193"/>
      <c r="BC29" s="193"/>
      <c r="BD29" s="193"/>
      <c r="BE29" s="193"/>
      <c r="BF29" s="193"/>
      <c r="BG29" s="193"/>
      <c r="BH29" s="193"/>
      <c r="BI29" s="193"/>
      <c r="BJ29" s="193"/>
    </row>
    <row r="30" spans="1:62" s="99" customFormat="1" ht="15.75" customHeight="1" thickBot="1" x14ac:dyDescent="0.3">
      <c r="A30" s="972"/>
      <c r="B30" s="353" t="s">
        <v>368</v>
      </c>
      <c r="C30" s="368">
        <v>0</v>
      </c>
      <c r="D30" s="364">
        <v>60202500</v>
      </c>
      <c r="E30" s="357">
        <v>1</v>
      </c>
      <c r="F30" s="364"/>
      <c r="G30" s="347">
        <v>1</v>
      </c>
      <c r="H30" s="364"/>
      <c r="I30" s="347">
        <v>1</v>
      </c>
      <c r="J30" s="364"/>
      <c r="K30" s="347">
        <v>1</v>
      </c>
      <c r="L30" s="364"/>
      <c r="M30" s="359">
        <v>1</v>
      </c>
      <c r="N30" s="432"/>
      <c r="O30" s="446">
        <v>1</v>
      </c>
      <c r="P30" s="445">
        <v>60202500</v>
      </c>
      <c r="Q30" s="437">
        <v>0</v>
      </c>
      <c r="R30" s="446">
        <v>1</v>
      </c>
      <c r="S30" s="445">
        <v>0</v>
      </c>
      <c r="T30" s="460">
        <v>1489376</v>
      </c>
      <c r="U30" s="446">
        <v>1</v>
      </c>
      <c r="V30" s="445">
        <v>0</v>
      </c>
      <c r="W30" s="488">
        <v>6355023</v>
      </c>
      <c r="X30" s="446">
        <v>1</v>
      </c>
      <c r="Y30" s="445">
        <v>0</v>
      </c>
      <c r="Z30" s="499">
        <v>6961800</v>
      </c>
      <c r="AA30" s="446">
        <v>1</v>
      </c>
      <c r="AB30" s="445">
        <v>0</v>
      </c>
      <c r="AC30" s="499">
        <v>6647950</v>
      </c>
      <c r="AD30" s="346"/>
      <c r="AE30" s="344"/>
      <c r="AF30" s="345"/>
      <c r="AG30" s="192"/>
      <c r="AH30" s="192"/>
      <c r="AI30" s="192"/>
      <c r="AJ30" s="192"/>
      <c r="AK30" s="192"/>
      <c r="AL30" s="192"/>
      <c r="AM30" s="192"/>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row>
    <row r="31" spans="1:62" s="99" customFormat="1" ht="15.75" customHeight="1" thickBot="1" x14ac:dyDescent="0.3">
      <c r="A31" s="972"/>
      <c r="B31" s="353" t="s">
        <v>369</v>
      </c>
      <c r="C31" s="368">
        <v>0</v>
      </c>
      <c r="D31" s="364">
        <v>60202500</v>
      </c>
      <c r="E31" s="357">
        <v>1</v>
      </c>
      <c r="F31" s="364"/>
      <c r="G31" s="347">
        <v>1</v>
      </c>
      <c r="H31" s="364"/>
      <c r="I31" s="347">
        <v>1</v>
      </c>
      <c r="J31" s="364"/>
      <c r="K31" s="347">
        <v>1</v>
      </c>
      <c r="L31" s="364"/>
      <c r="M31" s="359">
        <v>1</v>
      </c>
      <c r="N31" s="432"/>
      <c r="O31" s="446">
        <v>1</v>
      </c>
      <c r="P31" s="445">
        <v>60202500</v>
      </c>
      <c r="Q31" s="437">
        <v>0</v>
      </c>
      <c r="R31" s="446">
        <v>1</v>
      </c>
      <c r="S31" s="445">
        <v>0</v>
      </c>
      <c r="T31" s="460">
        <v>1489376</v>
      </c>
      <c r="U31" s="446">
        <v>1</v>
      </c>
      <c r="V31" s="445">
        <v>0</v>
      </c>
      <c r="W31" s="488">
        <v>6355023</v>
      </c>
      <c r="X31" s="446">
        <v>1</v>
      </c>
      <c r="Y31" s="445">
        <v>0</v>
      </c>
      <c r="Z31" s="499">
        <v>6961800</v>
      </c>
      <c r="AA31" s="446">
        <v>1</v>
      </c>
      <c r="AB31" s="445">
        <v>0</v>
      </c>
      <c r="AC31" s="499">
        <v>6647950</v>
      </c>
      <c r="AD31" s="346"/>
      <c r="AE31" s="344"/>
      <c r="AF31" s="345"/>
      <c r="AG31" s="192"/>
      <c r="AH31" s="192"/>
      <c r="AI31" s="192"/>
      <c r="AJ31" s="192"/>
      <c r="AK31" s="192"/>
      <c r="AL31" s="192"/>
      <c r="AM31" s="192"/>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row>
    <row r="32" spans="1:62" s="99" customFormat="1" ht="15.75" customHeight="1" thickBot="1" x14ac:dyDescent="0.3">
      <c r="A32" s="972"/>
      <c r="B32" s="353" t="s">
        <v>370</v>
      </c>
      <c r="C32" s="368">
        <v>0</v>
      </c>
      <c r="D32" s="364">
        <v>60202500</v>
      </c>
      <c r="E32" s="357">
        <v>1</v>
      </c>
      <c r="F32" s="364"/>
      <c r="G32" s="347">
        <v>1</v>
      </c>
      <c r="H32" s="364"/>
      <c r="I32" s="347">
        <v>1</v>
      </c>
      <c r="J32" s="364"/>
      <c r="K32" s="347">
        <v>1</v>
      </c>
      <c r="L32" s="364"/>
      <c r="M32" s="359">
        <v>1</v>
      </c>
      <c r="N32" s="432"/>
      <c r="O32" s="446">
        <v>1</v>
      </c>
      <c r="P32" s="445">
        <v>60202500</v>
      </c>
      <c r="Q32" s="437">
        <v>0</v>
      </c>
      <c r="R32" s="446">
        <v>1</v>
      </c>
      <c r="S32" s="445">
        <v>0</v>
      </c>
      <c r="T32" s="460">
        <v>1489376</v>
      </c>
      <c r="U32" s="446">
        <v>1</v>
      </c>
      <c r="V32" s="445">
        <v>0</v>
      </c>
      <c r="W32" s="488">
        <v>6355023</v>
      </c>
      <c r="X32" s="446">
        <v>1</v>
      </c>
      <c r="Y32" s="445">
        <v>0</v>
      </c>
      <c r="Z32" s="499">
        <v>6961800</v>
      </c>
      <c r="AA32" s="446">
        <v>1</v>
      </c>
      <c r="AB32" s="445">
        <v>0</v>
      </c>
      <c r="AC32" s="499">
        <v>6647950</v>
      </c>
      <c r="AD32" s="346"/>
      <c r="AE32" s="344"/>
      <c r="AF32" s="345"/>
      <c r="AG32" s="192"/>
      <c r="AH32" s="192"/>
      <c r="AI32" s="192"/>
      <c r="AJ32" s="192"/>
      <c r="AK32" s="192"/>
      <c r="AL32" s="192"/>
      <c r="AM32" s="192"/>
      <c r="AN32" s="193"/>
      <c r="AO32" s="193"/>
      <c r="AP32" s="193"/>
      <c r="AQ32" s="193"/>
      <c r="AR32" s="193"/>
      <c r="AS32" s="193"/>
      <c r="AT32" s="193"/>
      <c r="AU32" s="193"/>
      <c r="AV32" s="193"/>
      <c r="AW32" s="193"/>
      <c r="AX32" s="193"/>
      <c r="AY32" s="193"/>
      <c r="AZ32" s="193"/>
      <c r="BA32" s="193"/>
      <c r="BB32" s="193"/>
      <c r="BC32" s="193"/>
      <c r="BD32" s="193"/>
      <c r="BE32" s="193"/>
      <c r="BF32" s="193"/>
      <c r="BG32" s="193"/>
      <c r="BH32" s="193"/>
      <c r="BI32" s="193"/>
      <c r="BJ32" s="193"/>
    </row>
    <row r="33" spans="1:62" s="99" customFormat="1" ht="15.75" customHeight="1" thickBot="1" x14ac:dyDescent="0.3">
      <c r="A33" s="972"/>
      <c r="B33" s="353" t="s">
        <v>371</v>
      </c>
      <c r="C33" s="368">
        <v>0</v>
      </c>
      <c r="D33" s="364">
        <v>60202500</v>
      </c>
      <c r="E33" s="357">
        <v>1</v>
      </c>
      <c r="F33" s="364"/>
      <c r="G33" s="347">
        <v>1</v>
      </c>
      <c r="H33" s="364"/>
      <c r="I33" s="347">
        <v>1</v>
      </c>
      <c r="J33" s="364"/>
      <c r="K33" s="347">
        <v>1</v>
      </c>
      <c r="L33" s="364"/>
      <c r="M33" s="359">
        <v>1</v>
      </c>
      <c r="N33" s="432"/>
      <c r="O33" s="446">
        <v>1</v>
      </c>
      <c r="P33" s="445">
        <v>60202500</v>
      </c>
      <c r="Q33" s="437">
        <v>0</v>
      </c>
      <c r="R33" s="446">
        <v>1</v>
      </c>
      <c r="S33" s="445">
        <v>0</v>
      </c>
      <c r="T33" s="460">
        <v>1489376</v>
      </c>
      <c r="U33" s="446">
        <v>1</v>
      </c>
      <c r="V33" s="445">
        <v>0</v>
      </c>
      <c r="W33" s="488">
        <v>6355023</v>
      </c>
      <c r="X33" s="446">
        <v>1</v>
      </c>
      <c r="Y33" s="445">
        <v>0</v>
      </c>
      <c r="Z33" s="499">
        <v>6961800</v>
      </c>
      <c r="AA33" s="446">
        <v>1</v>
      </c>
      <c r="AB33" s="445">
        <v>0</v>
      </c>
      <c r="AC33" s="499">
        <v>6647950</v>
      </c>
      <c r="AD33" s="346"/>
      <c r="AE33" s="344"/>
      <c r="AF33" s="345"/>
      <c r="AG33" s="192"/>
      <c r="AH33" s="192"/>
      <c r="AI33" s="192"/>
      <c r="AJ33" s="192"/>
      <c r="AK33" s="192"/>
      <c r="AL33" s="192"/>
      <c r="AM33" s="192"/>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row>
    <row r="34" spans="1:62" s="99" customFormat="1" ht="15.75" customHeight="1" thickBot="1" x14ac:dyDescent="0.3">
      <c r="A34" s="972"/>
      <c r="B34" s="353" t="s">
        <v>372</v>
      </c>
      <c r="C34" s="368">
        <v>0</v>
      </c>
      <c r="D34" s="364">
        <v>60202500</v>
      </c>
      <c r="E34" s="357">
        <v>1</v>
      </c>
      <c r="F34" s="364"/>
      <c r="G34" s="347">
        <v>1</v>
      </c>
      <c r="H34" s="364"/>
      <c r="I34" s="347">
        <v>1</v>
      </c>
      <c r="J34" s="364"/>
      <c r="K34" s="347">
        <v>1</v>
      </c>
      <c r="L34" s="364"/>
      <c r="M34" s="359">
        <v>1</v>
      </c>
      <c r="N34" s="432"/>
      <c r="O34" s="446">
        <v>1</v>
      </c>
      <c r="P34" s="445">
        <v>60202500</v>
      </c>
      <c r="Q34" s="437">
        <v>0</v>
      </c>
      <c r="R34" s="446">
        <v>1</v>
      </c>
      <c r="S34" s="445">
        <v>0</v>
      </c>
      <c r="T34" s="460">
        <v>1489376</v>
      </c>
      <c r="U34" s="446">
        <v>1</v>
      </c>
      <c r="V34" s="445">
        <v>0</v>
      </c>
      <c r="W34" s="488">
        <v>6355023</v>
      </c>
      <c r="X34" s="446">
        <v>1</v>
      </c>
      <c r="Y34" s="445">
        <v>0</v>
      </c>
      <c r="Z34" s="499">
        <v>6961800</v>
      </c>
      <c r="AA34" s="446">
        <v>1</v>
      </c>
      <c r="AB34" s="445">
        <v>0</v>
      </c>
      <c r="AC34" s="499">
        <v>6647950</v>
      </c>
      <c r="AD34" s="346"/>
      <c r="AE34" s="344"/>
      <c r="AF34" s="345"/>
      <c r="AG34" s="192"/>
      <c r="AH34" s="192"/>
      <c r="AI34" s="192"/>
      <c r="AJ34" s="192"/>
      <c r="AK34" s="192"/>
      <c r="AL34" s="192"/>
      <c r="AM34" s="192"/>
      <c r="AN34" s="193"/>
      <c r="AO34" s="193"/>
      <c r="AP34" s="193"/>
      <c r="AQ34" s="193"/>
      <c r="AR34" s="193"/>
      <c r="AS34" s="193"/>
      <c r="AT34" s="193"/>
      <c r="AU34" s="193"/>
      <c r="AV34" s="193"/>
      <c r="AW34" s="193"/>
      <c r="AX34" s="193"/>
      <c r="AY34" s="193"/>
      <c r="AZ34" s="193"/>
      <c r="BA34" s="193"/>
      <c r="BB34" s="193"/>
      <c r="BC34" s="193"/>
      <c r="BD34" s="193"/>
      <c r="BE34" s="193"/>
      <c r="BF34" s="193"/>
      <c r="BG34" s="193"/>
      <c r="BH34" s="193"/>
      <c r="BI34" s="193"/>
      <c r="BJ34" s="193"/>
    </row>
    <row r="35" spans="1:62" s="99" customFormat="1" ht="15.75" customHeight="1" thickBot="1" x14ac:dyDescent="0.3">
      <c r="A35" s="972"/>
      <c r="B35" s="353" t="s">
        <v>373</v>
      </c>
      <c r="C35" s="368">
        <v>0</v>
      </c>
      <c r="D35" s="364">
        <v>60202500</v>
      </c>
      <c r="E35" s="357">
        <v>1</v>
      </c>
      <c r="F35" s="364"/>
      <c r="G35" s="347">
        <v>1</v>
      </c>
      <c r="H35" s="364"/>
      <c r="I35" s="347">
        <v>1</v>
      </c>
      <c r="J35" s="364"/>
      <c r="K35" s="347">
        <v>1</v>
      </c>
      <c r="L35" s="364"/>
      <c r="M35" s="359">
        <v>1</v>
      </c>
      <c r="N35" s="432"/>
      <c r="O35" s="446">
        <v>1</v>
      </c>
      <c r="P35" s="445">
        <v>60202500</v>
      </c>
      <c r="Q35" s="437">
        <v>0</v>
      </c>
      <c r="R35" s="446">
        <v>1</v>
      </c>
      <c r="S35" s="445">
        <v>0</v>
      </c>
      <c r="T35" s="460">
        <v>1489377</v>
      </c>
      <c r="U35" s="446">
        <v>1</v>
      </c>
      <c r="V35" s="445">
        <v>0</v>
      </c>
      <c r="W35" s="488">
        <v>6355023</v>
      </c>
      <c r="X35" s="446">
        <v>1</v>
      </c>
      <c r="Y35" s="445">
        <v>0</v>
      </c>
      <c r="Z35" s="499">
        <v>6961800</v>
      </c>
      <c r="AA35" s="446">
        <v>1</v>
      </c>
      <c r="AB35" s="445">
        <v>0</v>
      </c>
      <c r="AC35" s="499">
        <v>6647950</v>
      </c>
      <c r="AD35" s="346"/>
      <c r="AE35" s="344"/>
      <c r="AF35" s="345"/>
      <c r="AG35" s="192"/>
      <c r="AH35" s="192"/>
      <c r="AI35" s="192"/>
      <c r="AJ35" s="192"/>
      <c r="AK35" s="192"/>
      <c r="AL35" s="192"/>
      <c r="AM35" s="192"/>
      <c r="AN35" s="193"/>
      <c r="AO35" s="193"/>
      <c r="AP35" s="193"/>
      <c r="AQ35" s="193"/>
      <c r="AR35" s="193"/>
      <c r="AS35" s="193"/>
      <c r="AT35" s="193"/>
      <c r="AU35" s="193"/>
      <c r="AV35" s="193"/>
      <c r="AW35" s="193"/>
      <c r="AX35" s="193"/>
      <c r="AY35" s="193"/>
      <c r="AZ35" s="193"/>
      <c r="BA35" s="193"/>
      <c r="BB35" s="193"/>
      <c r="BC35" s="193"/>
      <c r="BD35" s="193"/>
      <c r="BE35" s="193"/>
      <c r="BF35" s="193"/>
      <c r="BG35" s="193"/>
      <c r="BH35" s="193"/>
      <c r="BI35" s="193"/>
      <c r="BJ35" s="193"/>
    </row>
    <row r="36" spans="1:62" s="99" customFormat="1" ht="15.75" customHeight="1" thickBot="1" x14ac:dyDescent="0.3">
      <c r="A36" s="972"/>
      <c r="B36" s="353" t="s">
        <v>374</v>
      </c>
      <c r="C36" s="368">
        <v>0</v>
      </c>
      <c r="D36" s="364">
        <v>60202500</v>
      </c>
      <c r="E36" s="357">
        <v>1</v>
      </c>
      <c r="F36" s="364"/>
      <c r="G36" s="347">
        <v>1</v>
      </c>
      <c r="H36" s="364"/>
      <c r="I36" s="347">
        <v>1</v>
      </c>
      <c r="J36" s="364"/>
      <c r="K36" s="347">
        <v>1</v>
      </c>
      <c r="L36" s="364"/>
      <c r="M36" s="359">
        <v>1</v>
      </c>
      <c r="N36" s="432"/>
      <c r="O36" s="446">
        <v>1</v>
      </c>
      <c r="P36" s="445">
        <v>60202500</v>
      </c>
      <c r="Q36" s="437">
        <v>0</v>
      </c>
      <c r="R36" s="446">
        <v>1</v>
      </c>
      <c r="S36" s="445">
        <v>0</v>
      </c>
      <c r="T36" s="460">
        <v>1489377</v>
      </c>
      <c r="U36" s="446">
        <v>1</v>
      </c>
      <c r="V36" s="445">
        <v>0</v>
      </c>
      <c r="W36" s="488">
        <v>6355023</v>
      </c>
      <c r="X36" s="446">
        <v>1</v>
      </c>
      <c r="Y36" s="445">
        <v>0</v>
      </c>
      <c r="Z36" s="499">
        <v>6961800</v>
      </c>
      <c r="AA36" s="446">
        <v>1</v>
      </c>
      <c r="AB36" s="445">
        <v>0</v>
      </c>
      <c r="AC36" s="499">
        <v>6647950</v>
      </c>
      <c r="AD36" s="346"/>
      <c r="AE36" s="344"/>
      <c r="AF36" s="345"/>
      <c r="AG36" s="192"/>
      <c r="AH36" s="192"/>
      <c r="AI36" s="192"/>
      <c r="AJ36" s="192"/>
      <c r="AK36" s="192"/>
      <c r="AL36" s="192"/>
      <c r="AM36" s="192"/>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row>
    <row r="37" spans="1:62" s="99" customFormat="1" ht="15.75" customHeight="1" thickBot="1" x14ac:dyDescent="0.3">
      <c r="A37" s="972"/>
      <c r="B37" s="353" t="s">
        <v>375</v>
      </c>
      <c r="C37" s="368">
        <v>0</v>
      </c>
      <c r="D37" s="364">
        <v>60202500</v>
      </c>
      <c r="E37" s="357">
        <v>1</v>
      </c>
      <c r="F37" s="364"/>
      <c r="G37" s="347">
        <v>1</v>
      </c>
      <c r="H37" s="364"/>
      <c r="I37" s="347">
        <v>1</v>
      </c>
      <c r="J37" s="364"/>
      <c r="K37" s="347">
        <v>1</v>
      </c>
      <c r="L37" s="364"/>
      <c r="M37" s="359">
        <v>1</v>
      </c>
      <c r="N37" s="432"/>
      <c r="O37" s="446">
        <v>1</v>
      </c>
      <c r="P37" s="445">
        <v>60202500</v>
      </c>
      <c r="Q37" s="437">
        <v>0</v>
      </c>
      <c r="R37" s="446">
        <v>1</v>
      </c>
      <c r="S37" s="445">
        <v>0</v>
      </c>
      <c r="T37" s="460">
        <v>1489377</v>
      </c>
      <c r="U37" s="446">
        <v>1</v>
      </c>
      <c r="V37" s="445">
        <v>0</v>
      </c>
      <c r="W37" s="488">
        <v>6355024</v>
      </c>
      <c r="X37" s="446">
        <v>1</v>
      </c>
      <c r="Y37" s="445">
        <v>0</v>
      </c>
      <c r="Z37" s="499">
        <v>6961800</v>
      </c>
      <c r="AA37" s="446">
        <v>1</v>
      </c>
      <c r="AB37" s="445">
        <v>0</v>
      </c>
      <c r="AC37" s="499">
        <v>6647950</v>
      </c>
      <c r="AD37" s="346"/>
      <c r="AE37" s="344"/>
      <c r="AF37" s="345"/>
      <c r="AG37" s="192"/>
      <c r="AH37" s="192"/>
      <c r="AI37" s="192"/>
      <c r="AJ37" s="192"/>
      <c r="AK37" s="192"/>
      <c r="AL37" s="192"/>
      <c r="AM37" s="192"/>
      <c r="AN37" s="193"/>
      <c r="AO37" s="193"/>
      <c r="AP37" s="193"/>
      <c r="AQ37" s="193"/>
      <c r="AR37" s="193"/>
      <c r="AS37" s="193"/>
      <c r="AT37" s="193"/>
      <c r="AU37" s="193"/>
      <c r="AV37" s="193"/>
      <c r="AW37" s="193"/>
      <c r="AX37" s="193"/>
      <c r="AY37" s="193"/>
      <c r="AZ37" s="193"/>
      <c r="BA37" s="193"/>
      <c r="BB37" s="193"/>
      <c r="BC37" s="193"/>
      <c r="BD37" s="193"/>
      <c r="BE37" s="193"/>
      <c r="BF37" s="193"/>
      <c r="BG37" s="193"/>
      <c r="BH37" s="193"/>
      <c r="BI37" s="193"/>
      <c r="BJ37" s="193"/>
    </row>
    <row r="38" spans="1:62" s="99" customFormat="1" ht="15.75" customHeight="1" thickBot="1" x14ac:dyDescent="0.3">
      <c r="A38" s="972"/>
      <c r="B38" s="353" t="s">
        <v>376</v>
      </c>
      <c r="C38" s="368">
        <v>0</v>
      </c>
      <c r="D38" s="364">
        <v>60202500</v>
      </c>
      <c r="E38" s="357">
        <v>1</v>
      </c>
      <c r="F38" s="364"/>
      <c r="G38" s="347">
        <v>1</v>
      </c>
      <c r="H38" s="364"/>
      <c r="I38" s="347">
        <v>1</v>
      </c>
      <c r="J38" s="364"/>
      <c r="K38" s="347">
        <v>1</v>
      </c>
      <c r="L38" s="364"/>
      <c r="M38" s="359">
        <v>1</v>
      </c>
      <c r="N38" s="432"/>
      <c r="O38" s="446">
        <v>1</v>
      </c>
      <c r="P38" s="445">
        <v>60202500</v>
      </c>
      <c r="Q38" s="437">
        <v>0</v>
      </c>
      <c r="R38" s="446">
        <v>1</v>
      </c>
      <c r="S38" s="445">
        <v>0</v>
      </c>
      <c r="T38" s="460">
        <v>1489377</v>
      </c>
      <c r="U38" s="446">
        <v>1</v>
      </c>
      <c r="V38" s="445">
        <v>0</v>
      </c>
      <c r="W38" s="488">
        <v>6355024</v>
      </c>
      <c r="X38" s="446">
        <v>1</v>
      </c>
      <c r="Y38" s="445">
        <v>0</v>
      </c>
      <c r="Z38" s="499">
        <v>6961800</v>
      </c>
      <c r="AA38" s="446">
        <v>1</v>
      </c>
      <c r="AB38" s="445">
        <v>0</v>
      </c>
      <c r="AC38" s="499">
        <v>6647950</v>
      </c>
      <c r="AD38" s="346"/>
      <c r="AE38" s="344"/>
      <c r="AF38" s="345"/>
      <c r="AG38" s="192"/>
      <c r="AH38" s="192"/>
      <c r="AI38" s="192"/>
      <c r="AJ38" s="192"/>
      <c r="AK38" s="192"/>
      <c r="AL38" s="192"/>
      <c r="AM38" s="192"/>
      <c r="AN38" s="193"/>
      <c r="AO38" s="193"/>
      <c r="AP38" s="193"/>
      <c r="AQ38" s="193"/>
      <c r="AR38" s="193"/>
      <c r="AS38" s="193"/>
      <c r="AT38" s="193"/>
      <c r="AU38" s="193"/>
      <c r="AV38" s="193"/>
      <c r="AW38" s="193"/>
      <c r="AX38" s="193"/>
      <c r="AY38" s="193"/>
      <c r="AZ38" s="193"/>
      <c r="BA38" s="193"/>
      <c r="BB38" s="193"/>
      <c r="BC38" s="193"/>
      <c r="BD38" s="193"/>
      <c r="BE38" s="193"/>
      <c r="BF38" s="193"/>
      <c r="BG38" s="193"/>
      <c r="BH38" s="193"/>
      <c r="BI38" s="193"/>
      <c r="BJ38" s="193"/>
    </row>
    <row r="39" spans="1:62" s="99" customFormat="1" ht="15.75" customHeight="1" thickBot="1" x14ac:dyDescent="0.3">
      <c r="A39" s="972"/>
      <c r="B39" s="353" t="s">
        <v>377</v>
      </c>
      <c r="C39" s="368">
        <v>0</v>
      </c>
      <c r="D39" s="364">
        <v>60202500</v>
      </c>
      <c r="E39" s="357">
        <v>1</v>
      </c>
      <c r="F39" s="364"/>
      <c r="G39" s="347">
        <v>1</v>
      </c>
      <c r="H39" s="364"/>
      <c r="I39" s="347">
        <v>1</v>
      </c>
      <c r="J39" s="364"/>
      <c r="K39" s="347">
        <v>1</v>
      </c>
      <c r="L39" s="364"/>
      <c r="M39" s="359">
        <v>1</v>
      </c>
      <c r="N39" s="432"/>
      <c r="O39" s="446">
        <v>1</v>
      </c>
      <c r="P39" s="445">
        <v>60202500</v>
      </c>
      <c r="Q39" s="437">
        <v>0</v>
      </c>
      <c r="R39" s="446">
        <v>1</v>
      </c>
      <c r="S39" s="445">
        <v>0</v>
      </c>
      <c r="T39" s="460">
        <v>1489377</v>
      </c>
      <c r="U39" s="446">
        <v>1</v>
      </c>
      <c r="V39" s="445">
        <v>0</v>
      </c>
      <c r="W39" s="488">
        <v>6355024</v>
      </c>
      <c r="X39" s="446">
        <v>1</v>
      </c>
      <c r="Y39" s="445">
        <v>0</v>
      </c>
      <c r="Z39" s="499">
        <v>6961800</v>
      </c>
      <c r="AA39" s="446">
        <v>1</v>
      </c>
      <c r="AB39" s="445">
        <v>0</v>
      </c>
      <c r="AC39" s="499">
        <v>6647950</v>
      </c>
      <c r="AD39" s="346"/>
      <c r="AE39" s="344"/>
      <c r="AF39" s="345"/>
      <c r="AG39" s="192"/>
      <c r="AH39" s="192"/>
      <c r="AI39" s="192"/>
      <c r="AJ39" s="192"/>
      <c r="AK39" s="192"/>
      <c r="AL39" s="192"/>
      <c r="AM39" s="192"/>
      <c r="AN39" s="193"/>
      <c r="AO39" s="193"/>
      <c r="AP39" s="193"/>
      <c r="AQ39" s="193"/>
      <c r="AR39" s="193"/>
      <c r="AS39" s="193"/>
      <c r="AT39" s="193"/>
      <c r="AU39" s="193"/>
      <c r="AV39" s="193"/>
      <c r="AW39" s="193"/>
      <c r="AX39" s="193"/>
      <c r="AY39" s="193"/>
      <c r="AZ39" s="193"/>
      <c r="BA39" s="193"/>
      <c r="BB39" s="193"/>
      <c r="BC39" s="193"/>
      <c r="BD39" s="193"/>
      <c r="BE39" s="193"/>
      <c r="BF39" s="193"/>
      <c r="BG39" s="193"/>
      <c r="BH39" s="193"/>
      <c r="BI39" s="193"/>
      <c r="BJ39" s="193"/>
    </row>
    <row r="40" spans="1:62" s="99" customFormat="1" ht="15.75" customHeight="1" thickBot="1" x14ac:dyDescent="0.3">
      <c r="A40" s="972"/>
      <c r="B40" s="353" t="s">
        <v>378</v>
      </c>
      <c r="C40" s="368">
        <v>0</v>
      </c>
      <c r="D40" s="364">
        <v>60202500</v>
      </c>
      <c r="E40" s="357">
        <v>1</v>
      </c>
      <c r="F40" s="364"/>
      <c r="G40" s="347">
        <v>1</v>
      </c>
      <c r="H40" s="364"/>
      <c r="I40" s="347">
        <v>1</v>
      </c>
      <c r="J40" s="364"/>
      <c r="K40" s="347">
        <v>1</v>
      </c>
      <c r="L40" s="364"/>
      <c r="M40" s="359">
        <v>1</v>
      </c>
      <c r="N40" s="432"/>
      <c r="O40" s="446">
        <v>1</v>
      </c>
      <c r="P40" s="445">
        <v>60202500</v>
      </c>
      <c r="Q40" s="437">
        <v>0</v>
      </c>
      <c r="R40" s="446">
        <v>1</v>
      </c>
      <c r="S40" s="445">
        <v>0</v>
      </c>
      <c r="T40" s="460">
        <v>1489377</v>
      </c>
      <c r="U40" s="446">
        <v>1</v>
      </c>
      <c r="V40" s="445">
        <v>0</v>
      </c>
      <c r="W40" s="488">
        <v>6355024</v>
      </c>
      <c r="X40" s="446">
        <v>1</v>
      </c>
      <c r="Y40" s="445">
        <v>0</v>
      </c>
      <c r="Z40" s="499">
        <v>6961800</v>
      </c>
      <c r="AA40" s="446">
        <v>1</v>
      </c>
      <c r="AB40" s="445">
        <v>0</v>
      </c>
      <c r="AC40" s="499">
        <v>6647950</v>
      </c>
      <c r="AD40" s="346"/>
      <c r="AE40" s="344"/>
      <c r="AF40" s="345"/>
      <c r="AG40" s="192"/>
      <c r="AH40" s="192"/>
      <c r="AI40" s="192"/>
      <c r="AJ40" s="192"/>
      <c r="AK40" s="192"/>
      <c r="AL40" s="192"/>
      <c r="AM40" s="192"/>
      <c r="AN40" s="193"/>
      <c r="AO40" s="193"/>
      <c r="AP40" s="193"/>
      <c r="AQ40" s="193"/>
      <c r="AR40" s="193"/>
      <c r="AS40" s="193"/>
      <c r="AT40" s="193"/>
      <c r="AU40" s="193"/>
      <c r="AV40" s="193"/>
      <c r="AW40" s="193"/>
      <c r="AX40" s="193"/>
      <c r="AY40" s="193"/>
      <c r="AZ40" s="193"/>
      <c r="BA40" s="193"/>
      <c r="BB40" s="193"/>
      <c r="BC40" s="193"/>
      <c r="BD40" s="193"/>
      <c r="BE40" s="193"/>
      <c r="BF40" s="193"/>
      <c r="BG40" s="193"/>
      <c r="BH40" s="193"/>
      <c r="BI40" s="193"/>
      <c r="BJ40" s="193"/>
    </row>
    <row r="41" spans="1:62" s="99" customFormat="1" ht="15.75" customHeight="1" thickBot="1" x14ac:dyDescent="0.3">
      <c r="A41" s="972"/>
      <c r="B41" s="353" t="s">
        <v>379</v>
      </c>
      <c r="C41" s="368">
        <v>0</v>
      </c>
      <c r="D41" s="364">
        <v>60202500</v>
      </c>
      <c r="E41" s="357">
        <v>1</v>
      </c>
      <c r="F41" s="364"/>
      <c r="G41" s="347">
        <v>1</v>
      </c>
      <c r="H41" s="364"/>
      <c r="I41" s="347">
        <v>1</v>
      </c>
      <c r="J41" s="364"/>
      <c r="K41" s="347">
        <v>1</v>
      </c>
      <c r="L41" s="364"/>
      <c r="M41" s="359">
        <v>1</v>
      </c>
      <c r="N41" s="432"/>
      <c r="O41" s="446">
        <v>1</v>
      </c>
      <c r="P41" s="445">
        <v>60202500</v>
      </c>
      <c r="Q41" s="437">
        <v>0</v>
      </c>
      <c r="R41" s="446">
        <v>1</v>
      </c>
      <c r="S41" s="445">
        <v>0</v>
      </c>
      <c r="T41" s="460">
        <v>1489377</v>
      </c>
      <c r="U41" s="446">
        <v>1</v>
      </c>
      <c r="V41" s="445">
        <v>0</v>
      </c>
      <c r="W41" s="488">
        <v>6355024</v>
      </c>
      <c r="X41" s="446">
        <v>1</v>
      </c>
      <c r="Y41" s="445">
        <v>0</v>
      </c>
      <c r="Z41" s="499">
        <v>6961800</v>
      </c>
      <c r="AA41" s="446">
        <v>1</v>
      </c>
      <c r="AB41" s="445">
        <v>0</v>
      </c>
      <c r="AC41" s="499">
        <v>6647950</v>
      </c>
      <c r="AD41" s="346"/>
      <c r="AE41" s="344"/>
      <c r="AF41" s="345"/>
      <c r="AG41" s="192"/>
      <c r="AH41" s="192"/>
      <c r="AI41" s="192"/>
      <c r="AJ41" s="192"/>
      <c r="AK41" s="192"/>
      <c r="AL41" s="192"/>
      <c r="AM41" s="192"/>
      <c r="AN41" s="193"/>
      <c r="AO41" s="193"/>
      <c r="AP41" s="193"/>
      <c r="AQ41" s="193"/>
      <c r="AR41" s="193"/>
      <c r="AS41" s="193"/>
      <c r="AT41" s="193"/>
      <c r="AU41" s="193"/>
      <c r="AV41" s="193"/>
      <c r="AW41" s="193"/>
      <c r="AX41" s="193"/>
      <c r="AY41" s="193"/>
      <c r="AZ41" s="193"/>
      <c r="BA41" s="193"/>
      <c r="BB41" s="193"/>
      <c r="BC41" s="193"/>
      <c r="BD41" s="193"/>
      <c r="BE41" s="193"/>
      <c r="BF41" s="193"/>
      <c r="BG41" s="193"/>
      <c r="BH41" s="193"/>
      <c r="BI41" s="193"/>
      <c r="BJ41" s="193"/>
    </row>
    <row r="42" spans="1:62" s="99" customFormat="1" ht="15.75" customHeight="1" thickBot="1" x14ac:dyDescent="0.3">
      <c r="A42" s="972"/>
      <c r="B42" s="353" t="s">
        <v>380</v>
      </c>
      <c r="C42" s="368">
        <v>0</v>
      </c>
      <c r="D42" s="364">
        <v>60202500</v>
      </c>
      <c r="E42" s="357">
        <v>1</v>
      </c>
      <c r="F42" s="364"/>
      <c r="G42" s="347">
        <v>1</v>
      </c>
      <c r="H42" s="364"/>
      <c r="I42" s="347">
        <v>1</v>
      </c>
      <c r="J42" s="364"/>
      <c r="K42" s="347">
        <v>1</v>
      </c>
      <c r="L42" s="364"/>
      <c r="M42" s="359">
        <v>1</v>
      </c>
      <c r="N42" s="432"/>
      <c r="O42" s="446">
        <v>1</v>
      </c>
      <c r="P42" s="445">
        <v>60202500</v>
      </c>
      <c r="Q42" s="437">
        <v>0</v>
      </c>
      <c r="R42" s="446">
        <v>1</v>
      </c>
      <c r="S42" s="445">
        <v>0</v>
      </c>
      <c r="T42" s="460">
        <v>1489377</v>
      </c>
      <c r="U42" s="446">
        <v>1</v>
      </c>
      <c r="V42" s="445">
        <v>0</v>
      </c>
      <c r="W42" s="488">
        <v>6355024</v>
      </c>
      <c r="X42" s="446">
        <v>1</v>
      </c>
      <c r="Y42" s="445">
        <v>0</v>
      </c>
      <c r="Z42" s="499">
        <v>6961800</v>
      </c>
      <c r="AA42" s="446">
        <v>1</v>
      </c>
      <c r="AB42" s="445">
        <v>0</v>
      </c>
      <c r="AC42" s="499">
        <v>6647950</v>
      </c>
      <c r="AD42" s="346"/>
      <c r="AE42" s="344"/>
      <c r="AF42" s="345"/>
      <c r="AG42" s="192"/>
      <c r="AH42" s="192"/>
      <c r="AI42" s="192"/>
      <c r="AJ42" s="192"/>
      <c r="AK42" s="192"/>
      <c r="AL42" s="192"/>
      <c r="AM42" s="192"/>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row>
    <row r="43" spans="1:62" s="99" customFormat="1" ht="15.75" customHeight="1" thickBot="1" x14ac:dyDescent="0.3">
      <c r="A43" s="972"/>
      <c r="B43" s="354" t="s">
        <v>381</v>
      </c>
      <c r="C43" s="369">
        <v>0</v>
      </c>
      <c r="D43" s="365">
        <v>60202500</v>
      </c>
      <c r="E43" s="358">
        <v>1</v>
      </c>
      <c r="F43" s="365"/>
      <c r="G43" s="351">
        <v>1</v>
      </c>
      <c r="H43" s="365"/>
      <c r="I43" s="351">
        <v>1</v>
      </c>
      <c r="J43" s="365"/>
      <c r="K43" s="351">
        <v>1</v>
      </c>
      <c r="L43" s="365"/>
      <c r="M43" s="361">
        <v>1</v>
      </c>
      <c r="N43" s="433"/>
      <c r="O43" s="447">
        <v>1</v>
      </c>
      <c r="P43" s="445">
        <v>60202500</v>
      </c>
      <c r="Q43" s="438">
        <v>0</v>
      </c>
      <c r="R43" s="447">
        <v>1</v>
      </c>
      <c r="S43" s="445">
        <v>0</v>
      </c>
      <c r="T43" s="460">
        <v>1489377</v>
      </c>
      <c r="U43" s="447">
        <v>1</v>
      </c>
      <c r="V43" s="445">
        <v>0</v>
      </c>
      <c r="W43" s="488">
        <v>6355024</v>
      </c>
      <c r="X43" s="447">
        <v>1</v>
      </c>
      <c r="Y43" s="445">
        <v>0</v>
      </c>
      <c r="Z43" s="499">
        <v>6961800</v>
      </c>
      <c r="AA43" s="447">
        <v>1</v>
      </c>
      <c r="AB43" s="445">
        <v>0</v>
      </c>
      <c r="AC43" s="499">
        <v>6647950</v>
      </c>
      <c r="AD43" s="346"/>
      <c r="AE43" s="344"/>
      <c r="AF43" s="345"/>
      <c r="AG43" s="192"/>
      <c r="AH43" s="192"/>
      <c r="AI43" s="192"/>
      <c r="AJ43" s="192"/>
      <c r="AK43" s="192"/>
      <c r="AL43" s="192"/>
      <c r="AM43" s="192"/>
      <c r="AN43" s="193"/>
      <c r="AO43" s="193"/>
      <c r="AP43" s="193"/>
      <c r="AQ43" s="193"/>
      <c r="AR43" s="193"/>
      <c r="AS43" s="193"/>
      <c r="AT43" s="193"/>
      <c r="AU43" s="193"/>
      <c r="AV43" s="193"/>
      <c r="AW43" s="193"/>
      <c r="AX43" s="193"/>
      <c r="AY43" s="193"/>
      <c r="AZ43" s="193"/>
      <c r="BA43" s="193"/>
      <c r="BB43" s="193"/>
      <c r="BC43" s="193"/>
      <c r="BD43" s="193"/>
      <c r="BE43" s="193"/>
      <c r="BF43" s="193"/>
      <c r="BG43" s="193"/>
      <c r="BH43" s="193"/>
      <c r="BI43" s="193"/>
      <c r="BJ43" s="193"/>
    </row>
    <row r="44" spans="1:62" s="99" customFormat="1" ht="29.25" customHeight="1" thickBot="1" x14ac:dyDescent="0.3">
      <c r="A44" s="973"/>
      <c r="B44" s="355" t="s">
        <v>93</v>
      </c>
      <c r="C44" s="370">
        <f>SUM(C24:C43)</f>
        <v>0</v>
      </c>
      <c r="D44" s="366">
        <v>1204050000</v>
      </c>
      <c r="E44" s="350">
        <f>SUM(E24:E43)</f>
        <v>20</v>
      </c>
      <c r="F44" s="366"/>
      <c r="G44" s="349">
        <f>SUM(G24:G43)</f>
        <v>20</v>
      </c>
      <c r="H44" s="366"/>
      <c r="I44" s="349">
        <f>SUM(I24:I43)</f>
        <v>20</v>
      </c>
      <c r="J44" s="366"/>
      <c r="K44" s="349">
        <f>SUM(K24:K43)</f>
        <v>20</v>
      </c>
      <c r="L44" s="366"/>
      <c r="M44" s="362">
        <f>SUM(M24:M43)</f>
        <v>20</v>
      </c>
      <c r="N44" s="435"/>
      <c r="O44" s="439">
        <f t="shared" ref="O44:T44" si="0">SUM(O24:O43)</f>
        <v>20</v>
      </c>
      <c r="P44" s="443">
        <f t="shared" si="0"/>
        <v>1204050000</v>
      </c>
      <c r="Q44" s="440">
        <f t="shared" si="0"/>
        <v>0</v>
      </c>
      <c r="R44" s="439">
        <f t="shared" si="0"/>
        <v>20</v>
      </c>
      <c r="S44" s="443">
        <f t="shared" si="0"/>
        <v>0</v>
      </c>
      <c r="T44" s="443">
        <f t="shared" si="0"/>
        <v>29787529</v>
      </c>
      <c r="U44" s="439">
        <f t="shared" ref="U44:W44" si="1">SUM(U24:U43)</f>
        <v>20</v>
      </c>
      <c r="V44" s="443">
        <f t="shared" si="1"/>
        <v>0</v>
      </c>
      <c r="W44" s="443">
        <f t="shared" si="1"/>
        <v>127100467</v>
      </c>
      <c r="X44" s="439">
        <f t="shared" ref="X44:Y44" si="2">SUM(X24:X43)</f>
        <v>20</v>
      </c>
      <c r="Y44" s="443">
        <f t="shared" si="2"/>
        <v>0</v>
      </c>
      <c r="Z44" s="443">
        <v>139236000</v>
      </c>
      <c r="AA44" s="206">
        <v>20</v>
      </c>
      <c r="AB44" s="443">
        <f t="shared" ref="AB44" si="3">SUM(AB24:AB43)</f>
        <v>0</v>
      </c>
      <c r="AC44" s="443">
        <v>132959000</v>
      </c>
      <c r="AD44" s="206"/>
      <c r="AE44" s="256"/>
      <c r="AF44" s="209"/>
      <c r="AG44" s="192"/>
      <c r="AH44" s="192"/>
      <c r="AI44" s="192"/>
      <c r="AJ44" s="192"/>
      <c r="AK44" s="192"/>
      <c r="AL44" s="192"/>
      <c r="AM44" s="192"/>
      <c r="AN44" s="193"/>
      <c r="AO44" s="193"/>
      <c r="AP44" s="193"/>
      <c r="AQ44" s="193"/>
      <c r="AR44" s="193"/>
      <c r="AS44" s="193"/>
      <c r="AT44" s="193"/>
      <c r="AU44" s="193"/>
      <c r="AV44" s="193"/>
      <c r="AW44" s="193"/>
      <c r="AX44" s="193"/>
      <c r="AY44" s="193"/>
      <c r="AZ44" s="193"/>
      <c r="BA44" s="193"/>
      <c r="BB44" s="193"/>
      <c r="BC44" s="193"/>
      <c r="BD44" s="193"/>
      <c r="BE44" s="193"/>
      <c r="BF44" s="193"/>
      <c r="BG44" s="193"/>
      <c r="BH44" s="193"/>
      <c r="BI44" s="193"/>
      <c r="BJ44" s="193"/>
    </row>
    <row r="45" spans="1:62" s="68" customFormat="1" ht="24" customHeight="1" thickBot="1" x14ac:dyDescent="0.3">
      <c r="K45" s="161"/>
      <c r="L45" s="161"/>
      <c r="M45" s="161"/>
      <c r="N45" s="161"/>
      <c r="O45" s="161"/>
      <c r="AG45" s="192"/>
      <c r="AH45" s="192"/>
      <c r="AI45" s="192"/>
      <c r="AJ45" s="192"/>
      <c r="AK45" s="192"/>
      <c r="AL45" s="192"/>
      <c r="AM45" s="192"/>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row>
    <row r="46" spans="1:62" s="68" customFormat="1" ht="24" customHeight="1" thickBot="1" x14ac:dyDescent="0.3">
      <c r="A46" s="533" t="s">
        <v>382</v>
      </c>
      <c r="B46" s="1006" t="s">
        <v>359</v>
      </c>
      <c r="C46" s="829" t="s">
        <v>99</v>
      </c>
      <c r="D46" s="975"/>
      <c r="E46" s="975"/>
      <c r="F46" s="975"/>
      <c r="G46" s="975"/>
      <c r="H46" s="975"/>
      <c r="I46" s="975"/>
      <c r="J46" s="975"/>
      <c r="K46" s="975"/>
      <c r="L46" s="975"/>
      <c r="M46" s="975"/>
      <c r="N46" s="830"/>
      <c r="O46" s="966" t="s">
        <v>236</v>
      </c>
      <c r="P46" s="967"/>
      <c r="Q46" s="967"/>
      <c r="R46" s="967"/>
      <c r="S46" s="967"/>
      <c r="T46" s="967"/>
      <c r="U46" s="967"/>
      <c r="V46" s="967"/>
      <c r="W46" s="967"/>
      <c r="X46" s="967"/>
      <c r="Y46" s="967"/>
      <c r="Z46" s="967"/>
      <c r="AA46" s="967"/>
      <c r="AB46" s="967"/>
      <c r="AC46" s="967"/>
      <c r="AD46" s="967"/>
      <c r="AE46" s="967"/>
      <c r="AF46" s="968"/>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row>
    <row r="47" spans="1:62" s="68" customFormat="1" ht="24" customHeight="1" thickBot="1" x14ac:dyDescent="0.3">
      <c r="A47" s="971"/>
      <c r="B47" s="1007"/>
      <c r="C47" s="829" t="s">
        <v>246</v>
      </c>
      <c r="D47" s="830"/>
      <c r="E47" s="829" t="s">
        <v>247</v>
      </c>
      <c r="F47" s="830"/>
      <c r="G47" s="829" t="s">
        <v>248</v>
      </c>
      <c r="H47" s="830"/>
      <c r="I47" s="829" t="s">
        <v>249</v>
      </c>
      <c r="J47" s="830"/>
      <c r="K47" s="829" t="s">
        <v>354</v>
      </c>
      <c r="L47" s="830"/>
      <c r="M47" s="829" t="s">
        <v>251</v>
      </c>
      <c r="N47" s="830"/>
      <c r="O47" s="966" t="s">
        <v>246</v>
      </c>
      <c r="P47" s="967"/>
      <c r="Q47" s="968"/>
      <c r="R47" s="966" t="s">
        <v>247</v>
      </c>
      <c r="S47" s="967"/>
      <c r="T47" s="968"/>
      <c r="U47" s="966" t="s">
        <v>248</v>
      </c>
      <c r="V47" s="967"/>
      <c r="W47" s="968"/>
      <c r="X47" s="966" t="s">
        <v>249</v>
      </c>
      <c r="Y47" s="967"/>
      <c r="Z47" s="968"/>
      <c r="AA47" s="966" t="s">
        <v>354</v>
      </c>
      <c r="AB47" s="967"/>
      <c r="AC47" s="968"/>
      <c r="AD47" s="966" t="s">
        <v>251</v>
      </c>
      <c r="AE47" s="967"/>
      <c r="AF47" s="968"/>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row>
    <row r="48" spans="1:62" s="68" customFormat="1" ht="29.25" customHeight="1" x14ac:dyDescent="0.25">
      <c r="A48" s="971"/>
      <c r="B48" s="1008"/>
      <c r="C48" s="210" t="s">
        <v>100</v>
      </c>
      <c r="D48" s="195" t="s">
        <v>360</v>
      </c>
      <c r="E48" s="210" t="s">
        <v>100</v>
      </c>
      <c r="F48" s="195" t="s">
        <v>360</v>
      </c>
      <c r="G48" s="210" t="s">
        <v>100</v>
      </c>
      <c r="H48" s="195" t="s">
        <v>360</v>
      </c>
      <c r="I48" s="210" t="s">
        <v>100</v>
      </c>
      <c r="J48" s="195" t="s">
        <v>360</v>
      </c>
      <c r="K48" s="210" t="s">
        <v>100</v>
      </c>
      <c r="L48" s="195" t="s">
        <v>360</v>
      </c>
      <c r="M48" s="210" t="s">
        <v>100</v>
      </c>
      <c r="N48" s="195" t="s">
        <v>360</v>
      </c>
      <c r="O48" s="198" t="s">
        <v>100</v>
      </c>
      <c r="P48" s="198" t="s">
        <v>361</v>
      </c>
      <c r="Q48" s="198" t="s">
        <v>223</v>
      </c>
      <c r="R48" s="198" t="s">
        <v>100</v>
      </c>
      <c r="S48" s="198" t="s">
        <v>361</v>
      </c>
      <c r="T48" s="198" t="s">
        <v>223</v>
      </c>
      <c r="U48" s="198" t="s">
        <v>100</v>
      </c>
      <c r="V48" s="198" t="s">
        <v>361</v>
      </c>
      <c r="W48" s="198" t="s">
        <v>223</v>
      </c>
      <c r="X48" s="198" t="s">
        <v>100</v>
      </c>
      <c r="Y48" s="198" t="s">
        <v>361</v>
      </c>
      <c r="Z48" s="198" t="s">
        <v>223</v>
      </c>
      <c r="AA48" s="198" t="s">
        <v>100</v>
      </c>
      <c r="AB48" s="198" t="s">
        <v>361</v>
      </c>
      <c r="AC48" s="198" t="s">
        <v>223</v>
      </c>
      <c r="AD48" s="198" t="s">
        <v>100</v>
      </c>
      <c r="AE48" s="198" t="s">
        <v>361</v>
      </c>
      <c r="AF48" s="198" t="s">
        <v>223</v>
      </c>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row>
    <row r="49" spans="1:62" s="68" customFormat="1" ht="16.5" x14ac:dyDescent="0.25">
      <c r="A49" s="971"/>
      <c r="B49" s="352" t="s">
        <v>362</v>
      </c>
      <c r="C49" s="367">
        <v>1</v>
      </c>
      <c r="D49" s="363"/>
      <c r="E49" s="356">
        <v>1</v>
      </c>
      <c r="F49" s="363"/>
      <c r="G49" s="348">
        <v>1</v>
      </c>
      <c r="H49" s="363"/>
      <c r="I49" s="348">
        <v>1</v>
      </c>
      <c r="J49" s="363"/>
      <c r="K49" s="348">
        <v>1</v>
      </c>
      <c r="L49" s="363"/>
      <c r="M49" s="360">
        <v>1</v>
      </c>
      <c r="N49" s="363"/>
      <c r="O49" s="141"/>
      <c r="P49" s="207"/>
      <c r="Q49" s="208"/>
      <c r="R49" s="141"/>
      <c r="S49" s="207"/>
      <c r="T49" s="208"/>
      <c r="U49" s="141"/>
      <c r="V49" s="207"/>
      <c r="W49" s="208"/>
      <c r="X49" s="141"/>
      <c r="Y49" s="207"/>
      <c r="Z49" s="208"/>
      <c r="AA49" s="141"/>
      <c r="AB49" s="207"/>
      <c r="AC49" s="208"/>
      <c r="AD49" s="141"/>
      <c r="AE49" s="255"/>
      <c r="AF49" s="208"/>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row>
    <row r="50" spans="1:62" s="68" customFormat="1" ht="16.5" x14ac:dyDescent="0.25">
      <c r="A50" s="971"/>
      <c r="B50" s="353" t="s">
        <v>363</v>
      </c>
      <c r="C50" s="368">
        <v>1</v>
      </c>
      <c r="D50" s="364"/>
      <c r="E50" s="357">
        <v>1</v>
      </c>
      <c r="F50" s="364"/>
      <c r="G50" s="347">
        <v>1</v>
      </c>
      <c r="H50" s="364"/>
      <c r="I50" s="347">
        <v>1</v>
      </c>
      <c r="J50" s="364"/>
      <c r="K50" s="347">
        <v>1</v>
      </c>
      <c r="L50" s="364"/>
      <c r="M50" s="359">
        <v>1</v>
      </c>
      <c r="N50" s="364"/>
      <c r="O50" s="141"/>
      <c r="P50" s="207"/>
      <c r="Q50" s="208"/>
      <c r="R50" s="141"/>
      <c r="S50" s="207"/>
      <c r="T50" s="208"/>
      <c r="U50" s="141"/>
      <c r="V50" s="207"/>
      <c r="W50" s="208"/>
      <c r="X50" s="141"/>
      <c r="Y50" s="207"/>
      <c r="Z50" s="208"/>
      <c r="AA50" s="141"/>
      <c r="AB50" s="207"/>
      <c r="AC50" s="208"/>
      <c r="AD50" s="141"/>
      <c r="AE50" s="255"/>
      <c r="AF50" s="208"/>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row>
    <row r="51" spans="1:62" s="68" customFormat="1" ht="16.5" x14ac:dyDescent="0.25">
      <c r="A51" s="971"/>
      <c r="B51" s="353" t="s">
        <v>364</v>
      </c>
      <c r="C51" s="368">
        <v>1</v>
      </c>
      <c r="D51" s="364"/>
      <c r="E51" s="357">
        <v>1</v>
      </c>
      <c r="F51" s="364"/>
      <c r="G51" s="347">
        <v>1</v>
      </c>
      <c r="H51" s="364"/>
      <c r="I51" s="347">
        <v>1</v>
      </c>
      <c r="J51" s="364"/>
      <c r="K51" s="347">
        <v>1</v>
      </c>
      <c r="L51" s="364"/>
      <c r="M51" s="359">
        <v>1</v>
      </c>
      <c r="N51" s="364"/>
      <c r="O51" s="141"/>
      <c r="P51" s="207"/>
      <c r="Q51" s="208"/>
      <c r="R51" s="141"/>
      <c r="S51" s="207"/>
      <c r="T51" s="208"/>
      <c r="U51" s="141"/>
      <c r="V51" s="207"/>
      <c r="W51" s="208"/>
      <c r="X51" s="141"/>
      <c r="Y51" s="207"/>
      <c r="Z51" s="208"/>
      <c r="AA51" s="141"/>
      <c r="AB51" s="207"/>
      <c r="AC51" s="208"/>
      <c r="AD51" s="141"/>
      <c r="AE51" s="255"/>
      <c r="AF51" s="208"/>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row>
    <row r="52" spans="1:62" s="68" customFormat="1" ht="16.5" x14ac:dyDescent="0.25">
      <c r="A52" s="971"/>
      <c r="B52" s="353" t="s">
        <v>365</v>
      </c>
      <c r="C52" s="368">
        <v>1</v>
      </c>
      <c r="D52" s="364"/>
      <c r="E52" s="357">
        <v>1</v>
      </c>
      <c r="F52" s="364"/>
      <c r="G52" s="347">
        <v>1</v>
      </c>
      <c r="H52" s="364"/>
      <c r="I52" s="347">
        <v>1</v>
      </c>
      <c r="J52" s="364"/>
      <c r="K52" s="347">
        <v>1</v>
      </c>
      <c r="L52" s="364"/>
      <c r="M52" s="359">
        <v>1</v>
      </c>
      <c r="N52" s="364"/>
      <c r="O52" s="141"/>
      <c r="P52" s="207"/>
      <c r="Q52" s="208"/>
      <c r="R52" s="141"/>
      <c r="S52" s="207"/>
      <c r="T52" s="208"/>
      <c r="U52" s="141"/>
      <c r="V52" s="207"/>
      <c r="W52" s="208"/>
      <c r="X52" s="141"/>
      <c r="Y52" s="207"/>
      <c r="Z52" s="208"/>
      <c r="AA52" s="141"/>
      <c r="AB52" s="207"/>
      <c r="AC52" s="208"/>
      <c r="AD52" s="141"/>
      <c r="AE52" s="255"/>
      <c r="AF52" s="208"/>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row>
    <row r="53" spans="1:62" s="68" customFormat="1" ht="16.5" x14ac:dyDescent="0.25">
      <c r="A53" s="971"/>
      <c r="B53" s="353" t="s">
        <v>366</v>
      </c>
      <c r="C53" s="368">
        <v>1</v>
      </c>
      <c r="D53" s="364"/>
      <c r="E53" s="357">
        <v>1</v>
      </c>
      <c r="F53" s="364"/>
      <c r="G53" s="347">
        <v>1</v>
      </c>
      <c r="H53" s="364"/>
      <c r="I53" s="347">
        <v>1</v>
      </c>
      <c r="J53" s="364"/>
      <c r="K53" s="347">
        <v>1</v>
      </c>
      <c r="L53" s="364"/>
      <c r="M53" s="359">
        <v>1</v>
      </c>
      <c r="N53" s="364"/>
      <c r="O53" s="141"/>
      <c r="P53" s="207"/>
      <c r="Q53" s="208"/>
      <c r="R53" s="141"/>
      <c r="S53" s="207"/>
      <c r="T53" s="208"/>
      <c r="U53" s="141"/>
      <c r="V53" s="207"/>
      <c r="W53" s="208"/>
      <c r="X53" s="141"/>
      <c r="Y53" s="207"/>
      <c r="Z53" s="208"/>
      <c r="AA53" s="141"/>
      <c r="AB53" s="207"/>
      <c r="AC53" s="208"/>
      <c r="AD53" s="141"/>
      <c r="AE53" s="255"/>
      <c r="AF53" s="208"/>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row>
    <row r="54" spans="1:62" s="68" customFormat="1" ht="16.5" x14ac:dyDescent="0.25">
      <c r="A54" s="971"/>
      <c r="B54" s="353" t="s">
        <v>367</v>
      </c>
      <c r="C54" s="368">
        <v>1</v>
      </c>
      <c r="D54" s="364"/>
      <c r="E54" s="357">
        <v>1</v>
      </c>
      <c r="F54" s="364"/>
      <c r="G54" s="347">
        <v>1</v>
      </c>
      <c r="H54" s="364"/>
      <c r="I54" s="347">
        <v>1</v>
      </c>
      <c r="J54" s="364"/>
      <c r="K54" s="347">
        <v>1</v>
      </c>
      <c r="L54" s="364"/>
      <c r="M54" s="359">
        <v>1</v>
      </c>
      <c r="N54" s="364"/>
      <c r="O54" s="141"/>
      <c r="P54" s="207"/>
      <c r="Q54" s="208"/>
      <c r="R54" s="141"/>
      <c r="S54" s="207"/>
      <c r="T54" s="208"/>
      <c r="U54" s="141"/>
      <c r="V54" s="207"/>
      <c r="W54" s="208"/>
      <c r="X54" s="141"/>
      <c r="Y54" s="207"/>
      <c r="Z54" s="208"/>
      <c r="AA54" s="141"/>
      <c r="AB54" s="207"/>
      <c r="AC54" s="208"/>
      <c r="AD54" s="141"/>
      <c r="AE54" s="255"/>
      <c r="AF54" s="208"/>
      <c r="AG54" s="143"/>
      <c r="AH54" s="143"/>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row>
    <row r="55" spans="1:62" s="68" customFormat="1" ht="16.5" x14ac:dyDescent="0.25">
      <c r="A55" s="971"/>
      <c r="B55" s="353" t="s">
        <v>368</v>
      </c>
      <c r="C55" s="368">
        <v>1</v>
      </c>
      <c r="D55" s="364"/>
      <c r="E55" s="357">
        <v>1</v>
      </c>
      <c r="F55" s="364"/>
      <c r="G55" s="347">
        <v>1</v>
      </c>
      <c r="H55" s="364"/>
      <c r="I55" s="347">
        <v>1</v>
      </c>
      <c r="J55" s="364"/>
      <c r="K55" s="347">
        <v>1</v>
      </c>
      <c r="L55" s="364"/>
      <c r="M55" s="359">
        <v>1</v>
      </c>
      <c r="N55" s="364"/>
      <c r="O55" s="141"/>
      <c r="P55" s="207"/>
      <c r="Q55" s="208"/>
      <c r="R55" s="141"/>
      <c r="S55" s="207"/>
      <c r="T55" s="208"/>
      <c r="U55" s="141"/>
      <c r="V55" s="207"/>
      <c r="W55" s="208"/>
      <c r="X55" s="141"/>
      <c r="Y55" s="207"/>
      <c r="Z55" s="208"/>
      <c r="AA55" s="141"/>
      <c r="AB55" s="207"/>
      <c r="AC55" s="208"/>
      <c r="AD55" s="141"/>
      <c r="AE55" s="255"/>
      <c r="AF55" s="208"/>
      <c r="AG55" s="143"/>
      <c r="AH55" s="143"/>
      <c r="AI55" s="143"/>
      <c r="AJ55" s="143"/>
      <c r="AK55" s="143"/>
      <c r="AL55" s="143"/>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row>
    <row r="56" spans="1:62" s="68" customFormat="1" ht="16.5" x14ac:dyDescent="0.25">
      <c r="A56" s="971"/>
      <c r="B56" s="353" t="s">
        <v>369</v>
      </c>
      <c r="C56" s="368">
        <v>1</v>
      </c>
      <c r="D56" s="364"/>
      <c r="E56" s="357">
        <v>1</v>
      </c>
      <c r="F56" s="364"/>
      <c r="G56" s="347">
        <v>1</v>
      </c>
      <c r="H56" s="364"/>
      <c r="I56" s="347">
        <v>1</v>
      </c>
      <c r="J56" s="364"/>
      <c r="K56" s="347">
        <v>1</v>
      </c>
      <c r="L56" s="364"/>
      <c r="M56" s="359">
        <v>1</v>
      </c>
      <c r="N56" s="364"/>
      <c r="O56" s="141"/>
      <c r="P56" s="207"/>
      <c r="Q56" s="208"/>
      <c r="R56" s="141"/>
      <c r="S56" s="207"/>
      <c r="T56" s="208"/>
      <c r="U56" s="141"/>
      <c r="V56" s="207"/>
      <c r="W56" s="208"/>
      <c r="X56" s="141"/>
      <c r="Y56" s="207"/>
      <c r="Z56" s="208"/>
      <c r="AA56" s="141"/>
      <c r="AB56" s="207"/>
      <c r="AC56" s="208"/>
      <c r="AD56" s="141"/>
      <c r="AE56" s="255"/>
      <c r="AF56" s="208"/>
      <c r="AG56" s="143"/>
      <c r="AH56" s="143"/>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row>
    <row r="57" spans="1:62" s="68" customFormat="1" ht="16.5" x14ac:dyDescent="0.25">
      <c r="A57" s="971"/>
      <c r="B57" s="353" t="s">
        <v>370</v>
      </c>
      <c r="C57" s="368">
        <v>1</v>
      </c>
      <c r="D57" s="364"/>
      <c r="E57" s="357">
        <v>1</v>
      </c>
      <c r="F57" s="364"/>
      <c r="G57" s="347">
        <v>1</v>
      </c>
      <c r="H57" s="364"/>
      <c r="I57" s="347">
        <v>1</v>
      </c>
      <c r="J57" s="364"/>
      <c r="K57" s="347">
        <v>1</v>
      </c>
      <c r="L57" s="364"/>
      <c r="M57" s="359">
        <v>1</v>
      </c>
      <c r="N57" s="364"/>
      <c r="O57" s="141"/>
      <c r="P57" s="207"/>
      <c r="Q57" s="208"/>
      <c r="R57" s="141"/>
      <c r="S57" s="207"/>
      <c r="T57" s="208"/>
      <c r="U57" s="141"/>
      <c r="V57" s="207"/>
      <c r="W57" s="208"/>
      <c r="X57" s="141"/>
      <c r="Y57" s="207"/>
      <c r="Z57" s="208"/>
      <c r="AA57" s="141"/>
      <c r="AB57" s="207"/>
      <c r="AC57" s="208"/>
      <c r="AD57" s="141"/>
      <c r="AE57" s="255"/>
      <c r="AF57" s="208"/>
      <c r="AG57" s="143"/>
      <c r="AH57" s="143"/>
      <c r="AI57" s="143"/>
      <c r="AJ57" s="143"/>
      <c r="AK57" s="143"/>
      <c r="AL57" s="143"/>
      <c r="AM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143"/>
      <c r="BJ57" s="143"/>
    </row>
    <row r="58" spans="1:62" s="68" customFormat="1" ht="16.5" x14ac:dyDescent="0.25">
      <c r="A58" s="971"/>
      <c r="B58" s="353" t="s">
        <v>371</v>
      </c>
      <c r="C58" s="368">
        <v>1</v>
      </c>
      <c r="D58" s="364"/>
      <c r="E58" s="357">
        <v>1</v>
      </c>
      <c r="F58" s="364"/>
      <c r="G58" s="347">
        <v>1</v>
      </c>
      <c r="H58" s="364"/>
      <c r="I58" s="347">
        <v>1</v>
      </c>
      <c r="J58" s="364"/>
      <c r="K58" s="347">
        <v>1</v>
      </c>
      <c r="L58" s="364"/>
      <c r="M58" s="359">
        <v>1</v>
      </c>
      <c r="N58" s="364"/>
      <c r="O58" s="141"/>
      <c r="P58" s="207"/>
      <c r="Q58" s="208"/>
      <c r="R58" s="141"/>
      <c r="S58" s="207"/>
      <c r="T58" s="208"/>
      <c r="U58" s="141"/>
      <c r="V58" s="207"/>
      <c r="W58" s="208"/>
      <c r="X58" s="141"/>
      <c r="Y58" s="207"/>
      <c r="Z58" s="208"/>
      <c r="AA58" s="141"/>
      <c r="AB58" s="207"/>
      <c r="AC58" s="208"/>
      <c r="AD58" s="141"/>
      <c r="AE58" s="255"/>
      <c r="AF58" s="208"/>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row>
    <row r="59" spans="1:62" s="68" customFormat="1" ht="16.5" x14ac:dyDescent="0.25">
      <c r="A59" s="971"/>
      <c r="B59" s="353" t="s">
        <v>372</v>
      </c>
      <c r="C59" s="368">
        <v>1</v>
      </c>
      <c r="D59" s="364"/>
      <c r="E59" s="357">
        <v>1</v>
      </c>
      <c r="F59" s="364"/>
      <c r="G59" s="347">
        <v>1</v>
      </c>
      <c r="H59" s="364"/>
      <c r="I59" s="347">
        <v>1</v>
      </c>
      <c r="J59" s="364"/>
      <c r="K59" s="347">
        <v>1</v>
      </c>
      <c r="L59" s="364"/>
      <c r="M59" s="359">
        <v>1</v>
      </c>
      <c r="N59" s="364"/>
      <c r="O59" s="141"/>
      <c r="P59" s="207"/>
      <c r="Q59" s="208"/>
      <c r="R59" s="141"/>
      <c r="S59" s="207"/>
      <c r="T59" s="208"/>
      <c r="U59" s="141"/>
      <c r="V59" s="207"/>
      <c r="W59" s="208"/>
      <c r="X59" s="141"/>
      <c r="Y59" s="207"/>
      <c r="Z59" s="208"/>
      <c r="AA59" s="141"/>
      <c r="AB59" s="207"/>
      <c r="AC59" s="208"/>
      <c r="AD59" s="141"/>
      <c r="AE59" s="255"/>
      <c r="AF59" s="208"/>
      <c r="AG59" s="143"/>
      <c r="AH59" s="143"/>
      <c r="AI59" s="143"/>
      <c r="AJ59" s="143"/>
      <c r="AK59" s="143"/>
      <c r="AL59" s="143"/>
      <c r="AM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143"/>
      <c r="BJ59" s="143"/>
    </row>
    <row r="60" spans="1:62" s="68" customFormat="1" ht="16.5" x14ac:dyDescent="0.25">
      <c r="A60" s="971"/>
      <c r="B60" s="353" t="s">
        <v>373</v>
      </c>
      <c r="C60" s="368">
        <v>1</v>
      </c>
      <c r="D60" s="364"/>
      <c r="E60" s="357">
        <v>1</v>
      </c>
      <c r="F60" s="364"/>
      <c r="G60" s="347">
        <v>1</v>
      </c>
      <c r="H60" s="364"/>
      <c r="I60" s="347">
        <v>1</v>
      </c>
      <c r="J60" s="364"/>
      <c r="K60" s="347">
        <v>1</v>
      </c>
      <c r="L60" s="364"/>
      <c r="M60" s="359">
        <v>1</v>
      </c>
      <c r="N60" s="364"/>
      <c r="O60" s="141"/>
      <c r="P60" s="207"/>
      <c r="Q60" s="208"/>
      <c r="R60" s="141"/>
      <c r="S60" s="207"/>
      <c r="T60" s="208"/>
      <c r="U60" s="141"/>
      <c r="V60" s="207"/>
      <c r="W60" s="208"/>
      <c r="X60" s="141"/>
      <c r="Y60" s="207"/>
      <c r="Z60" s="208"/>
      <c r="AA60" s="141"/>
      <c r="AB60" s="207"/>
      <c r="AC60" s="208"/>
      <c r="AD60" s="141"/>
      <c r="AE60" s="255"/>
      <c r="AF60" s="208"/>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row>
    <row r="61" spans="1:62" s="68" customFormat="1" ht="16.5" x14ac:dyDescent="0.25">
      <c r="A61" s="971"/>
      <c r="B61" s="353" t="s">
        <v>374</v>
      </c>
      <c r="C61" s="368">
        <v>1</v>
      </c>
      <c r="D61" s="364"/>
      <c r="E61" s="357">
        <v>1</v>
      </c>
      <c r="F61" s="364"/>
      <c r="G61" s="347">
        <v>1</v>
      </c>
      <c r="H61" s="364"/>
      <c r="I61" s="347">
        <v>1</v>
      </c>
      <c r="J61" s="364"/>
      <c r="K61" s="347">
        <v>1</v>
      </c>
      <c r="L61" s="364"/>
      <c r="M61" s="359">
        <v>1</v>
      </c>
      <c r="N61" s="364"/>
      <c r="O61" s="141"/>
      <c r="P61" s="207"/>
      <c r="Q61" s="208"/>
      <c r="R61" s="141"/>
      <c r="S61" s="207"/>
      <c r="T61" s="208"/>
      <c r="U61" s="141"/>
      <c r="V61" s="207"/>
      <c r="W61" s="208"/>
      <c r="X61" s="141"/>
      <c r="Y61" s="207"/>
      <c r="Z61" s="208"/>
      <c r="AA61" s="141"/>
      <c r="AB61" s="207"/>
      <c r="AC61" s="208"/>
      <c r="AD61" s="141"/>
      <c r="AE61" s="255"/>
      <c r="AF61" s="208"/>
      <c r="AG61" s="143"/>
      <c r="AH61" s="143"/>
      <c r="AI61" s="143"/>
      <c r="AJ61" s="143"/>
      <c r="AK61" s="143"/>
      <c r="AL61" s="143"/>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row>
    <row r="62" spans="1:62" s="68" customFormat="1" ht="16.5" x14ac:dyDescent="0.25">
      <c r="A62" s="971"/>
      <c r="B62" s="353" t="s">
        <v>375</v>
      </c>
      <c r="C62" s="368">
        <v>1</v>
      </c>
      <c r="D62" s="364"/>
      <c r="E62" s="357">
        <v>1</v>
      </c>
      <c r="F62" s="364"/>
      <c r="G62" s="347">
        <v>1</v>
      </c>
      <c r="H62" s="364"/>
      <c r="I62" s="347">
        <v>1</v>
      </c>
      <c r="J62" s="364"/>
      <c r="K62" s="347">
        <v>1</v>
      </c>
      <c r="L62" s="364"/>
      <c r="M62" s="359">
        <v>1</v>
      </c>
      <c r="N62" s="364"/>
      <c r="O62" s="141"/>
      <c r="P62" s="207"/>
      <c r="Q62" s="208"/>
      <c r="R62" s="141"/>
      <c r="S62" s="207"/>
      <c r="T62" s="208"/>
      <c r="U62" s="141"/>
      <c r="V62" s="207"/>
      <c r="W62" s="208"/>
      <c r="X62" s="141"/>
      <c r="Y62" s="207"/>
      <c r="Z62" s="208"/>
      <c r="AA62" s="141"/>
      <c r="AB62" s="207"/>
      <c r="AC62" s="208"/>
      <c r="AD62" s="141"/>
      <c r="AE62" s="255"/>
      <c r="AF62" s="208"/>
      <c r="AG62" s="143"/>
      <c r="AH62" s="143"/>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row>
    <row r="63" spans="1:62" s="68" customFormat="1" ht="16.5" x14ac:dyDescent="0.25">
      <c r="A63" s="971"/>
      <c r="B63" s="353" t="s">
        <v>376</v>
      </c>
      <c r="C63" s="368">
        <v>1</v>
      </c>
      <c r="D63" s="364"/>
      <c r="E63" s="357">
        <v>1</v>
      </c>
      <c r="F63" s="364"/>
      <c r="G63" s="347">
        <v>1</v>
      </c>
      <c r="H63" s="364"/>
      <c r="I63" s="347">
        <v>1</v>
      </c>
      <c r="J63" s="364"/>
      <c r="K63" s="347">
        <v>1</v>
      </c>
      <c r="L63" s="364"/>
      <c r="M63" s="359">
        <v>1</v>
      </c>
      <c r="N63" s="364"/>
      <c r="O63" s="141"/>
      <c r="P63" s="207"/>
      <c r="Q63" s="208"/>
      <c r="R63" s="141"/>
      <c r="S63" s="207"/>
      <c r="T63" s="208"/>
      <c r="U63" s="141"/>
      <c r="V63" s="207"/>
      <c r="W63" s="208"/>
      <c r="X63" s="141"/>
      <c r="Y63" s="207"/>
      <c r="Z63" s="208"/>
      <c r="AA63" s="141"/>
      <c r="AB63" s="207"/>
      <c r="AC63" s="208"/>
      <c r="AD63" s="141"/>
      <c r="AE63" s="255"/>
      <c r="AF63" s="208"/>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row>
    <row r="64" spans="1:62" s="68" customFormat="1" ht="16.5" x14ac:dyDescent="0.25">
      <c r="A64" s="971"/>
      <c r="B64" s="353" t="s">
        <v>377</v>
      </c>
      <c r="C64" s="368">
        <v>1</v>
      </c>
      <c r="D64" s="364"/>
      <c r="E64" s="357">
        <v>1</v>
      </c>
      <c r="F64" s="364"/>
      <c r="G64" s="347">
        <v>1</v>
      </c>
      <c r="H64" s="364"/>
      <c r="I64" s="347">
        <v>1</v>
      </c>
      <c r="J64" s="364"/>
      <c r="K64" s="347">
        <v>1</v>
      </c>
      <c r="L64" s="364"/>
      <c r="M64" s="359">
        <v>1</v>
      </c>
      <c r="N64" s="364"/>
      <c r="O64" s="141"/>
      <c r="P64" s="207"/>
      <c r="Q64" s="208"/>
      <c r="R64" s="141"/>
      <c r="S64" s="207"/>
      <c r="T64" s="208"/>
      <c r="U64" s="141"/>
      <c r="V64" s="207"/>
      <c r="W64" s="208"/>
      <c r="X64" s="141"/>
      <c r="Y64" s="207"/>
      <c r="Z64" s="208"/>
      <c r="AA64" s="141"/>
      <c r="AB64" s="207"/>
      <c r="AC64" s="208"/>
      <c r="AD64" s="141"/>
      <c r="AE64" s="255"/>
      <c r="AF64" s="208"/>
      <c r="AG64" s="143"/>
      <c r="AH64" s="143"/>
      <c r="AI64" s="143"/>
      <c r="AJ64" s="143"/>
      <c r="AK64" s="143"/>
      <c r="AL64" s="143"/>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row>
    <row r="65" spans="1:62" s="68" customFormat="1" ht="16.5" x14ac:dyDescent="0.25">
      <c r="A65" s="971"/>
      <c r="B65" s="353" t="s">
        <v>378</v>
      </c>
      <c r="C65" s="368">
        <v>1</v>
      </c>
      <c r="D65" s="364"/>
      <c r="E65" s="357">
        <v>1</v>
      </c>
      <c r="F65" s="364"/>
      <c r="G65" s="347">
        <v>1</v>
      </c>
      <c r="H65" s="364"/>
      <c r="I65" s="347">
        <v>1</v>
      </c>
      <c r="J65" s="364"/>
      <c r="K65" s="347">
        <v>1</v>
      </c>
      <c r="L65" s="364"/>
      <c r="M65" s="359">
        <v>1</v>
      </c>
      <c r="N65" s="364"/>
      <c r="O65" s="141"/>
      <c r="P65" s="207"/>
      <c r="Q65" s="208"/>
      <c r="R65" s="141"/>
      <c r="S65" s="207"/>
      <c r="T65" s="208"/>
      <c r="U65" s="141"/>
      <c r="V65" s="207"/>
      <c r="W65" s="208"/>
      <c r="X65" s="141"/>
      <c r="Y65" s="207"/>
      <c r="Z65" s="208"/>
      <c r="AA65" s="141"/>
      <c r="AB65" s="207"/>
      <c r="AC65" s="208"/>
      <c r="AD65" s="141"/>
      <c r="AE65" s="255"/>
      <c r="AF65" s="208"/>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row>
    <row r="66" spans="1:62" s="68" customFormat="1" ht="16.5" x14ac:dyDescent="0.25">
      <c r="A66" s="971"/>
      <c r="B66" s="353" t="s">
        <v>379</v>
      </c>
      <c r="C66" s="368">
        <v>1</v>
      </c>
      <c r="D66" s="364"/>
      <c r="E66" s="357">
        <v>1</v>
      </c>
      <c r="F66" s="364"/>
      <c r="G66" s="347">
        <v>1</v>
      </c>
      <c r="H66" s="364"/>
      <c r="I66" s="347">
        <v>1</v>
      </c>
      <c r="J66" s="364"/>
      <c r="K66" s="347">
        <v>1</v>
      </c>
      <c r="L66" s="364"/>
      <c r="M66" s="359">
        <v>1</v>
      </c>
      <c r="N66" s="364"/>
      <c r="O66" s="141"/>
      <c r="P66" s="207"/>
      <c r="Q66" s="208"/>
      <c r="R66" s="141"/>
      <c r="S66" s="207"/>
      <c r="T66" s="208"/>
      <c r="U66" s="141"/>
      <c r="V66" s="207"/>
      <c r="W66" s="208"/>
      <c r="X66" s="141"/>
      <c r="Y66" s="207"/>
      <c r="Z66" s="208"/>
      <c r="AA66" s="141"/>
      <c r="AB66" s="207"/>
      <c r="AC66" s="208"/>
      <c r="AD66" s="141"/>
      <c r="AE66" s="255"/>
      <c r="AF66" s="208"/>
      <c r="AG66" s="143"/>
      <c r="AH66" s="143"/>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row>
    <row r="67" spans="1:62" s="68" customFormat="1" ht="16.5" x14ac:dyDescent="0.25">
      <c r="A67" s="971"/>
      <c r="B67" s="353" t="s">
        <v>380</v>
      </c>
      <c r="C67" s="368">
        <v>1</v>
      </c>
      <c r="D67" s="364"/>
      <c r="E67" s="357">
        <v>1</v>
      </c>
      <c r="F67" s="364"/>
      <c r="G67" s="347">
        <v>1</v>
      </c>
      <c r="H67" s="364"/>
      <c r="I67" s="347">
        <v>1</v>
      </c>
      <c r="J67" s="364"/>
      <c r="K67" s="347">
        <v>1</v>
      </c>
      <c r="L67" s="364"/>
      <c r="M67" s="359">
        <v>1</v>
      </c>
      <c r="N67" s="364"/>
      <c r="O67" s="141"/>
      <c r="P67" s="207"/>
      <c r="Q67" s="208"/>
      <c r="R67" s="141"/>
      <c r="S67" s="207"/>
      <c r="T67" s="208"/>
      <c r="U67" s="141"/>
      <c r="V67" s="207"/>
      <c r="W67" s="208"/>
      <c r="X67" s="141"/>
      <c r="Y67" s="207"/>
      <c r="Z67" s="208"/>
      <c r="AA67" s="141"/>
      <c r="AB67" s="207"/>
      <c r="AC67" s="208"/>
      <c r="AD67" s="141"/>
      <c r="AE67" s="255"/>
      <c r="AF67" s="208"/>
      <c r="AG67" s="143"/>
      <c r="AH67" s="143"/>
      <c r="AI67" s="143"/>
      <c r="AJ67" s="143"/>
      <c r="AK67" s="143"/>
      <c r="AL67" s="143"/>
      <c r="AM67" s="143"/>
      <c r="AN67" s="143"/>
      <c r="AO67" s="143"/>
      <c r="AP67" s="143"/>
      <c r="AQ67" s="143"/>
      <c r="AR67" s="143"/>
      <c r="AS67" s="143"/>
      <c r="AT67" s="143"/>
      <c r="AU67" s="143"/>
      <c r="AV67" s="143"/>
      <c r="AW67" s="143"/>
      <c r="AX67" s="143"/>
      <c r="AY67" s="143"/>
      <c r="AZ67" s="143"/>
      <c r="BA67" s="143"/>
      <c r="BB67" s="143"/>
      <c r="BC67" s="143"/>
      <c r="BD67" s="143"/>
      <c r="BE67" s="143"/>
      <c r="BF67" s="143"/>
      <c r="BG67" s="143"/>
      <c r="BH67" s="143"/>
      <c r="BI67" s="143"/>
      <c r="BJ67" s="143"/>
    </row>
    <row r="68" spans="1:62" s="68" customFormat="1" ht="16.5" x14ac:dyDescent="0.25">
      <c r="A68" s="971"/>
      <c r="B68" s="354" t="s">
        <v>381</v>
      </c>
      <c r="C68" s="369">
        <v>1</v>
      </c>
      <c r="D68" s="365"/>
      <c r="E68" s="358">
        <v>1</v>
      </c>
      <c r="F68" s="365"/>
      <c r="G68" s="351">
        <v>1</v>
      </c>
      <c r="H68" s="365"/>
      <c r="I68" s="351">
        <v>1</v>
      </c>
      <c r="J68" s="365"/>
      <c r="K68" s="351">
        <v>1</v>
      </c>
      <c r="L68" s="365"/>
      <c r="M68" s="361">
        <v>1</v>
      </c>
      <c r="N68" s="365"/>
      <c r="O68" s="262"/>
      <c r="P68" s="263"/>
      <c r="Q68" s="264"/>
      <c r="R68" s="262"/>
      <c r="S68" s="263"/>
      <c r="T68" s="264"/>
      <c r="U68" s="262"/>
      <c r="V68" s="263"/>
      <c r="W68" s="264"/>
      <c r="X68" s="262"/>
      <c r="Y68" s="263"/>
      <c r="Z68" s="264"/>
      <c r="AA68" s="262"/>
      <c r="AB68" s="263"/>
      <c r="AC68" s="264"/>
      <c r="AD68" s="262"/>
      <c r="AE68" s="263"/>
      <c r="AF68" s="264"/>
      <c r="AG68" s="143"/>
      <c r="AH68" s="143"/>
      <c r="AI68" s="143"/>
      <c r="AJ68" s="143"/>
      <c r="AK68" s="143"/>
      <c r="AL68" s="143"/>
      <c r="AM68" s="143"/>
      <c r="AN68" s="143"/>
      <c r="AO68" s="143"/>
      <c r="AP68" s="143"/>
      <c r="AQ68" s="143"/>
      <c r="AR68" s="143"/>
      <c r="AS68" s="143"/>
      <c r="AT68" s="143"/>
      <c r="AU68" s="143"/>
      <c r="AV68" s="143"/>
      <c r="AW68" s="143"/>
      <c r="AX68" s="143"/>
      <c r="AY68" s="143"/>
      <c r="AZ68" s="143"/>
      <c r="BA68" s="143"/>
      <c r="BB68" s="143"/>
      <c r="BC68" s="143"/>
      <c r="BD68" s="143"/>
      <c r="BE68" s="143"/>
      <c r="BF68" s="143"/>
      <c r="BG68" s="143"/>
      <c r="BH68" s="143"/>
      <c r="BI68" s="143"/>
      <c r="BJ68" s="143"/>
    </row>
    <row r="69" spans="1:62" s="68" customFormat="1" ht="34.5" customHeight="1" x14ac:dyDescent="0.25">
      <c r="A69" s="534"/>
      <c r="B69" s="355" t="s">
        <v>93</v>
      </c>
      <c r="C69" s="370">
        <f>SUM(C49:C68)</f>
        <v>20</v>
      </c>
      <c r="D69" s="366"/>
      <c r="E69" s="350">
        <f>SUM(E49:E68)</f>
        <v>20</v>
      </c>
      <c r="F69" s="366"/>
      <c r="G69" s="349">
        <f>SUM(G49:G68)</f>
        <v>20</v>
      </c>
      <c r="H69" s="366"/>
      <c r="I69" s="349">
        <f>SUM(I49:I68)</f>
        <v>20</v>
      </c>
      <c r="J69" s="366"/>
      <c r="K69" s="349">
        <f>SUM(K49:K68)</f>
        <v>20</v>
      </c>
      <c r="L69" s="366"/>
      <c r="M69" s="362">
        <f>SUM(M49:M68)</f>
        <v>20</v>
      </c>
      <c r="N69" s="366"/>
      <c r="O69" s="266"/>
      <c r="P69" s="181"/>
      <c r="Q69" s="265"/>
      <c r="R69" s="180"/>
      <c r="S69" s="181"/>
      <c r="T69" s="265"/>
      <c r="U69" s="180"/>
      <c r="V69" s="181"/>
      <c r="W69" s="265"/>
      <c r="X69" s="180"/>
      <c r="Y69" s="181"/>
      <c r="Z69" s="265"/>
      <c r="AA69" s="180"/>
      <c r="AB69" s="181"/>
      <c r="AC69" s="265"/>
      <c r="AD69" s="180"/>
      <c r="AE69" s="181"/>
      <c r="AF69" s="265"/>
      <c r="AG69" s="143"/>
      <c r="AH69" s="143"/>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143"/>
      <c r="BE69" s="143"/>
      <c r="BF69" s="143"/>
      <c r="BG69" s="143"/>
      <c r="BH69" s="143"/>
      <c r="BI69" s="143"/>
      <c r="BJ69" s="143"/>
    </row>
    <row r="72" spans="1:62" ht="15" thickBot="1" x14ac:dyDescent="0.3"/>
    <row r="73" spans="1:62" s="68" customFormat="1" ht="50.25" customHeight="1" thickBot="1" x14ac:dyDescent="0.3">
      <c r="A73" s="999" t="s">
        <v>383</v>
      </c>
      <c r="B73" s="1000"/>
      <c r="C73" s="1003" t="s">
        <v>384</v>
      </c>
      <c r="D73" s="1004"/>
      <c r="E73" s="1004"/>
      <c r="F73" s="1004"/>
      <c r="G73" s="1004"/>
      <c r="H73" s="1004"/>
      <c r="I73" s="1004"/>
      <c r="J73" s="1004"/>
      <c r="K73" s="1004"/>
      <c r="L73" s="1004"/>
      <c r="M73" s="1004"/>
      <c r="N73" s="1004"/>
      <c r="O73" s="1004"/>
      <c r="P73" s="1004"/>
      <c r="Q73" s="1004"/>
      <c r="R73" s="1004"/>
      <c r="S73" s="1004"/>
      <c r="T73" s="1004"/>
      <c r="U73" s="1004"/>
      <c r="V73" s="1004"/>
      <c r="W73" s="1004"/>
      <c r="X73" s="1004"/>
      <c r="Y73" s="1004"/>
      <c r="Z73" s="1005"/>
      <c r="AA73" s="143"/>
      <c r="AB73" s="143"/>
      <c r="AC73" s="143"/>
      <c r="AD73" s="143"/>
      <c r="AE73" s="143"/>
      <c r="AF73" s="143"/>
      <c r="AG73" s="143"/>
      <c r="AH73" s="143"/>
      <c r="AI73" s="143"/>
      <c r="AJ73" s="143"/>
      <c r="AK73" s="143"/>
      <c r="AL73" s="143"/>
      <c r="AM73" s="143"/>
      <c r="AN73" s="143"/>
      <c r="AO73" s="143"/>
      <c r="AP73" s="143"/>
      <c r="AQ73" s="143"/>
      <c r="AR73" s="143"/>
      <c r="AS73" s="143"/>
      <c r="AT73" s="143"/>
      <c r="AU73" s="143"/>
      <c r="AV73" s="143"/>
      <c r="AW73" s="143"/>
      <c r="AX73" s="143"/>
      <c r="AY73" s="143"/>
      <c r="AZ73" s="143"/>
      <c r="BA73" s="143"/>
      <c r="BB73" s="143"/>
      <c r="BC73" s="143"/>
      <c r="BD73" s="143"/>
      <c r="BE73" s="143"/>
      <c r="BF73" s="143"/>
      <c r="BG73" s="143"/>
      <c r="BH73" s="143"/>
      <c r="BI73" s="143"/>
      <c r="BJ73" s="143"/>
    </row>
    <row r="74" spans="1:62" s="68" customFormat="1" ht="24" customHeight="1" x14ac:dyDescent="0.25">
      <c r="A74" s="1009" t="s">
        <v>382</v>
      </c>
      <c r="B74" s="1009" t="s">
        <v>359</v>
      </c>
      <c r="C74" s="1012" t="s">
        <v>234</v>
      </c>
      <c r="D74" s="1012"/>
      <c r="E74" s="1012" t="s">
        <v>241</v>
      </c>
      <c r="F74" s="1012"/>
      <c r="G74" s="1012" t="s">
        <v>242</v>
      </c>
      <c r="H74" s="1012"/>
      <c r="I74" s="1012" t="s">
        <v>243</v>
      </c>
      <c r="J74" s="1012"/>
      <c r="K74" s="1012" t="s">
        <v>244</v>
      </c>
      <c r="L74" s="1012"/>
      <c r="M74" s="1012" t="s">
        <v>245</v>
      </c>
      <c r="N74" s="1012"/>
      <c r="O74" s="997" t="s">
        <v>246</v>
      </c>
      <c r="P74" s="998"/>
      <c r="Q74" s="997" t="s">
        <v>247</v>
      </c>
      <c r="R74" s="998"/>
      <c r="S74" s="997" t="s">
        <v>248</v>
      </c>
      <c r="T74" s="998"/>
      <c r="U74" s="997" t="s">
        <v>249</v>
      </c>
      <c r="V74" s="998"/>
      <c r="W74" s="997" t="s">
        <v>354</v>
      </c>
      <c r="X74" s="998"/>
      <c r="Y74" s="997" t="s">
        <v>251</v>
      </c>
      <c r="Z74" s="998"/>
      <c r="AA74" s="143"/>
      <c r="AB74" s="143"/>
      <c r="AC74" s="143"/>
      <c r="AD74" s="143"/>
      <c r="AE74" s="143"/>
      <c r="AF74" s="143"/>
      <c r="AG74" s="143"/>
      <c r="AH74" s="143"/>
      <c r="AI74" s="143"/>
      <c r="AJ74" s="143"/>
      <c r="AK74" s="143"/>
      <c r="AL74" s="143"/>
      <c r="AM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row>
    <row r="75" spans="1:62" s="68" customFormat="1" ht="29.25" customHeight="1" x14ac:dyDescent="0.25">
      <c r="A75" s="1011"/>
      <c r="B75" s="1010"/>
      <c r="C75" s="268" t="s">
        <v>385</v>
      </c>
      <c r="D75" s="268" t="s">
        <v>386</v>
      </c>
      <c r="E75" s="268" t="s">
        <v>385</v>
      </c>
      <c r="F75" s="268" t="s">
        <v>386</v>
      </c>
      <c r="G75" s="268" t="s">
        <v>385</v>
      </c>
      <c r="H75" s="268" t="s">
        <v>386</v>
      </c>
      <c r="I75" s="268" t="s">
        <v>385</v>
      </c>
      <c r="J75" s="268" t="s">
        <v>386</v>
      </c>
      <c r="K75" s="268" t="s">
        <v>385</v>
      </c>
      <c r="L75" s="268" t="s">
        <v>386</v>
      </c>
      <c r="M75" s="268" t="s">
        <v>385</v>
      </c>
      <c r="N75" s="268" t="s">
        <v>386</v>
      </c>
      <c r="O75" s="268" t="s">
        <v>385</v>
      </c>
      <c r="P75" s="268" t="s">
        <v>386</v>
      </c>
      <c r="Q75" s="268" t="s">
        <v>385</v>
      </c>
      <c r="R75" s="268" t="s">
        <v>386</v>
      </c>
      <c r="S75" s="268" t="s">
        <v>385</v>
      </c>
      <c r="T75" s="268" t="s">
        <v>386</v>
      </c>
      <c r="U75" s="268" t="s">
        <v>385</v>
      </c>
      <c r="V75" s="268" t="s">
        <v>386</v>
      </c>
      <c r="W75" s="268" t="s">
        <v>385</v>
      </c>
      <c r="X75" s="268" t="s">
        <v>386</v>
      </c>
      <c r="Y75" s="268" t="s">
        <v>385</v>
      </c>
      <c r="Z75" s="268" t="s">
        <v>386</v>
      </c>
      <c r="AA75" s="143"/>
      <c r="AB75" s="143"/>
      <c r="AC75" s="143"/>
      <c r="AD75" s="143"/>
      <c r="AE75" s="143"/>
      <c r="AF75" s="143"/>
      <c r="AG75" s="143"/>
      <c r="AH75" s="143"/>
      <c r="AI75" s="143"/>
      <c r="AJ75" s="143"/>
      <c r="AK75" s="143"/>
      <c r="AL75" s="143"/>
      <c r="AM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row>
    <row r="76" spans="1:62" s="68" customFormat="1" ht="16.5" x14ac:dyDescent="0.25">
      <c r="A76" s="1011"/>
      <c r="B76" s="267" t="s">
        <v>362</v>
      </c>
      <c r="C76" s="373">
        <v>0</v>
      </c>
      <c r="D76" s="373">
        <v>0</v>
      </c>
      <c r="E76" s="383">
        <v>206</v>
      </c>
      <c r="F76" s="461">
        <v>131</v>
      </c>
      <c r="G76" s="383">
        <v>206</v>
      </c>
      <c r="H76" s="461">
        <v>522</v>
      </c>
      <c r="I76" s="383">
        <v>206</v>
      </c>
      <c r="J76" s="461">
        <v>182</v>
      </c>
      <c r="K76" s="383">
        <v>206</v>
      </c>
      <c r="L76" s="383">
        <v>328</v>
      </c>
      <c r="M76" s="383">
        <v>206</v>
      </c>
      <c r="N76" s="373"/>
      <c r="O76" s="383">
        <v>206</v>
      </c>
      <c r="P76" s="373"/>
      <c r="Q76" s="383">
        <v>206</v>
      </c>
      <c r="R76" s="373"/>
      <c r="S76" s="383">
        <v>206</v>
      </c>
      <c r="T76" s="373"/>
      <c r="U76" s="383">
        <v>206</v>
      </c>
      <c r="V76" s="373"/>
      <c r="W76" s="383">
        <v>206</v>
      </c>
      <c r="X76" s="373"/>
      <c r="Y76" s="383">
        <v>206</v>
      </c>
      <c r="Z76" s="373"/>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row>
    <row r="77" spans="1:62" s="68" customFormat="1" ht="16.5" x14ac:dyDescent="0.25">
      <c r="A77" s="1011"/>
      <c r="B77" s="267" t="s">
        <v>363</v>
      </c>
      <c r="C77" s="373">
        <v>0</v>
      </c>
      <c r="D77" s="373">
        <v>0</v>
      </c>
      <c r="E77" s="383">
        <v>182</v>
      </c>
      <c r="F77" s="462">
        <v>136</v>
      </c>
      <c r="G77" s="383">
        <v>182</v>
      </c>
      <c r="H77" s="462">
        <v>99</v>
      </c>
      <c r="I77" s="383">
        <v>182</v>
      </c>
      <c r="J77" s="462">
        <v>147</v>
      </c>
      <c r="K77" s="383">
        <v>182</v>
      </c>
      <c r="L77" s="383">
        <v>162</v>
      </c>
      <c r="M77" s="383">
        <v>182</v>
      </c>
      <c r="N77" s="373"/>
      <c r="O77" s="383">
        <v>182</v>
      </c>
      <c r="P77" s="373"/>
      <c r="Q77" s="383">
        <v>182</v>
      </c>
      <c r="R77" s="373"/>
      <c r="S77" s="383">
        <v>182</v>
      </c>
      <c r="T77" s="373"/>
      <c r="U77" s="383">
        <v>182</v>
      </c>
      <c r="V77" s="373"/>
      <c r="W77" s="383">
        <v>182</v>
      </c>
      <c r="X77" s="373"/>
      <c r="Y77" s="383">
        <v>182</v>
      </c>
      <c r="Z77" s="373"/>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row>
    <row r="78" spans="1:62" s="68" customFormat="1" ht="16.5" x14ac:dyDescent="0.25">
      <c r="A78" s="1011"/>
      <c r="B78" s="267" t="s">
        <v>364</v>
      </c>
      <c r="C78" s="373">
        <v>0</v>
      </c>
      <c r="D78" s="373">
        <v>0</v>
      </c>
      <c r="E78" s="383">
        <v>225</v>
      </c>
      <c r="F78" s="461">
        <v>54</v>
      </c>
      <c r="G78" s="383">
        <v>225</v>
      </c>
      <c r="H78" s="461">
        <v>466</v>
      </c>
      <c r="I78" s="383">
        <v>225</v>
      </c>
      <c r="J78" s="461">
        <v>268</v>
      </c>
      <c r="K78" s="383">
        <v>225</v>
      </c>
      <c r="L78" s="383">
        <v>380</v>
      </c>
      <c r="M78" s="383">
        <v>225</v>
      </c>
      <c r="N78" s="373"/>
      <c r="O78" s="383">
        <v>225</v>
      </c>
      <c r="P78" s="373"/>
      <c r="Q78" s="383">
        <v>225</v>
      </c>
      <c r="R78" s="373"/>
      <c r="S78" s="383">
        <v>225</v>
      </c>
      <c r="T78" s="373"/>
      <c r="U78" s="383">
        <v>225</v>
      </c>
      <c r="V78" s="373"/>
      <c r="W78" s="383">
        <v>225</v>
      </c>
      <c r="X78" s="373"/>
      <c r="Y78" s="383">
        <v>225</v>
      </c>
      <c r="Z78" s="373"/>
      <c r="AA78" s="143"/>
      <c r="AB78" s="143"/>
      <c r="AC78" s="143"/>
      <c r="AD78" s="143"/>
      <c r="AE78" s="143"/>
      <c r="AF78" s="143"/>
      <c r="AG78" s="143"/>
      <c r="AH78" s="143"/>
      <c r="AI78" s="143"/>
      <c r="AJ78" s="143"/>
      <c r="AK78" s="143"/>
      <c r="AL78" s="143"/>
      <c r="AM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c r="BI78" s="143"/>
      <c r="BJ78" s="143"/>
    </row>
    <row r="79" spans="1:62" s="68" customFormat="1" ht="16.5" x14ac:dyDescent="0.25">
      <c r="A79" s="1011"/>
      <c r="B79" s="267" t="s">
        <v>365</v>
      </c>
      <c r="C79" s="373">
        <v>0</v>
      </c>
      <c r="D79" s="373">
        <v>0</v>
      </c>
      <c r="E79" s="383">
        <v>120</v>
      </c>
      <c r="F79" s="462">
        <v>96</v>
      </c>
      <c r="G79" s="383">
        <v>120</v>
      </c>
      <c r="H79" s="462">
        <v>114</v>
      </c>
      <c r="I79" s="383">
        <v>120</v>
      </c>
      <c r="J79" s="462">
        <v>0</v>
      </c>
      <c r="K79" s="383">
        <v>120</v>
      </c>
      <c r="L79" s="383">
        <v>0</v>
      </c>
      <c r="M79" s="383">
        <v>120</v>
      </c>
      <c r="N79" s="373"/>
      <c r="O79" s="383">
        <v>120</v>
      </c>
      <c r="P79" s="373"/>
      <c r="Q79" s="383">
        <v>120</v>
      </c>
      <c r="R79" s="373"/>
      <c r="S79" s="383">
        <v>120</v>
      </c>
      <c r="T79" s="373"/>
      <c r="U79" s="383">
        <v>120</v>
      </c>
      <c r="V79" s="373"/>
      <c r="W79" s="383">
        <v>120</v>
      </c>
      <c r="X79" s="373"/>
      <c r="Y79" s="383">
        <v>120</v>
      </c>
      <c r="Z79" s="373"/>
      <c r="AA79" s="143"/>
      <c r="AB79" s="143"/>
      <c r="AC79" s="143"/>
      <c r="AD79" s="143"/>
      <c r="AE79" s="143"/>
      <c r="AF79" s="143"/>
      <c r="AG79" s="143"/>
      <c r="AH79" s="143"/>
      <c r="AI79" s="143"/>
      <c r="AJ79" s="143"/>
      <c r="AK79" s="143"/>
      <c r="AL79" s="143"/>
      <c r="AM79" s="143"/>
      <c r="AN79" s="143"/>
      <c r="AO79" s="143"/>
      <c r="AP79" s="143"/>
      <c r="AQ79" s="143"/>
      <c r="AR79" s="143"/>
      <c r="AS79" s="143"/>
      <c r="AT79" s="143"/>
      <c r="AU79" s="143"/>
      <c r="AV79" s="143"/>
      <c r="AW79" s="143"/>
      <c r="AX79" s="143"/>
      <c r="AY79" s="143"/>
      <c r="AZ79" s="143"/>
      <c r="BA79" s="143"/>
      <c r="BB79" s="143"/>
      <c r="BC79" s="143"/>
      <c r="BD79" s="143"/>
      <c r="BE79" s="143"/>
      <c r="BF79" s="143"/>
      <c r="BG79" s="143"/>
      <c r="BH79" s="143"/>
      <c r="BI79" s="143"/>
      <c r="BJ79" s="143"/>
    </row>
    <row r="80" spans="1:62" s="68" customFormat="1" ht="16.5" x14ac:dyDescent="0.25">
      <c r="A80" s="1011"/>
      <c r="B80" s="267" t="s">
        <v>366</v>
      </c>
      <c r="C80" s="373">
        <v>0</v>
      </c>
      <c r="D80" s="373">
        <v>0</v>
      </c>
      <c r="E80" s="383">
        <v>184</v>
      </c>
      <c r="F80" s="462">
        <v>276</v>
      </c>
      <c r="G80" s="383">
        <v>184</v>
      </c>
      <c r="H80" s="462">
        <v>115</v>
      </c>
      <c r="I80" s="383">
        <v>184</v>
      </c>
      <c r="J80" s="462">
        <v>354</v>
      </c>
      <c r="K80" s="383">
        <v>184</v>
      </c>
      <c r="L80" s="383">
        <v>190</v>
      </c>
      <c r="M80" s="383">
        <v>184</v>
      </c>
      <c r="N80" s="373"/>
      <c r="O80" s="383">
        <v>184</v>
      </c>
      <c r="P80" s="373"/>
      <c r="Q80" s="383">
        <v>184</v>
      </c>
      <c r="R80" s="373"/>
      <c r="S80" s="383">
        <v>184</v>
      </c>
      <c r="T80" s="373"/>
      <c r="U80" s="383">
        <v>184</v>
      </c>
      <c r="V80" s="373"/>
      <c r="W80" s="383">
        <v>184</v>
      </c>
      <c r="X80" s="373"/>
      <c r="Y80" s="383">
        <v>184</v>
      </c>
      <c r="Z80" s="373"/>
      <c r="AA80" s="143"/>
      <c r="AB80" s="143"/>
      <c r="AC80" s="143"/>
      <c r="AD80" s="143"/>
      <c r="AE80" s="143"/>
      <c r="AF80" s="143"/>
      <c r="AG80" s="143"/>
      <c r="AH80" s="143"/>
      <c r="AI80" s="143"/>
      <c r="AJ80" s="143"/>
      <c r="AK80" s="143"/>
      <c r="AL80" s="143"/>
      <c r="AM80" s="143"/>
      <c r="AN80" s="143"/>
      <c r="AO80" s="143"/>
      <c r="AP80" s="143"/>
      <c r="AQ80" s="143"/>
      <c r="AR80" s="143"/>
      <c r="AS80" s="143"/>
      <c r="AT80" s="143"/>
      <c r="AU80" s="143"/>
      <c r="AV80" s="143"/>
      <c r="AW80" s="143"/>
      <c r="AX80" s="143"/>
      <c r="AY80" s="143"/>
      <c r="AZ80" s="143"/>
      <c r="BA80" s="143"/>
      <c r="BB80" s="143"/>
      <c r="BC80" s="143"/>
      <c r="BD80" s="143"/>
      <c r="BE80" s="143"/>
      <c r="BF80" s="143"/>
      <c r="BG80" s="143"/>
      <c r="BH80" s="143"/>
      <c r="BI80" s="143"/>
      <c r="BJ80" s="143"/>
    </row>
    <row r="81" spans="1:62" s="68" customFormat="1" ht="16.5" x14ac:dyDescent="0.25">
      <c r="A81" s="1011"/>
      <c r="B81" s="267" t="s">
        <v>367</v>
      </c>
      <c r="C81" s="373">
        <v>0</v>
      </c>
      <c r="D81" s="373">
        <v>0</v>
      </c>
      <c r="E81" s="383">
        <v>117</v>
      </c>
      <c r="F81" s="462">
        <v>55</v>
      </c>
      <c r="G81" s="383">
        <v>117</v>
      </c>
      <c r="H81" s="462">
        <v>118</v>
      </c>
      <c r="I81" s="383">
        <v>117</v>
      </c>
      <c r="J81" s="462">
        <v>105</v>
      </c>
      <c r="K81" s="383">
        <v>117</v>
      </c>
      <c r="L81" s="383">
        <v>0</v>
      </c>
      <c r="M81" s="383">
        <v>117</v>
      </c>
      <c r="N81" s="373"/>
      <c r="O81" s="383">
        <v>117</v>
      </c>
      <c r="P81" s="373"/>
      <c r="Q81" s="383">
        <v>117</v>
      </c>
      <c r="R81" s="373"/>
      <c r="S81" s="383">
        <v>117</v>
      </c>
      <c r="T81" s="373"/>
      <c r="U81" s="383">
        <v>117</v>
      </c>
      <c r="V81" s="373"/>
      <c r="W81" s="383">
        <v>117</v>
      </c>
      <c r="X81" s="373"/>
      <c r="Y81" s="383">
        <v>117</v>
      </c>
      <c r="Z81" s="373"/>
      <c r="AA81" s="143"/>
      <c r="AB81" s="143"/>
      <c r="AC81" s="143"/>
      <c r="AD81" s="143"/>
      <c r="AE81" s="143"/>
      <c r="AF81" s="143"/>
      <c r="AG81" s="143"/>
      <c r="AH81" s="143"/>
      <c r="AI81" s="143"/>
      <c r="AJ81" s="143"/>
      <c r="AK81" s="143"/>
      <c r="AL81" s="143"/>
      <c r="AM81" s="143"/>
      <c r="AN81" s="143"/>
      <c r="AO81" s="143"/>
      <c r="AP81" s="143"/>
      <c r="AQ81" s="143"/>
      <c r="AR81" s="143"/>
      <c r="AS81" s="143"/>
      <c r="AT81" s="143"/>
      <c r="AU81" s="143"/>
      <c r="AV81" s="143"/>
      <c r="AW81" s="143"/>
      <c r="AX81" s="143"/>
      <c r="AY81" s="143"/>
      <c r="AZ81" s="143"/>
      <c r="BA81" s="143"/>
      <c r="BB81" s="143"/>
      <c r="BC81" s="143"/>
      <c r="BD81" s="143"/>
      <c r="BE81" s="143"/>
      <c r="BF81" s="143"/>
      <c r="BG81" s="143"/>
      <c r="BH81" s="143"/>
      <c r="BI81" s="143"/>
      <c r="BJ81" s="143"/>
    </row>
    <row r="82" spans="1:62" s="68" customFormat="1" ht="16.5" x14ac:dyDescent="0.25">
      <c r="A82" s="1011"/>
      <c r="B82" s="267" t="s">
        <v>368</v>
      </c>
      <c r="C82" s="373">
        <v>0</v>
      </c>
      <c r="D82" s="373">
        <v>39</v>
      </c>
      <c r="E82" s="383">
        <v>216</v>
      </c>
      <c r="F82" s="462">
        <v>61</v>
      </c>
      <c r="G82" s="383">
        <v>216</v>
      </c>
      <c r="H82" s="462">
        <v>579</v>
      </c>
      <c r="I82" s="383">
        <v>216</v>
      </c>
      <c r="J82" s="462">
        <v>380</v>
      </c>
      <c r="K82" s="383">
        <v>216</v>
      </c>
      <c r="L82" s="383">
        <v>506</v>
      </c>
      <c r="M82" s="383">
        <v>216</v>
      </c>
      <c r="N82" s="373"/>
      <c r="O82" s="383">
        <v>216</v>
      </c>
      <c r="P82" s="373"/>
      <c r="Q82" s="383">
        <v>216</v>
      </c>
      <c r="R82" s="373"/>
      <c r="S82" s="383">
        <v>216</v>
      </c>
      <c r="T82" s="373"/>
      <c r="U82" s="383">
        <v>216</v>
      </c>
      <c r="V82" s="373"/>
      <c r="W82" s="383">
        <v>216</v>
      </c>
      <c r="X82" s="373"/>
      <c r="Y82" s="383">
        <v>216</v>
      </c>
      <c r="Z82" s="373"/>
      <c r="AA82" s="143"/>
      <c r="AB82" s="143"/>
      <c r="AC82" s="143"/>
      <c r="AD82" s="143"/>
      <c r="AE82" s="143"/>
      <c r="AF82" s="143"/>
      <c r="AG82" s="143"/>
      <c r="AH82" s="143"/>
      <c r="AI82" s="143"/>
      <c r="AJ82" s="143"/>
      <c r="AK82" s="143"/>
      <c r="AL82" s="143"/>
      <c r="AM82" s="143"/>
      <c r="AN82" s="143"/>
      <c r="AO82" s="143"/>
      <c r="AP82" s="143"/>
      <c r="AQ82" s="143"/>
      <c r="AR82" s="143"/>
      <c r="AS82" s="143"/>
      <c r="AT82" s="143"/>
      <c r="AU82" s="143"/>
      <c r="AV82" s="143"/>
      <c r="AW82" s="143"/>
      <c r="AX82" s="143"/>
      <c r="AY82" s="143"/>
      <c r="AZ82" s="143"/>
      <c r="BA82" s="143"/>
      <c r="BB82" s="143"/>
      <c r="BC82" s="143"/>
      <c r="BD82" s="143"/>
      <c r="BE82" s="143"/>
      <c r="BF82" s="143"/>
      <c r="BG82" s="143"/>
      <c r="BH82" s="143"/>
      <c r="BI82" s="143"/>
      <c r="BJ82" s="143"/>
    </row>
    <row r="83" spans="1:62" s="68" customFormat="1" ht="16.5" x14ac:dyDescent="0.25">
      <c r="A83" s="1011"/>
      <c r="B83" s="267" t="s">
        <v>369</v>
      </c>
      <c r="C83" s="373">
        <v>0</v>
      </c>
      <c r="D83" s="373">
        <v>40</v>
      </c>
      <c r="E83" s="383">
        <v>315</v>
      </c>
      <c r="F83" s="462">
        <v>69</v>
      </c>
      <c r="G83" s="383">
        <v>315</v>
      </c>
      <c r="H83" s="462">
        <v>240</v>
      </c>
      <c r="I83" s="383">
        <v>315</v>
      </c>
      <c r="J83" s="462">
        <v>819</v>
      </c>
      <c r="K83" s="383">
        <v>315</v>
      </c>
      <c r="L83" s="383">
        <v>296</v>
      </c>
      <c r="M83" s="383">
        <v>315</v>
      </c>
      <c r="N83" s="373"/>
      <c r="O83" s="383">
        <v>315</v>
      </c>
      <c r="P83" s="373"/>
      <c r="Q83" s="383">
        <v>315</v>
      </c>
      <c r="R83" s="373"/>
      <c r="S83" s="383">
        <v>315</v>
      </c>
      <c r="T83" s="373"/>
      <c r="U83" s="383">
        <v>315</v>
      </c>
      <c r="V83" s="373"/>
      <c r="W83" s="383">
        <v>315</v>
      </c>
      <c r="X83" s="373"/>
      <c r="Y83" s="383">
        <v>315</v>
      </c>
      <c r="Z83" s="373"/>
      <c r="AA83" s="143"/>
      <c r="AB83" s="143"/>
      <c r="AC83" s="143"/>
      <c r="AD83" s="143"/>
      <c r="AE83" s="143"/>
      <c r="AF83" s="143"/>
      <c r="AG83" s="143"/>
      <c r="AH83" s="143"/>
      <c r="AI83" s="143"/>
      <c r="AJ83" s="143"/>
      <c r="AK83" s="143"/>
      <c r="AL83" s="143"/>
      <c r="AM83" s="143"/>
      <c r="AN83" s="143"/>
      <c r="AO83" s="143"/>
      <c r="AP83" s="143"/>
      <c r="AQ83" s="143"/>
      <c r="AR83" s="143"/>
      <c r="AS83" s="143"/>
      <c r="AT83" s="143"/>
      <c r="AU83" s="143"/>
      <c r="AV83" s="143"/>
      <c r="AW83" s="143"/>
      <c r="AX83" s="143"/>
      <c r="AY83" s="143"/>
      <c r="AZ83" s="143"/>
      <c r="BA83" s="143"/>
      <c r="BB83" s="143"/>
      <c r="BC83" s="143"/>
      <c r="BD83" s="143"/>
      <c r="BE83" s="143"/>
      <c r="BF83" s="143"/>
      <c r="BG83" s="143"/>
      <c r="BH83" s="143"/>
      <c r="BI83" s="143"/>
      <c r="BJ83" s="143"/>
    </row>
    <row r="84" spans="1:62" s="68" customFormat="1" ht="16.5" x14ac:dyDescent="0.25">
      <c r="A84" s="1011"/>
      <c r="B84" s="267" t="s">
        <v>370</v>
      </c>
      <c r="C84" s="373">
        <v>0</v>
      </c>
      <c r="D84" s="373">
        <v>0</v>
      </c>
      <c r="E84" s="383">
        <v>91</v>
      </c>
      <c r="F84" s="462">
        <v>137</v>
      </c>
      <c r="G84" s="383">
        <v>91</v>
      </c>
      <c r="H84" s="462">
        <v>217</v>
      </c>
      <c r="I84" s="383">
        <v>91</v>
      </c>
      <c r="J84" s="462">
        <v>85</v>
      </c>
      <c r="K84" s="383">
        <v>91</v>
      </c>
      <c r="L84" s="383">
        <v>196</v>
      </c>
      <c r="M84" s="383">
        <v>91</v>
      </c>
      <c r="N84" s="373"/>
      <c r="O84" s="383">
        <v>91</v>
      </c>
      <c r="P84" s="373"/>
      <c r="Q84" s="383">
        <v>91</v>
      </c>
      <c r="R84" s="373"/>
      <c r="S84" s="383">
        <v>91</v>
      </c>
      <c r="T84" s="373"/>
      <c r="U84" s="383">
        <v>91</v>
      </c>
      <c r="V84" s="373"/>
      <c r="W84" s="383">
        <v>91</v>
      </c>
      <c r="X84" s="373"/>
      <c r="Y84" s="383">
        <v>91</v>
      </c>
      <c r="Z84" s="373"/>
      <c r="AA84" s="143"/>
      <c r="AB84" s="143"/>
      <c r="AC84" s="143"/>
      <c r="AD84" s="143"/>
      <c r="AE84" s="143"/>
      <c r="AF84" s="143"/>
      <c r="AG84" s="143"/>
      <c r="AH84" s="143"/>
      <c r="AI84" s="143"/>
      <c r="AJ84" s="143"/>
      <c r="AK84" s="143"/>
      <c r="AL84" s="143"/>
      <c r="AM84" s="143"/>
      <c r="AN84" s="143"/>
      <c r="AO84" s="143"/>
      <c r="AP84" s="143"/>
      <c r="AQ84" s="143"/>
      <c r="AR84" s="143"/>
      <c r="AS84" s="143"/>
      <c r="AT84" s="143"/>
      <c r="AU84" s="143"/>
      <c r="AV84" s="143"/>
      <c r="AW84" s="143"/>
      <c r="AX84" s="143"/>
      <c r="AY84" s="143"/>
      <c r="AZ84" s="143"/>
      <c r="BA84" s="143"/>
      <c r="BB84" s="143"/>
      <c r="BC84" s="143"/>
      <c r="BD84" s="143"/>
      <c r="BE84" s="143"/>
      <c r="BF84" s="143"/>
      <c r="BG84" s="143"/>
      <c r="BH84" s="143"/>
      <c r="BI84" s="143"/>
      <c r="BJ84" s="143"/>
    </row>
    <row r="85" spans="1:62" s="68" customFormat="1" ht="16.5" x14ac:dyDescent="0.25">
      <c r="A85" s="1011"/>
      <c r="B85" s="267" t="s">
        <v>371</v>
      </c>
      <c r="C85" s="373">
        <v>0</v>
      </c>
      <c r="D85" s="373">
        <v>0</v>
      </c>
      <c r="E85" s="383">
        <v>221</v>
      </c>
      <c r="F85" s="462">
        <v>70</v>
      </c>
      <c r="G85" s="383">
        <v>221</v>
      </c>
      <c r="H85" s="462">
        <v>83</v>
      </c>
      <c r="I85" s="383">
        <v>221</v>
      </c>
      <c r="J85" s="462">
        <v>52</v>
      </c>
      <c r="K85" s="383">
        <v>221</v>
      </c>
      <c r="L85" s="383">
        <v>0</v>
      </c>
      <c r="M85" s="383">
        <v>221</v>
      </c>
      <c r="N85" s="373"/>
      <c r="O85" s="383">
        <v>221</v>
      </c>
      <c r="P85" s="373"/>
      <c r="Q85" s="383">
        <v>221</v>
      </c>
      <c r="R85" s="373"/>
      <c r="S85" s="383">
        <v>221</v>
      </c>
      <c r="T85" s="373"/>
      <c r="U85" s="383">
        <v>221</v>
      </c>
      <c r="V85" s="373"/>
      <c r="W85" s="383">
        <v>221</v>
      </c>
      <c r="X85" s="373"/>
      <c r="Y85" s="383">
        <v>221</v>
      </c>
      <c r="Z85" s="373"/>
      <c r="AA85" s="143"/>
      <c r="AB85" s="143"/>
      <c r="AC85" s="143"/>
      <c r="AD85" s="143"/>
      <c r="AE85" s="143"/>
      <c r="AF85" s="143"/>
      <c r="AG85" s="143"/>
      <c r="AH85" s="143"/>
      <c r="AI85" s="143"/>
      <c r="AJ85" s="143"/>
      <c r="AK85" s="143"/>
      <c r="AL85" s="143"/>
      <c r="AM85" s="143"/>
      <c r="AN85" s="143"/>
      <c r="AO85" s="143"/>
      <c r="AP85" s="143"/>
      <c r="AQ85" s="143"/>
      <c r="AR85" s="143"/>
      <c r="AS85" s="143"/>
      <c r="AT85" s="143"/>
      <c r="AU85" s="143"/>
      <c r="AV85" s="143"/>
      <c r="AW85" s="143"/>
      <c r="AX85" s="143"/>
      <c r="AY85" s="143"/>
      <c r="AZ85" s="143"/>
      <c r="BA85" s="143"/>
      <c r="BB85" s="143"/>
      <c r="BC85" s="143"/>
      <c r="BD85" s="143"/>
      <c r="BE85" s="143"/>
      <c r="BF85" s="143"/>
      <c r="BG85" s="143"/>
      <c r="BH85" s="143"/>
      <c r="BI85" s="143"/>
      <c r="BJ85" s="143"/>
    </row>
    <row r="86" spans="1:62" s="68" customFormat="1" ht="16.5" x14ac:dyDescent="0.25">
      <c r="A86" s="1011"/>
      <c r="B86" s="267" t="s">
        <v>372</v>
      </c>
      <c r="C86" s="373">
        <v>0</v>
      </c>
      <c r="D86" s="373">
        <v>0</v>
      </c>
      <c r="E86" s="383">
        <v>77</v>
      </c>
      <c r="F86" s="462">
        <v>251</v>
      </c>
      <c r="G86" s="383">
        <v>77</v>
      </c>
      <c r="H86" s="462">
        <v>268</v>
      </c>
      <c r="I86" s="383">
        <v>77</v>
      </c>
      <c r="J86" s="462">
        <v>127</v>
      </c>
      <c r="K86" s="383">
        <v>77</v>
      </c>
      <c r="L86" s="383">
        <v>342</v>
      </c>
      <c r="M86" s="383">
        <v>77</v>
      </c>
      <c r="N86" s="373"/>
      <c r="O86" s="383">
        <v>77</v>
      </c>
      <c r="P86" s="373"/>
      <c r="Q86" s="383">
        <v>77</v>
      </c>
      <c r="R86" s="373"/>
      <c r="S86" s="383">
        <v>77</v>
      </c>
      <c r="T86" s="373"/>
      <c r="U86" s="383">
        <v>77</v>
      </c>
      <c r="V86" s="373"/>
      <c r="W86" s="383">
        <v>77</v>
      </c>
      <c r="X86" s="373"/>
      <c r="Y86" s="383">
        <v>77</v>
      </c>
      <c r="Z86" s="373"/>
      <c r="AA86" s="143"/>
      <c r="AB86" s="143"/>
      <c r="AC86" s="143"/>
      <c r="AD86" s="143"/>
      <c r="AE86" s="143"/>
      <c r="AF86" s="143"/>
      <c r="AG86" s="143"/>
      <c r="AH86" s="143"/>
      <c r="AI86" s="143"/>
      <c r="AJ86" s="143"/>
      <c r="AK86" s="143"/>
      <c r="AL86" s="143"/>
      <c r="AM86" s="143"/>
      <c r="AN86" s="143"/>
      <c r="AO86" s="143"/>
      <c r="AP86" s="143"/>
      <c r="AQ86" s="143"/>
      <c r="AR86" s="143"/>
      <c r="AS86" s="143"/>
      <c r="AT86" s="143"/>
      <c r="AU86" s="143"/>
      <c r="AV86" s="143"/>
      <c r="AW86" s="143"/>
      <c r="AX86" s="143"/>
      <c r="AY86" s="143"/>
      <c r="AZ86" s="143"/>
      <c r="BA86" s="143"/>
      <c r="BB86" s="143"/>
      <c r="BC86" s="143"/>
      <c r="BD86" s="143"/>
      <c r="BE86" s="143"/>
      <c r="BF86" s="143"/>
      <c r="BG86" s="143"/>
      <c r="BH86" s="143"/>
      <c r="BI86" s="143"/>
      <c r="BJ86" s="143"/>
    </row>
    <row r="87" spans="1:62" s="68" customFormat="1" ht="16.5" x14ac:dyDescent="0.25">
      <c r="A87" s="1011"/>
      <c r="B87" s="267" t="s">
        <v>373</v>
      </c>
      <c r="C87" s="373">
        <v>0</v>
      </c>
      <c r="D87" s="373">
        <v>0</v>
      </c>
      <c r="E87" s="383">
        <v>220</v>
      </c>
      <c r="F87" s="462">
        <v>195</v>
      </c>
      <c r="G87" s="383">
        <v>220</v>
      </c>
      <c r="H87" s="462">
        <v>218</v>
      </c>
      <c r="I87" s="383">
        <v>220</v>
      </c>
      <c r="J87" s="462">
        <v>93</v>
      </c>
      <c r="K87" s="383">
        <v>220</v>
      </c>
      <c r="L87" s="383">
        <v>354</v>
      </c>
      <c r="M87" s="383">
        <v>220</v>
      </c>
      <c r="N87" s="373"/>
      <c r="O87" s="383">
        <v>220</v>
      </c>
      <c r="P87" s="373"/>
      <c r="Q87" s="383">
        <v>220</v>
      </c>
      <c r="R87" s="373"/>
      <c r="S87" s="383">
        <v>220</v>
      </c>
      <c r="T87" s="373"/>
      <c r="U87" s="383">
        <v>220</v>
      </c>
      <c r="V87" s="373"/>
      <c r="W87" s="383">
        <v>220</v>
      </c>
      <c r="X87" s="373"/>
      <c r="Y87" s="383">
        <v>220</v>
      </c>
      <c r="Z87" s="373"/>
      <c r="AA87" s="143"/>
      <c r="AB87" s="143"/>
      <c r="AC87" s="143"/>
      <c r="AD87" s="143"/>
      <c r="AE87" s="143"/>
      <c r="AF87" s="143"/>
      <c r="AG87" s="143"/>
      <c r="AH87" s="143"/>
      <c r="AI87" s="143"/>
      <c r="AJ87" s="143"/>
      <c r="AK87" s="143"/>
      <c r="AL87" s="143"/>
      <c r="AM87" s="143"/>
      <c r="AN87" s="143"/>
      <c r="AO87" s="143"/>
      <c r="AP87" s="143"/>
      <c r="AQ87" s="143"/>
      <c r="AR87" s="143"/>
      <c r="AS87" s="143"/>
      <c r="AT87" s="143"/>
      <c r="AU87" s="143"/>
      <c r="AV87" s="143"/>
      <c r="AW87" s="143"/>
      <c r="AX87" s="143"/>
      <c r="AY87" s="143"/>
      <c r="AZ87" s="143"/>
      <c r="BA87" s="143"/>
      <c r="BB87" s="143"/>
      <c r="BC87" s="143"/>
      <c r="BD87" s="143"/>
      <c r="BE87" s="143"/>
      <c r="BF87" s="143"/>
      <c r="BG87" s="143"/>
      <c r="BH87" s="143"/>
      <c r="BI87" s="143"/>
      <c r="BJ87" s="143"/>
    </row>
    <row r="88" spans="1:62" s="68" customFormat="1" ht="16.5" x14ac:dyDescent="0.25">
      <c r="A88" s="1011"/>
      <c r="B88" s="267" t="s">
        <v>374</v>
      </c>
      <c r="C88" s="373">
        <v>0</v>
      </c>
      <c r="D88" s="373">
        <v>0</v>
      </c>
      <c r="E88" s="383">
        <v>220</v>
      </c>
      <c r="F88" s="462">
        <v>101</v>
      </c>
      <c r="G88" s="383">
        <v>220</v>
      </c>
      <c r="H88" s="462">
        <v>213</v>
      </c>
      <c r="I88" s="383">
        <v>220</v>
      </c>
      <c r="J88" s="462">
        <v>316</v>
      </c>
      <c r="K88" s="383">
        <v>220</v>
      </c>
      <c r="L88" s="383">
        <v>0</v>
      </c>
      <c r="M88" s="383">
        <v>220</v>
      </c>
      <c r="N88" s="373"/>
      <c r="O88" s="383">
        <v>220</v>
      </c>
      <c r="P88" s="373"/>
      <c r="Q88" s="383">
        <v>220</v>
      </c>
      <c r="R88" s="373"/>
      <c r="S88" s="383">
        <v>220</v>
      </c>
      <c r="T88" s="373"/>
      <c r="U88" s="383">
        <v>220</v>
      </c>
      <c r="V88" s="373"/>
      <c r="W88" s="383">
        <v>220</v>
      </c>
      <c r="X88" s="373"/>
      <c r="Y88" s="383">
        <v>220</v>
      </c>
      <c r="Z88" s="373"/>
      <c r="AA88" s="143"/>
      <c r="AB88" s="143"/>
      <c r="AC88" s="143"/>
      <c r="AD88" s="143"/>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c r="BB88" s="143"/>
      <c r="BC88" s="143"/>
      <c r="BD88" s="143"/>
      <c r="BE88" s="143"/>
      <c r="BF88" s="143"/>
      <c r="BG88" s="143"/>
      <c r="BH88" s="143"/>
      <c r="BI88" s="143"/>
      <c r="BJ88" s="143"/>
    </row>
    <row r="89" spans="1:62" s="68" customFormat="1" ht="16.5" x14ac:dyDescent="0.25">
      <c r="A89" s="1011"/>
      <c r="B89" s="267" t="s">
        <v>375</v>
      </c>
      <c r="C89" s="373">
        <v>0</v>
      </c>
      <c r="D89" s="373">
        <v>0</v>
      </c>
      <c r="E89" s="383">
        <v>275</v>
      </c>
      <c r="F89" s="462">
        <v>516</v>
      </c>
      <c r="G89" s="383">
        <v>275</v>
      </c>
      <c r="H89" s="462">
        <v>212</v>
      </c>
      <c r="I89" s="383">
        <v>275</v>
      </c>
      <c r="J89" s="462">
        <v>242</v>
      </c>
      <c r="K89" s="383">
        <v>275</v>
      </c>
      <c r="L89" s="383">
        <v>400</v>
      </c>
      <c r="M89" s="383">
        <v>275</v>
      </c>
      <c r="N89" s="373"/>
      <c r="O89" s="383">
        <v>275</v>
      </c>
      <c r="P89" s="373"/>
      <c r="Q89" s="383">
        <v>275</v>
      </c>
      <c r="R89" s="373"/>
      <c r="S89" s="383">
        <v>275</v>
      </c>
      <c r="T89" s="373"/>
      <c r="U89" s="383">
        <v>275</v>
      </c>
      <c r="V89" s="373"/>
      <c r="W89" s="383">
        <v>275</v>
      </c>
      <c r="X89" s="373"/>
      <c r="Y89" s="383">
        <v>275</v>
      </c>
      <c r="Z89" s="373"/>
      <c r="AA89" s="143"/>
      <c r="AB89" s="143"/>
      <c r="AC89" s="143"/>
      <c r="AD89" s="143"/>
      <c r="AE89" s="143"/>
      <c r="AF89" s="143"/>
      <c r="AG89" s="143"/>
      <c r="AH89" s="143"/>
      <c r="AI89" s="143"/>
      <c r="AJ89" s="143"/>
      <c r="AK89" s="143"/>
      <c r="AL89" s="143"/>
      <c r="AM89" s="143"/>
      <c r="AN89" s="143"/>
      <c r="AO89" s="143"/>
      <c r="AP89" s="143"/>
      <c r="AQ89" s="143"/>
      <c r="AR89" s="143"/>
      <c r="AS89" s="143"/>
      <c r="AT89" s="143"/>
      <c r="AU89" s="143"/>
      <c r="AV89" s="143"/>
      <c r="AW89" s="143"/>
      <c r="AX89" s="143"/>
      <c r="AY89" s="143"/>
      <c r="AZ89" s="143"/>
      <c r="BA89" s="143"/>
      <c r="BB89" s="143"/>
      <c r="BC89" s="143"/>
      <c r="BD89" s="143"/>
      <c r="BE89" s="143"/>
      <c r="BF89" s="143"/>
      <c r="BG89" s="143"/>
      <c r="BH89" s="143"/>
      <c r="BI89" s="143"/>
      <c r="BJ89" s="143"/>
    </row>
    <row r="90" spans="1:62" s="68" customFormat="1" ht="16.5" x14ac:dyDescent="0.25">
      <c r="A90" s="1011"/>
      <c r="B90" s="267" t="s">
        <v>376</v>
      </c>
      <c r="C90" s="373">
        <v>0</v>
      </c>
      <c r="D90" s="373">
        <v>0</v>
      </c>
      <c r="E90" s="383">
        <v>118</v>
      </c>
      <c r="F90" s="462">
        <v>56</v>
      </c>
      <c r="G90" s="383">
        <v>118</v>
      </c>
      <c r="H90" s="462">
        <v>318</v>
      </c>
      <c r="I90" s="383">
        <v>118</v>
      </c>
      <c r="J90" s="462">
        <v>104</v>
      </c>
      <c r="K90" s="383">
        <v>118</v>
      </c>
      <c r="L90" s="383">
        <v>375</v>
      </c>
      <c r="M90" s="383">
        <v>118</v>
      </c>
      <c r="N90" s="373"/>
      <c r="O90" s="383">
        <v>118</v>
      </c>
      <c r="P90" s="373"/>
      <c r="Q90" s="383">
        <v>118</v>
      </c>
      <c r="R90" s="373"/>
      <c r="S90" s="383">
        <v>118</v>
      </c>
      <c r="T90" s="373"/>
      <c r="U90" s="383">
        <v>118</v>
      </c>
      <c r="V90" s="373"/>
      <c r="W90" s="383">
        <v>118</v>
      </c>
      <c r="X90" s="373"/>
      <c r="Y90" s="383">
        <v>118</v>
      </c>
      <c r="Z90" s="373"/>
      <c r="AA90" s="143"/>
      <c r="AB90" s="143"/>
      <c r="AC90" s="143"/>
      <c r="AD90" s="143"/>
      <c r="AE90" s="143"/>
      <c r="AF90" s="143"/>
      <c r="AG90" s="143"/>
      <c r="AH90" s="143"/>
      <c r="AI90" s="143"/>
      <c r="AJ90" s="143"/>
      <c r="AK90" s="143"/>
      <c r="AL90" s="143"/>
      <c r="AM90" s="143"/>
      <c r="AN90" s="143"/>
      <c r="AO90" s="143"/>
      <c r="AP90" s="143"/>
      <c r="AQ90" s="143"/>
      <c r="AR90" s="143"/>
      <c r="AS90" s="143"/>
      <c r="AT90" s="143"/>
      <c r="AU90" s="143"/>
      <c r="AV90" s="143"/>
      <c r="AW90" s="143"/>
      <c r="AX90" s="143"/>
      <c r="AY90" s="143"/>
      <c r="AZ90" s="143"/>
      <c r="BA90" s="143"/>
      <c r="BB90" s="143"/>
      <c r="BC90" s="143"/>
      <c r="BD90" s="143"/>
      <c r="BE90" s="143"/>
      <c r="BF90" s="143"/>
      <c r="BG90" s="143"/>
      <c r="BH90" s="143"/>
      <c r="BI90" s="143"/>
      <c r="BJ90" s="143"/>
    </row>
    <row r="91" spans="1:62" s="68" customFormat="1" ht="16.5" x14ac:dyDescent="0.25">
      <c r="A91" s="1011"/>
      <c r="B91" s="267" t="s">
        <v>377</v>
      </c>
      <c r="C91" s="373">
        <v>0</v>
      </c>
      <c r="D91" s="373">
        <v>0</v>
      </c>
      <c r="E91" s="383">
        <v>146</v>
      </c>
      <c r="F91" s="461">
        <v>127</v>
      </c>
      <c r="G91" s="383">
        <v>146</v>
      </c>
      <c r="H91" s="462">
        <v>437</v>
      </c>
      <c r="I91" s="383">
        <v>146</v>
      </c>
      <c r="J91" s="462">
        <v>155</v>
      </c>
      <c r="K91" s="383">
        <v>146</v>
      </c>
      <c r="L91" s="383">
        <v>0</v>
      </c>
      <c r="M91" s="383">
        <v>146</v>
      </c>
      <c r="N91" s="373"/>
      <c r="O91" s="383">
        <v>146</v>
      </c>
      <c r="P91" s="373"/>
      <c r="Q91" s="383">
        <v>146</v>
      </c>
      <c r="R91" s="373"/>
      <c r="S91" s="383">
        <v>146</v>
      </c>
      <c r="T91" s="373"/>
      <c r="U91" s="383">
        <v>146</v>
      </c>
      <c r="V91" s="373"/>
      <c r="W91" s="383">
        <v>146</v>
      </c>
      <c r="X91" s="373"/>
      <c r="Y91" s="383">
        <v>146</v>
      </c>
      <c r="Z91" s="373"/>
      <c r="AA91" s="143"/>
      <c r="AB91" s="143"/>
      <c r="AC91" s="143"/>
      <c r="AD91" s="143"/>
      <c r="AE91" s="143"/>
      <c r="AF91" s="143"/>
      <c r="AG91" s="143"/>
      <c r="AH91" s="143"/>
      <c r="AI91" s="143"/>
      <c r="AJ91" s="143"/>
      <c r="AK91" s="143"/>
      <c r="AL91" s="143"/>
      <c r="AM91" s="143"/>
      <c r="AN91" s="143"/>
      <c r="AO91" s="143"/>
      <c r="AP91" s="143"/>
      <c r="AQ91" s="143"/>
      <c r="AR91" s="143"/>
      <c r="AS91" s="143"/>
      <c r="AT91" s="143"/>
      <c r="AU91" s="143"/>
      <c r="AV91" s="143"/>
      <c r="AW91" s="143"/>
      <c r="AX91" s="143"/>
      <c r="AY91" s="143"/>
      <c r="AZ91" s="143"/>
      <c r="BA91" s="143"/>
      <c r="BB91" s="143"/>
      <c r="BC91" s="143"/>
      <c r="BD91" s="143"/>
      <c r="BE91" s="143"/>
      <c r="BF91" s="143"/>
      <c r="BG91" s="143"/>
      <c r="BH91" s="143"/>
      <c r="BI91" s="143"/>
      <c r="BJ91" s="143"/>
    </row>
    <row r="92" spans="1:62" s="68" customFormat="1" ht="16.5" x14ac:dyDescent="0.25">
      <c r="A92" s="1011"/>
      <c r="B92" s="267" t="s">
        <v>378</v>
      </c>
      <c r="C92" s="373">
        <v>0</v>
      </c>
      <c r="D92" s="373">
        <v>0</v>
      </c>
      <c r="E92" s="383">
        <v>110</v>
      </c>
      <c r="F92" s="462">
        <v>68</v>
      </c>
      <c r="G92" s="383">
        <v>110</v>
      </c>
      <c r="H92" s="462">
        <v>68</v>
      </c>
      <c r="I92" s="383">
        <v>110</v>
      </c>
      <c r="J92" s="462">
        <v>74</v>
      </c>
      <c r="K92" s="383">
        <v>110</v>
      </c>
      <c r="L92" s="383">
        <v>193</v>
      </c>
      <c r="M92" s="383">
        <v>110</v>
      </c>
      <c r="N92" s="373"/>
      <c r="O92" s="383">
        <v>110</v>
      </c>
      <c r="P92" s="373"/>
      <c r="Q92" s="383">
        <v>110</v>
      </c>
      <c r="R92" s="373"/>
      <c r="S92" s="383">
        <v>110</v>
      </c>
      <c r="T92" s="373"/>
      <c r="U92" s="383">
        <v>110</v>
      </c>
      <c r="V92" s="373"/>
      <c r="W92" s="383">
        <v>110</v>
      </c>
      <c r="X92" s="373"/>
      <c r="Y92" s="383">
        <v>110</v>
      </c>
      <c r="Z92" s="373"/>
      <c r="AA92" s="143"/>
      <c r="AB92" s="143"/>
      <c r="AC92" s="143"/>
      <c r="AD92" s="143"/>
      <c r="AE92" s="143"/>
      <c r="AF92" s="143"/>
      <c r="AG92" s="143"/>
      <c r="AH92" s="143"/>
      <c r="AI92" s="143"/>
      <c r="AJ92" s="143"/>
      <c r="AK92" s="143"/>
      <c r="AL92" s="143"/>
      <c r="AM92" s="143"/>
      <c r="AN92" s="143"/>
      <c r="AO92" s="143"/>
      <c r="AP92" s="143"/>
      <c r="AQ92" s="143"/>
      <c r="AR92" s="143"/>
      <c r="AS92" s="143"/>
      <c r="AT92" s="143"/>
      <c r="AU92" s="143"/>
      <c r="AV92" s="143"/>
      <c r="AW92" s="143"/>
      <c r="AX92" s="143"/>
      <c r="AY92" s="143"/>
      <c r="AZ92" s="143"/>
      <c r="BA92" s="143"/>
      <c r="BB92" s="143"/>
      <c r="BC92" s="143"/>
      <c r="BD92" s="143"/>
      <c r="BE92" s="143"/>
      <c r="BF92" s="143"/>
      <c r="BG92" s="143"/>
      <c r="BH92" s="143"/>
      <c r="BI92" s="143"/>
      <c r="BJ92" s="143"/>
    </row>
    <row r="93" spans="1:62" s="68" customFormat="1" ht="16.5" x14ac:dyDescent="0.25">
      <c r="A93" s="1011"/>
      <c r="B93" s="267" t="s">
        <v>379</v>
      </c>
      <c r="C93" s="373">
        <v>0</v>
      </c>
      <c r="D93" s="373">
        <v>27</v>
      </c>
      <c r="E93" s="383">
        <v>158</v>
      </c>
      <c r="F93" s="462">
        <v>34</v>
      </c>
      <c r="G93" s="383">
        <v>158</v>
      </c>
      <c r="H93" s="462">
        <v>52</v>
      </c>
      <c r="I93" s="383">
        <v>158</v>
      </c>
      <c r="J93" s="462">
        <v>144</v>
      </c>
      <c r="K93" s="383">
        <v>158</v>
      </c>
      <c r="L93" s="383">
        <v>175</v>
      </c>
      <c r="M93" s="383">
        <v>158</v>
      </c>
      <c r="N93" s="373"/>
      <c r="O93" s="383">
        <v>158</v>
      </c>
      <c r="P93" s="373"/>
      <c r="Q93" s="383">
        <v>158</v>
      </c>
      <c r="R93" s="373"/>
      <c r="S93" s="383">
        <v>158</v>
      </c>
      <c r="T93" s="373"/>
      <c r="U93" s="383">
        <v>158</v>
      </c>
      <c r="V93" s="373"/>
      <c r="W93" s="383">
        <v>158</v>
      </c>
      <c r="X93" s="373"/>
      <c r="Y93" s="383">
        <v>158</v>
      </c>
      <c r="Z93" s="373"/>
      <c r="AA93" s="143"/>
      <c r="AB93" s="143"/>
      <c r="AC93" s="143"/>
      <c r="AD93" s="143"/>
      <c r="AE93" s="143"/>
      <c r="AF93" s="143"/>
      <c r="AG93" s="143"/>
      <c r="AH93" s="143"/>
      <c r="AI93" s="143"/>
      <c r="AJ93" s="143"/>
      <c r="AK93" s="143"/>
      <c r="AL93" s="143"/>
      <c r="AM93" s="143"/>
      <c r="AN93" s="143"/>
      <c r="AO93" s="143"/>
      <c r="AP93" s="143"/>
      <c r="AQ93" s="143"/>
      <c r="AR93" s="143"/>
      <c r="AS93" s="143"/>
      <c r="AT93" s="143"/>
      <c r="AU93" s="143"/>
      <c r="AV93" s="143"/>
      <c r="AW93" s="143"/>
      <c r="AX93" s="143"/>
      <c r="AY93" s="143"/>
      <c r="AZ93" s="143"/>
      <c r="BA93" s="143"/>
      <c r="BB93" s="143"/>
      <c r="BC93" s="143"/>
      <c r="BD93" s="143"/>
      <c r="BE93" s="143"/>
      <c r="BF93" s="143"/>
      <c r="BG93" s="143"/>
      <c r="BH93" s="143"/>
      <c r="BI93" s="143"/>
      <c r="BJ93" s="143"/>
    </row>
    <row r="94" spans="1:62" s="68" customFormat="1" ht="16.5" x14ac:dyDescent="0.25">
      <c r="A94" s="1011"/>
      <c r="B94" s="267" t="s">
        <v>380</v>
      </c>
      <c r="C94" s="373">
        <v>0</v>
      </c>
      <c r="D94" s="373">
        <v>30</v>
      </c>
      <c r="E94" s="383">
        <v>375</v>
      </c>
      <c r="F94" s="462">
        <v>232</v>
      </c>
      <c r="G94" s="383">
        <v>375</v>
      </c>
      <c r="H94" s="462">
        <v>339</v>
      </c>
      <c r="I94" s="383">
        <v>375</v>
      </c>
      <c r="J94" s="462">
        <v>335</v>
      </c>
      <c r="K94" s="383">
        <v>375</v>
      </c>
      <c r="L94" s="383">
        <v>655</v>
      </c>
      <c r="M94" s="383">
        <v>375</v>
      </c>
      <c r="N94" s="373"/>
      <c r="O94" s="383">
        <v>375</v>
      </c>
      <c r="P94" s="373"/>
      <c r="Q94" s="383">
        <v>375</v>
      </c>
      <c r="R94" s="373"/>
      <c r="S94" s="383">
        <v>375</v>
      </c>
      <c r="T94" s="373"/>
      <c r="U94" s="383">
        <v>375</v>
      </c>
      <c r="V94" s="373"/>
      <c r="W94" s="383">
        <v>375</v>
      </c>
      <c r="X94" s="373"/>
      <c r="Y94" s="383">
        <v>375</v>
      </c>
      <c r="Z94" s="373"/>
      <c r="AA94" s="143"/>
      <c r="AB94" s="143"/>
      <c r="AC94" s="143"/>
      <c r="AD94" s="143"/>
      <c r="AE94" s="143"/>
      <c r="AF94" s="143"/>
      <c r="AG94" s="143"/>
      <c r="AH94" s="143"/>
      <c r="AI94" s="143"/>
      <c r="AJ94" s="143"/>
      <c r="AK94" s="143"/>
      <c r="AL94" s="143"/>
      <c r="AM94" s="143"/>
      <c r="AN94" s="143"/>
      <c r="AO94" s="143"/>
      <c r="AP94" s="143"/>
      <c r="AQ94" s="143"/>
      <c r="AR94" s="143"/>
      <c r="AS94" s="143"/>
      <c r="AT94" s="143"/>
      <c r="AU94" s="143"/>
      <c r="AV94" s="143"/>
      <c r="AW94" s="143"/>
      <c r="AX94" s="143"/>
      <c r="AY94" s="143"/>
      <c r="AZ94" s="143"/>
      <c r="BA94" s="143"/>
      <c r="BB94" s="143"/>
      <c r="BC94" s="143"/>
      <c r="BD94" s="143"/>
      <c r="BE94" s="143"/>
      <c r="BF94" s="143"/>
      <c r="BG94" s="143"/>
      <c r="BH94" s="143"/>
      <c r="BI94" s="143"/>
      <c r="BJ94" s="143"/>
    </row>
    <row r="95" spans="1:62" s="68" customFormat="1" ht="16.5" x14ac:dyDescent="0.25">
      <c r="A95" s="1011"/>
      <c r="B95" s="267" t="s">
        <v>381</v>
      </c>
      <c r="C95" s="373">
        <v>0</v>
      </c>
      <c r="D95" s="373">
        <v>0</v>
      </c>
      <c r="E95" s="383">
        <v>60</v>
      </c>
      <c r="F95" s="462">
        <v>87</v>
      </c>
      <c r="G95" s="383">
        <v>60</v>
      </c>
      <c r="H95" s="462">
        <v>107</v>
      </c>
      <c r="I95" s="383">
        <v>60</v>
      </c>
      <c r="J95" s="462">
        <v>63</v>
      </c>
      <c r="K95" s="383">
        <v>60</v>
      </c>
      <c r="L95" s="383">
        <v>207</v>
      </c>
      <c r="M95" s="383">
        <v>60</v>
      </c>
      <c r="N95" s="373"/>
      <c r="O95" s="383">
        <v>60</v>
      </c>
      <c r="P95" s="373"/>
      <c r="Q95" s="383">
        <v>60</v>
      </c>
      <c r="R95" s="373"/>
      <c r="S95" s="383">
        <v>60</v>
      </c>
      <c r="T95" s="373"/>
      <c r="U95" s="383">
        <v>60</v>
      </c>
      <c r="V95" s="373"/>
      <c r="W95" s="383">
        <v>60</v>
      </c>
      <c r="X95" s="373"/>
      <c r="Y95" s="383">
        <v>60</v>
      </c>
      <c r="Z95" s="373"/>
      <c r="AA95" s="143"/>
      <c r="AB95" s="143"/>
      <c r="AC95" s="143"/>
      <c r="AD95" s="143"/>
      <c r="AE95" s="143"/>
      <c r="AF95" s="143"/>
      <c r="AG95" s="143"/>
      <c r="AH95" s="143"/>
      <c r="AI95" s="143"/>
      <c r="AJ95" s="143"/>
      <c r="AK95" s="143"/>
      <c r="AL95" s="143"/>
      <c r="AM95" s="143"/>
      <c r="AN95" s="143"/>
      <c r="AO95" s="143"/>
      <c r="AP95" s="143"/>
      <c r="AQ95" s="143"/>
      <c r="AR95" s="143"/>
      <c r="AS95" s="143"/>
      <c r="AT95" s="143"/>
      <c r="AU95" s="143"/>
      <c r="AV95" s="143"/>
      <c r="AW95" s="143"/>
      <c r="AX95" s="143"/>
      <c r="AY95" s="143"/>
      <c r="AZ95" s="143"/>
      <c r="BA95" s="143"/>
      <c r="BB95" s="143"/>
      <c r="BC95" s="143"/>
      <c r="BD95" s="143"/>
      <c r="BE95" s="143"/>
      <c r="BF95" s="143"/>
      <c r="BG95" s="143"/>
      <c r="BH95" s="143"/>
      <c r="BI95" s="143"/>
      <c r="BJ95" s="143"/>
    </row>
    <row r="96" spans="1:62" s="372" customFormat="1" ht="30.75" customHeight="1" x14ac:dyDescent="0.25">
      <c r="A96" s="1010"/>
      <c r="B96" s="374" t="s">
        <v>93</v>
      </c>
      <c r="C96" s="375">
        <v>0</v>
      </c>
      <c r="D96" s="375">
        <f>SUM(D76:D95)</f>
        <v>136</v>
      </c>
      <c r="E96" s="384">
        <f>SUM(E76:E95)</f>
        <v>3636</v>
      </c>
      <c r="F96" s="375">
        <f>SUM(F76:F95)</f>
        <v>2752</v>
      </c>
      <c r="G96" s="384">
        <f>SUM(G76:G95)</f>
        <v>3636</v>
      </c>
      <c r="H96" s="375">
        <v>4785</v>
      </c>
      <c r="I96" s="384">
        <f>SUM(I76:I95)</f>
        <v>3636</v>
      </c>
      <c r="J96" s="375">
        <v>4045</v>
      </c>
      <c r="K96" s="384">
        <f>SUM(K76:K95)</f>
        <v>3636</v>
      </c>
      <c r="L96" s="376">
        <v>4259</v>
      </c>
      <c r="M96" s="384">
        <f>SUM(M76:M95)</f>
        <v>3636</v>
      </c>
      <c r="N96" s="376"/>
      <c r="O96" s="384">
        <f>SUM(O76:O95)</f>
        <v>3636</v>
      </c>
      <c r="P96" s="375"/>
      <c r="Q96" s="384">
        <f>SUM(Q76:Q95)</f>
        <v>3636</v>
      </c>
      <c r="R96" s="375"/>
      <c r="S96" s="384">
        <f>SUM(S76:S95)</f>
        <v>3636</v>
      </c>
      <c r="T96" s="375"/>
      <c r="U96" s="384">
        <f>SUM(U76:U95)</f>
        <v>3636</v>
      </c>
      <c r="V96" s="375"/>
      <c r="W96" s="384">
        <f>SUM(W76:W95)</f>
        <v>3636</v>
      </c>
      <c r="X96" s="375"/>
      <c r="Y96" s="384">
        <f>SUM(Y76:Y95)</f>
        <v>3636</v>
      </c>
      <c r="Z96" s="375"/>
      <c r="AA96" s="371"/>
      <c r="AB96" s="371"/>
      <c r="AC96" s="371"/>
      <c r="AD96" s="371"/>
      <c r="AE96" s="371"/>
      <c r="AF96" s="371"/>
      <c r="AG96" s="371"/>
      <c r="AH96" s="371"/>
      <c r="AI96" s="371"/>
      <c r="AJ96" s="371"/>
      <c r="AK96" s="371"/>
      <c r="AL96" s="371"/>
      <c r="AM96" s="371"/>
      <c r="AN96" s="371"/>
      <c r="AO96" s="371"/>
      <c r="AP96" s="371"/>
      <c r="AQ96" s="371"/>
      <c r="AR96" s="371"/>
      <c r="AS96" s="371"/>
      <c r="AT96" s="371"/>
      <c r="AU96" s="371"/>
      <c r="AV96" s="371"/>
      <c r="AW96" s="371"/>
      <c r="AX96" s="371"/>
      <c r="AY96" s="371"/>
      <c r="AZ96" s="371"/>
      <c r="BA96" s="371"/>
      <c r="BB96" s="371"/>
      <c r="BC96" s="371"/>
      <c r="BD96" s="371"/>
      <c r="BE96" s="371"/>
      <c r="BF96" s="371"/>
      <c r="BG96" s="371"/>
      <c r="BH96" s="371"/>
      <c r="BI96" s="371"/>
      <c r="BJ96" s="371"/>
    </row>
  </sheetData>
  <mergeCells count="64">
    <mergeCell ref="W74:X74"/>
    <mergeCell ref="Y74:Z74"/>
    <mergeCell ref="C73:Z73"/>
    <mergeCell ref="A46:A69"/>
    <mergeCell ref="B46:B48"/>
    <mergeCell ref="B74:B75"/>
    <mergeCell ref="A74:A96"/>
    <mergeCell ref="O74:P74"/>
    <mergeCell ref="C74:D74"/>
    <mergeCell ref="E74:F74"/>
    <mergeCell ref="G74:H74"/>
    <mergeCell ref="I74:J74"/>
    <mergeCell ref="K74:L74"/>
    <mergeCell ref="M74:N74"/>
    <mergeCell ref="Q74:R74"/>
    <mergeCell ref="S74:T74"/>
    <mergeCell ref="U74:V74"/>
    <mergeCell ref="A73:B73"/>
    <mergeCell ref="M14:O14"/>
    <mergeCell ref="M15:O15"/>
    <mergeCell ref="M16:O16"/>
    <mergeCell ref="A14:A16"/>
    <mergeCell ref="U22:W22"/>
    <mergeCell ref="O21:AF21"/>
    <mergeCell ref="A20:B20"/>
    <mergeCell ref="C20:AF20"/>
    <mergeCell ref="I47:J47"/>
    <mergeCell ref="G47:H47"/>
    <mergeCell ref="E47:F47"/>
    <mergeCell ref="C47:D47"/>
    <mergeCell ref="O22:Q22"/>
    <mergeCell ref="O47:Q47"/>
    <mergeCell ref="K14:L16"/>
    <mergeCell ref="X22:Z22"/>
    <mergeCell ref="AA22:AC22"/>
    <mergeCell ref="AD22:AF22"/>
    <mergeCell ref="K22:L22"/>
    <mergeCell ref="M22:N22"/>
    <mergeCell ref="C21:N21"/>
    <mergeCell ref="R22:T22"/>
    <mergeCell ref="A1:A4"/>
    <mergeCell ref="B1:AF4"/>
    <mergeCell ref="A8:A11"/>
    <mergeCell ref="AC8:AF8"/>
    <mergeCell ref="AC9:AF9"/>
    <mergeCell ref="AC10:AF10"/>
    <mergeCell ref="AC11:AF11"/>
    <mergeCell ref="B8:AA11"/>
    <mergeCell ref="R47:T47"/>
    <mergeCell ref="U47:W47"/>
    <mergeCell ref="A19:AF19"/>
    <mergeCell ref="I22:J22"/>
    <mergeCell ref="A21:A44"/>
    <mergeCell ref="B21:B23"/>
    <mergeCell ref="E22:F22"/>
    <mergeCell ref="C22:D22"/>
    <mergeCell ref="G22:H22"/>
    <mergeCell ref="C46:N46"/>
    <mergeCell ref="O46:AF46"/>
    <mergeCell ref="X47:Z47"/>
    <mergeCell ref="AA47:AC47"/>
    <mergeCell ref="AD47:AF47"/>
    <mergeCell ref="M47:N47"/>
    <mergeCell ref="K47:L47"/>
  </mergeCells>
  <phoneticPr fontId="57" type="noConversion"/>
  <pageMargins left="0.7" right="0.7" top="0.75" bottom="0.75" header="0.3" footer="0.3"/>
  <pageSetup scale="12" orientation="portrait" r:id="rId1"/>
  <colBreaks count="1" manualBreakCount="1">
    <brk id="3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92"/>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85546875" customWidth="1"/>
    <col min="3" max="3" width="1.140625" customWidth="1"/>
    <col min="4" max="4" width="10.85546875" customWidth="1"/>
    <col min="5" max="5" width="1.140625" customWidth="1"/>
    <col min="6" max="6" width="12.140625" customWidth="1"/>
    <col min="7" max="7" width="1.42578125" customWidth="1"/>
    <col min="8" max="8" width="12.85546875" customWidth="1"/>
    <col min="9" max="9" width="1.42578125" customWidth="1"/>
    <col min="10" max="10" width="15.140625" customWidth="1"/>
    <col min="11" max="11" width="14.140625" customWidth="1"/>
    <col min="12" max="12" width="16.42578125" customWidth="1"/>
    <col min="13" max="13" width="14.42578125" customWidth="1"/>
    <col min="14" max="14" width="14.85546875" bestFit="1" customWidth="1"/>
    <col min="15" max="15" width="14.42578125" bestFit="1" customWidth="1"/>
    <col min="16" max="16" width="11.42578125" customWidth="1"/>
    <col min="17" max="17" width="13" customWidth="1"/>
    <col min="18" max="28" width="10" customWidth="1"/>
  </cols>
  <sheetData>
    <row r="1" spans="1:28" x14ac:dyDescent="0.25">
      <c r="A1" s="1"/>
      <c r="B1" s="1"/>
      <c r="C1" s="1"/>
      <c r="D1" s="1"/>
      <c r="E1" s="1"/>
      <c r="F1" s="1"/>
      <c r="G1" s="1"/>
      <c r="H1" s="1"/>
      <c r="I1" s="1"/>
      <c r="J1" s="1"/>
      <c r="K1" s="1"/>
      <c r="L1" s="1"/>
      <c r="M1" s="1"/>
      <c r="N1" s="1"/>
      <c r="O1" s="1"/>
      <c r="P1" s="1"/>
      <c r="Q1" s="1"/>
      <c r="R1" s="1"/>
      <c r="S1" s="1"/>
      <c r="T1" s="1"/>
      <c r="U1" s="1"/>
      <c r="V1" s="1"/>
      <c r="W1" s="1"/>
      <c r="X1" s="1"/>
      <c r="Y1" s="1"/>
      <c r="Z1" s="1"/>
      <c r="AA1" s="1"/>
      <c r="AB1" s="1"/>
    </row>
    <row r="2" spans="1:28" x14ac:dyDescent="0.25">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x14ac:dyDescent="0.35">
      <c r="A3" s="619"/>
      <c r="B3" s="607"/>
      <c r="C3" s="607"/>
      <c r="D3" s="607"/>
      <c r="E3" s="607"/>
      <c r="F3" s="607"/>
      <c r="G3" s="607"/>
      <c r="H3" s="607"/>
      <c r="I3" s="607"/>
      <c r="J3" s="607"/>
      <c r="K3" s="607"/>
      <c r="L3" s="607"/>
      <c r="M3" s="607"/>
      <c r="N3" s="607"/>
      <c r="O3" s="607"/>
      <c r="P3" s="2"/>
      <c r="Q3" s="1"/>
      <c r="R3" s="1"/>
      <c r="S3" s="1"/>
      <c r="T3" s="1"/>
      <c r="U3" s="1"/>
      <c r="V3" s="1"/>
      <c r="W3" s="1"/>
      <c r="X3" s="1"/>
      <c r="Y3" s="1"/>
      <c r="Z3" s="1"/>
      <c r="AA3" s="1"/>
      <c r="AB3" s="1"/>
    </row>
    <row r="4" spans="1:28" ht="39.75" customHeight="1" x14ac:dyDescent="0.35">
      <c r="A4" s="620" t="s">
        <v>91</v>
      </c>
      <c r="B4" s="607"/>
      <c r="C4" s="607"/>
      <c r="D4" s="607"/>
      <c r="E4" s="607"/>
      <c r="F4" s="607"/>
      <c r="G4" s="607"/>
      <c r="H4" s="607"/>
      <c r="I4" s="607"/>
      <c r="J4" s="607"/>
      <c r="K4" s="607"/>
      <c r="L4" s="607"/>
      <c r="M4" s="607"/>
      <c r="N4" s="607"/>
      <c r="O4" s="607"/>
      <c r="P4" s="2"/>
      <c r="Q4" s="1"/>
      <c r="R4" s="1"/>
      <c r="S4" s="1"/>
      <c r="T4" s="1"/>
      <c r="U4" s="1"/>
      <c r="V4" s="1"/>
      <c r="W4" s="1"/>
      <c r="X4" s="1"/>
      <c r="Y4" s="1"/>
      <c r="Z4" s="1"/>
      <c r="AA4" s="1"/>
      <c r="AB4" s="1"/>
    </row>
    <row r="5" spans="1:28" ht="21" hidden="1" customHeight="1" x14ac:dyDescent="0.35">
      <c r="A5" s="619"/>
      <c r="B5" s="607"/>
      <c r="C5" s="607"/>
      <c r="D5" s="607"/>
      <c r="E5" s="607"/>
      <c r="F5" s="607"/>
      <c r="G5" s="607"/>
      <c r="H5" s="607"/>
      <c r="I5" s="607"/>
      <c r="J5" s="607"/>
      <c r="K5" s="607"/>
      <c r="L5" s="607"/>
      <c r="M5" s="607"/>
      <c r="N5" s="607"/>
      <c r="O5" s="607"/>
      <c r="P5" s="2"/>
      <c r="Q5" s="1"/>
      <c r="R5" s="1"/>
      <c r="S5" s="1"/>
      <c r="T5" s="1"/>
      <c r="U5" s="1"/>
      <c r="V5" s="1"/>
      <c r="W5" s="1"/>
      <c r="X5" s="1"/>
      <c r="Y5" s="1"/>
      <c r="Z5" s="1"/>
      <c r="AA5" s="1"/>
      <c r="AB5" s="1"/>
    </row>
    <row r="6" spans="1:28" ht="15" hidden="1"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x14ac:dyDescent="0.25">
      <c r="A7" s="1"/>
      <c r="B7" s="621" t="s">
        <v>92</v>
      </c>
      <c r="C7" s="607"/>
      <c r="D7" s="607"/>
      <c r="E7" s="1"/>
      <c r="F7" s="622">
        <v>2024</v>
      </c>
      <c r="G7" s="623"/>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x14ac:dyDescent="0.25">
      <c r="A8" s="1"/>
      <c r="B8" s="607"/>
      <c r="C8" s="607"/>
      <c r="D8" s="607"/>
      <c r="E8" s="1"/>
      <c r="F8" s="624">
        <v>16263770000</v>
      </c>
      <c r="G8" s="623"/>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x14ac:dyDescent="0.25">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x14ac:dyDescent="0.25">
      <c r="A10" s="5"/>
      <c r="B10" s="5"/>
      <c r="C10" s="5"/>
      <c r="D10" s="5"/>
      <c r="E10" s="5"/>
      <c r="F10" s="5"/>
      <c r="G10" s="5"/>
      <c r="H10" s="5"/>
      <c r="I10" s="5"/>
      <c r="J10" s="5"/>
      <c r="K10" s="5"/>
      <c r="L10" s="5"/>
      <c r="M10" s="5"/>
      <c r="N10" s="5"/>
      <c r="O10" s="5"/>
      <c r="P10" s="286"/>
      <c r="Q10" s="1"/>
      <c r="R10" s="1"/>
      <c r="S10" s="1"/>
      <c r="T10" s="1"/>
      <c r="U10" s="1"/>
      <c r="V10" s="1"/>
      <c r="W10" s="1"/>
      <c r="X10" s="1"/>
      <c r="Y10" s="1"/>
      <c r="Z10" s="1"/>
      <c r="AA10" s="1"/>
      <c r="AB10" s="1"/>
    </row>
    <row r="11" spans="1:28" ht="20.25" customHeight="1" x14ac:dyDescent="0.25">
      <c r="A11" s="614" t="s">
        <v>94</v>
      </c>
      <c r="B11" s="607"/>
      <c r="C11" s="607"/>
      <c r="D11" s="607"/>
      <c r="E11" s="607"/>
      <c r="F11" s="607"/>
      <c r="G11" s="607"/>
      <c r="H11" s="607"/>
      <c r="I11" s="607"/>
      <c r="J11" s="607"/>
      <c r="K11" s="607"/>
      <c r="L11" s="607"/>
      <c r="M11" s="607"/>
      <c r="N11" s="607"/>
      <c r="O11" s="607"/>
      <c r="P11" s="287"/>
      <c r="Q11" s="288"/>
      <c r="R11" s="1"/>
      <c r="S11" s="1"/>
      <c r="T11" s="1"/>
      <c r="U11" s="1"/>
      <c r="V11" s="1"/>
      <c r="W11" s="1"/>
      <c r="X11" s="1"/>
      <c r="Y11" s="1"/>
      <c r="Z11" s="1"/>
      <c r="AA11" s="1"/>
      <c r="AB11" s="1"/>
    </row>
    <row r="12" spans="1:28" ht="9" customHeight="1" x14ac:dyDescent="0.25">
      <c r="A12" s="6"/>
      <c r="B12" s="6"/>
      <c r="C12" s="6"/>
      <c r="D12" s="6"/>
      <c r="E12" s="6"/>
      <c r="F12" s="6"/>
      <c r="G12" s="6"/>
      <c r="H12" s="6"/>
      <c r="I12" s="6"/>
      <c r="J12" s="6"/>
      <c r="K12" s="6"/>
      <c r="L12" s="6"/>
      <c r="M12" s="6"/>
      <c r="N12" s="6"/>
      <c r="O12" s="6"/>
      <c r="P12" s="287"/>
      <c r="Q12" s="288"/>
      <c r="R12" s="1"/>
      <c r="S12" s="1"/>
      <c r="T12" s="1"/>
      <c r="U12" s="1"/>
      <c r="V12" s="1"/>
      <c r="W12" s="1"/>
      <c r="X12" s="1"/>
      <c r="Y12" s="1"/>
      <c r="Z12" s="1"/>
      <c r="AA12" s="1"/>
      <c r="AB12" s="1"/>
    </row>
    <row r="13" spans="1:28" ht="21.75" customHeight="1" x14ac:dyDescent="0.25">
      <c r="A13" s="606" t="s">
        <v>95</v>
      </c>
      <c r="B13" s="613" t="s">
        <v>96</v>
      </c>
      <c r="C13" s="5"/>
      <c r="D13" s="7" t="s">
        <v>97</v>
      </c>
      <c r="E13" s="5"/>
      <c r="F13" s="8" t="s">
        <v>98</v>
      </c>
      <c r="G13" s="5"/>
      <c r="H13" s="8" t="s">
        <v>98</v>
      </c>
      <c r="I13" s="5"/>
      <c r="J13" s="8" t="s">
        <v>99</v>
      </c>
      <c r="K13" s="9">
        <v>2024</v>
      </c>
      <c r="L13" s="9">
        <v>2025</v>
      </c>
      <c r="M13" s="9">
        <v>2026</v>
      </c>
      <c r="N13" s="9">
        <v>2027</v>
      </c>
      <c r="O13" s="9" t="s">
        <v>93</v>
      </c>
      <c r="P13" s="289"/>
      <c r="Q13" s="1"/>
      <c r="R13" s="1"/>
      <c r="S13" s="1"/>
      <c r="T13" s="1"/>
      <c r="U13" s="1"/>
      <c r="V13" s="1"/>
      <c r="W13" s="1"/>
      <c r="X13" s="1"/>
      <c r="Y13" s="1"/>
      <c r="Z13" s="1"/>
      <c r="AA13" s="1"/>
      <c r="AB13" s="1"/>
    </row>
    <row r="14" spans="1:28" ht="21.75" customHeight="1" x14ac:dyDescent="0.25">
      <c r="A14" s="607"/>
      <c r="B14" s="609"/>
      <c r="C14" s="5"/>
      <c r="D14" s="612">
        <v>1</v>
      </c>
      <c r="E14" s="5"/>
      <c r="F14" s="612" t="s">
        <v>21</v>
      </c>
      <c r="G14" s="5"/>
      <c r="H14" s="612"/>
      <c r="I14" s="5"/>
      <c r="J14" s="10" t="s">
        <v>100</v>
      </c>
      <c r="K14" s="11">
        <v>15</v>
      </c>
      <c r="L14" s="12">
        <v>50</v>
      </c>
      <c r="M14" s="12">
        <v>85</v>
      </c>
      <c r="N14" s="13">
        <v>100</v>
      </c>
      <c r="O14" s="11">
        <v>100</v>
      </c>
      <c r="P14" s="286"/>
      <c r="Q14" s="1"/>
      <c r="R14" s="1"/>
      <c r="S14" s="1"/>
      <c r="T14" s="1"/>
      <c r="U14" s="1"/>
      <c r="V14" s="1"/>
      <c r="W14" s="1"/>
      <c r="X14" s="1"/>
      <c r="Y14" s="1"/>
      <c r="Z14" s="1"/>
      <c r="AA14" s="1"/>
      <c r="AB14" s="1"/>
    </row>
    <row r="15" spans="1:28" ht="21.75" customHeight="1" x14ac:dyDescent="0.25">
      <c r="A15" s="607"/>
      <c r="B15" s="610"/>
      <c r="C15" s="5"/>
      <c r="D15" s="610"/>
      <c r="E15" s="5"/>
      <c r="F15" s="610"/>
      <c r="G15" s="5"/>
      <c r="H15" s="610"/>
      <c r="I15" s="5"/>
      <c r="J15" s="10" t="s">
        <v>101</v>
      </c>
      <c r="K15" s="4"/>
      <c r="L15" s="4"/>
      <c r="M15" s="4"/>
      <c r="N15" s="4"/>
      <c r="O15" s="4">
        <f>SUM(K15:N15)</f>
        <v>0</v>
      </c>
      <c r="P15" s="286"/>
      <c r="Q15" s="1"/>
      <c r="R15" s="1"/>
      <c r="S15" s="1"/>
      <c r="T15" s="1"/>
      <c r="U15" s="1"/>
      <c r="V15" s="1"/>
      <c r="W15" s="1"/>
      <c r="X15" s="1"/>
      <c r="Y15" s="1"/>
      <c r="Z15" s="1"/>
      <c r="AA15" s="1"/>
      <c r="AB15" s="1"/>
    </row>
    <row r="16" spans="1:28" ht="15" customHeight="1" x14ac:dyDescent="0.25">
      <c r="A16" s="5"/>
      <c r="B16" s="5"/>
      <c r="C16" s="5"/>
      <c r="D16" s="1"/>
      <c r="E16" s="5"/>
      <c r="F16" s="5"/>
      <c r="G16" s="5"/>
      <c r="H16" s="5"/>
      <c r="I16" s="5"/>
      <c r="J16" s="1"/>
      <c r="K16" s="14"/>
      <c r="L16" s="14"/>
      <c r="M16" s="14"/>
      <c r="N16" s="14"/>
      <c r="O16" s="14"/>
      <c r="P16" s="290"/>
      <c r="Q16" s="1"/>
      <c r="R16" s="1"/>
      <c r="S16" s="1"/>
      <c r="T16" s="1"/>
      <c r="U16" s="1"/>
      <c r="V16" s="1"/>
      <c r="W16" s="1"/>
      <c r="X16" s="1"/>
      <c r="Y16" s="1"/>
      <c r="Z16" s="1"/>
      <c r="AA16" s="1"/>
      <c r="AB16" s="1"/>
    </row>
    <row r="17" spans="1:28" ht="15" customHeight="1" x14ac:dyDescent="0.25">
      <c r="A17" s="625" t="s">
        <v>102</v>
      </c>
      <c r="B17" s="607"/>
      <c r="C17" s="607"/>
      <c r="D17" s="607"/>
      <c r="E17" s="607"/>
      <c r="F17" s="607"/>
      <c r="G17" s="607"/>
      <c r="H17" s="607"/>
      <c r="I17" s="607"/>
      <c r="J17" s="607"/>
      <c r="K17" s="607"/>
      <c r="L17" s="607"/>
      <c r="M17" s="607"/>
      <c r="N17" s="607"/>
      <c r="O17" s="607"/>
      <c r="P17" s="291"/>
      <c r="Q17" s="1"/>
      <c r="R17" s="1"/>
      <c r="S17" s="1"/>
      <c r="T17" s="1"/>
      <c r="U17" s="1"/>
      <c r="V17" s="1"/>
      <c r="W17" s="1"/>
      <c r="X17" s="1"/>
      <c r="Y17" s="1"/>
      <c r="Z17" s="1"/>
      <c r="AA17" s="1"/>
      <c r="AB17" s="1"/>
    </row>
    <row r="18" spans="1:28" ht="26.25" customHeight="1" x14ac:dyDescent="0.25">
      <c r="A18" s="606" t="s">
        <v>103</v>
      </c>
      <c r="B18" s="615" t="s">
        <v>104</v>
      </c>
      <c r="C18" s="5"/>
      <c r="D18" s="55" t="s">
        <v>105</v>
      </c>
      <c r="E18" s="5"/>
      <c r="F18" s="56" t="s">
        <v>98</v>
      </c>
      <c r="G18" s="5"/>
      <c r="H18" s="58" t="s">
        <v>106</v>
      </c>
      <c r="I18" s="5"/>
      <c r="J18" s="56" t="s">
        <v>99</v>
      </c>
      <c r="K18" s="57">
        <v>2024</v>
      </c>
      <c r="L18" s="57">
        <v>2025</v>
      </c>
      <c r="M18" s="57">
        <v>2026</v>
      </c>
      <c r="N18" s="57">
        <v>2027</v>
      </c>
      <c r="O18" s="57" t="s">
        <v>93</v>
      </c>
      <c r="P18" s="289"/>
      <c r="Q18" s="1"/>
      <c r="R18" s="1"/>
      <c r="S18" s="1"/>
      <c r="T18" s="1"/>
      <c r="U18" s="1"/>
      <c r="V18" s="1"/>
      <c r="W18" s="1"/>
      <c r="X18" s="1"/>
      <c r="Y18" s="1"/>
      <c r="Z18" s="1"/>
      <c r="AA18" s="1"/>
      <c r="AB18" s="1"/>
    </row>
    <row r="19" spans="1:28" ht="15" customHeight="1" x14ac:dyDescent="0.25">
      <c r="A19" s="607"/>
      <c r="B19" s="609"/>
      <c r="C19" s="5"/>
      <c r="D19" s="612">
        <v>1</v>
      </c>
      <c r="E19" s="5"/>
      <c r="F19" s="612" t="s">
        <v>23</v>
      </c>
      <c r="G19" s="5"/>
      <c r="H19" s="612">
        <v>10</v>
      </c>
      <c r="I19" s="5"/>
      <c r="J19" s="10" t="s">
        <v>100</v>
      </c>
      <c r="K19" s="11">
        <v>1</v>
      </c>
      <c r="L19" s="12">
        <v>1</v>
      </c>
      <c r="M19" s="12">
        <v>1</v>
      </c>
      <c r="N19" s="12">
        <v>1</v>
      </c>
      <c r="O19" s="15">
        <v>1</v>
      </c>
      <c r="P19" s="286"/>
      <c r="Q19" s="1"/>
      <c r="R19" s="1"/>
      <c r="S19" s="1"/>
      <c r="T19" s="1"/>
      <c r="U19" s="1"/>
      <c r="V19" s="1"/>
      <c r="W19" s="1"/>
      <c r="X19" s="1"/>
      <c r="Y19" s="1"/>
      <c r="Z19" s="1"/>
      <c r="AA19" s="1"/>
      <c r="AB19" s="1"/>
    </row>
    <row r="20" spans="1:28" ht="15" customHeight="1" x14ac:dyDescent="0.25">
      <c r="A20" s="607"/>
      <c r="B20" s="610"/>
      <c r="C20" s="5"/>
      <c r="D20" s="610"/>
      <c r="E20" s="5"/>
      <c r="F20" s="610"/>
      <c r="G20" s="5"/>
      <c r="H20" s="610"/>
      <c r="I20" s="5"/>
      <c r="J20" s="10" t="s">
        <v>101</v>
      </c>
      <c r="K20" s="16">
        <v>888953000</v>
      </c>
      <c r="L20" s="16">
        <v>1449000000</v>
      </c>
      <c r="M20" s="16">
        <v>1491000000</v>
      </c>
      <c r="N20" s="16">
        <v>1535000000</v>
      </c>
      <c r="O20" s="15">
        <f>+SUM(K20:N20)</f>
        <v>5363953000</v>
      </c>
      <c r="P20" s="292"/>
      <c r="Q20" s="1"/>
      <c r="R20" s="1"/>
      <c r="S20" s="1"/>
      <c r="T20" s="1"/>
      <c r="U20" s="1"/>
      <c r="V20" s="1"/>
      <c r="W20" s="1"/>
      <c r="X20" s="1"/>
      <c r="Y20" s="1"/>
      <c r="Z20" s="1"/>
      <c r="AA20" s="1"/>
      <c r="AB20" s="1"/>
    </row>
    <row r="21" spans="1:28" ht="15" customHeight="1" x14ac:dyDescent="0.25">
      <c r="A21" s="17"/>
      <c r="B21" s="18"/>
      <c r="C21" s="5"/>
      <c r="D21" s="1"/>
      <c r="E21" s="5"/>
      <c r="F21" s="5"/>
      <c r="G21" s="5"/>
      <c r="H21" s="5"/>
      <c r="I21" s="5"/>
      <c r="J21" s="5"/>
      <c r="K21" s="5"/>
      <c r="L21" s="5"/>
      <c r="M21" s="5"/>
      <c r="N21" s="5"/>
      <c r="O21" s="5"/>
      <c r="P21" s="286"/>
      <c r="Q21" s="1"/>
      <c r="R21" s="1"/>
      <c r="S21" s="1"/>
      <c r="T21" s="1"/>
      <c r="U21" s="1"/>
      <c r="V21" s="1"/>
      <c r="W21" s="1"/>
      <c r="X21" s="1"/>
      <c r="Y21" s="1"/>
      <c r="Z21" s="1"/>
      <c r="AA21" s="1"/>
      <c r="AB21" s="1"/>
    </row>
    <row r="22" spans="1:28" ht="26.25" customHeight="1" x14ac:dyDescent="0.25">
      <c r="A22" s="606" t="s">
        <v>103</v>
      </c>
      <c r="B22" s="608" t="s">
        <v>107</v>
      </c>
      <c r="C22" s="5"/>
      <c r="D22" s="59" t="s">
        <v>105</v>
      </c>
      <c r="E22" s="5"/>
      <c r="F22" s="60" t="s">
        <v>98</v>
      </c>
      <c r="G22" s="5"/>
      <c r="H22" s="60" t="s">
        <v>106</v>
      </c>
      <c r="I22" s="5"/>
      <c r="J22" s="60" t="s">
        <v>99</v>
      </c>
      <c r="K22" s="61">
        <v>2024</v>
      </c>
      <c r="L22" s="61">
        <v>2025</v>
      </c>
      <c r="M22" s="61">
        <v>2026</v>
      </c>
      <c r="N22" s="61">
        <v>2027</v>
      </c>
      <c r="O22" s="61" t="s">
        <v>93</v>
      </c>
      <c r="P22" s="289"/>
      <c r="Q22" s="1"/>
      <c r="R22" s="1"/>
      <c r="S22" s="1"/>
      <c r="T22" s="1"/>
      <c r="U22" s="1"/>
      <c r="V22" s="1"/>
      <c r="W22" s="1"/>
      <c r="X22" s="1"/>
      <c r="Y22" s="1"/>
      <c r="Z22" s="1"/>
      <c r="AA22" s="1"/>
      <c r="AB22" s="1"/>
    </row>
    <row r="23" spans="1:28" ht="15" customHeight="1" x14ac:dyDescent="0.25">
      <c r="A23" s="607"/>
      <c r="B23" s="609"/>
      <c r="C23" s="5"/>
      <c r="D23" s="612">
        <v>1</v>
      </c>
      <c r="E23" s="5"/>
      <c r="F23" s="612" t="s">
        <v>23</v>
      </c>
      <c r="G23" s="5"/>
      <c r="H23" s="612">
        <v>10</v>
      </c>
      <c r="I23" s="5"/>
      <c r="J23" s="10" t="s">
        <v>100</v>
      </c>
      <c r="K23" s="11">
        <v>1</v>
      </c>
      <c r="L23" s="12">
        <v>1</v>
      </c>
      <c r="M23" s="12">
        <v>1</v>
      </c>
      <c r="N23" s="12">
        <v>1</v>
      </c>
      <c r="O23" s="15">
        <v>1</v>
      </c>
      <c r="P23" s="286"/>
      <c r="Q23" s="14"/>
      <c r="R23" s="1"/>
      <c r="S23" s="1"/>
      <c r="T23" s="1"/>
      <c r="U23" s="1"/>
      <c r="V23" s="1"/>
      <c r="W23" s="1"/>
      <c r="X23" s="1"/>
      <c r="Y23" s="1"/>
      <c r="Z23" s="1"/>
      <c r="AA23" s="1"/>
      <c r="AB23" s="1"/>
    </row>
    <row r="24" spans="1:28" ht="15" customHeight="1" x14ac:dyDescent="0.25">
      <c r="A24" s="607"/>
      <c r="B24" s="610"/>
      <c r="C24" s="5"/>
      <c r="D24" s="610"/>
      <c r="E24" s="5"/>
      <c r="F24" s="610"/>
      <c r="G24" s="5"/>
      <c r="H24" s="610"/>
      <c r="I24" s="5"/>
      <c r="J24" s="10" t="s">
        <v>101</v>
      </c>
      <c r="K24" s="16">
        <v>4981991000</v>
      </c>
      <c r="L24" s="16">
        <v>4590500000</v>
      </c>
      <c r="M24" s="16">
        <v>4888100000</v>
      </c>
      <c r="N24" s="16">
        <v>10463515000</v>
      </c>
      <c r="O24" s="15">
        <f>+SUM(K24:N24)</f>
        <v>24924106000</v>
      </c>
      <c r="P24" s="292"/>
      <c r="Q24" s="1"/>
      <c r="R24" s="1"/>
      <c r="S24" s="1"/>
      <c r="T24" s="1"/>
      <c r="U24" s="1"/>
      <c r="V24" s="1"/>
      <c r="W24" s="1"/>
      <c r="X24" s="1"/>
      <c r="Y24" s="1"/>
      <c r="Z24" s="1"/>
      <c r="AA24" s="1"/>
      <c r="AB24" s="1"/>
    </row>
    <row r="25" spans="1:28" ht="15" customHeight="1" x14ac:dyDescent="0.25">
      <c r="A25" s="17"/>
      <c r="B25" s="18"/>
      <c r="C25" s="5"/>
      <c r="D25" s="1"/>
      <c r="E25" s="5"/>
      <c r="F25" s="5"/>
      <c r="G25" s="5"/>
      <c r="H25" s="5"/>
      <c r="I25" s="5"/>
      <c r="J25" s="5"/>
      <c r="K25" s="5"/>
      <c r="L25" s="5"/>
      <c r="M25" s="5"/>
      <c r="N25" s="5"/>
      <c r="O25" s="5"/>
      <c r="P25" s="286"/>
      <c r="Q25" s="1"/>
      <c r="R25" s="1"/>
      <c r="S25" s="1"/>
      <c r="T25" s="1"/>
      <c r="U25" s="1"/>
      <c r="V25" s="1"/>
      <c r="W25" s="1"/>
      <c r="X25" s="1"/>
      <c r="Y25" s="1"/>
      <c r="Z25" s="1"/>
      <c r="AA25" s="1"/>
      <c r="AB25" s="1"/>
    </row>
    <row r="26" spans="1:28" ht="26.25" customHeight="1" x14ac:dyDescent="0.25">
      <c r="A26" s="606" t="s">
        <v>103</v>
      </c>
      <c r="B26" s="616" t="s">
        <v>108</v>
      </c>
      <c r="C26" s="5"/>
      <c r="D26" s="62" t="s">
        <v>105</v>
      </c>
      <c r="E26" s="5"/>
      <c r="F26" s="63" t="s">
        <v>98</v>
      </c>
      <c r="G26" s="5"/>
      <c r="H26" s="63" t="s">
        <v>106</v>
      </c>
      <c r="I26" s="5"/>
      <c r="J26" s="63" t="s">
        <v>99</v>
      </c>
      <c r="K26" s="64">
        <v>2024</v>
      </c>
      <c r="L26" s="64">
        <v>2025</v>
      </c>
      <c r="M26" s="64">
        <v>2026</v>
      </c>
      <c r="N26" s="64">
        <v>2027</v>
      </c>
      <c r="O26" s="64" t="s">
        <v>93</v>
      </c>
      <c r="P26" s="289"/>
      <c r="Q26" s="1"/>
      <c r="R26" s="1"/>
      <c r="S26" s="1"/>
      <c r="T26" s="1"/>
      <c r="U26" s="1"/>
      <c r="V26" s="1"/>
      <c r="W26" s="1"/>
      <c r="X26" s="1"/>
      <c r="Y26" s="1"/>
      <c r="Z26" s="1"/>
      <c r="AA26" s="1"/>
      <c r="AB26" s="1"/>
    </row>
    <row r="27" spans="1:28" ht="15" customHeight="1" x14ac:dyDescent="0.25">
      <c r="A27" s="607"/>
      <c r="B27" s="617"/>
      <c r="C27" s="5"/>
      <c r="D27" s="612">
        <v>1</v>
      </c>
      <c r="E27" s="5"/>
      <c r="F27" s="612" t="s">
        <v>23</v>
      </c>
      <c r="G27" s="5"/>
      <c r="H27" s="612">
        <v>10</v>
      </c>
      <c r="I27" s="5"/>
      <c r="J27" s="10" t="s">
        <v>100</v>
      </c>
      <c r="K27" s="11">
        <v>1</v>
      </c>
      <c r="L27" s="12">
        <v>1</v>
      </c>
      <c r="M27" s="12">
        <v>1</v>
      </c>
      <c r="N27" s="12">
        <v>1</v>
      </c>
      <c r="O27" s="15">
        <v>1</v>
      </c>
      <c r="P27" s="286"/>
      <c r="Q27" s="1"/>
      <c r="R27" s="1"/>
      <c r="S27" s="1"/>
      <c r="T27" s="1"/>
      <c r="U27" s="1"/>
      <c r="V27" s="1"/>
      <c r="W27" s="1"/>
      <c r="X27" s="1"/>
      <c r="Y27" s="1"/>
      <c r="Z27" s="1"/>
      <c r="AA27" s="1"/>
      <c r="AB27" s="1"/>
    </row>
    <row r="28" spans="1:28" ht="15" customHeight="1" x14ac:dyDescent="0.25">
      <c r="A28" s="607"/>
      <c r="B28" s="618"/>
      <c r="C28" s="5"/>
      <c r="D28" s="610"/>
      <c r="E28" s="5"/>
      <c r="F28" s="610"/>
      <c r="G28" s="5"/>
      <c r="H28" s="610"/>
      <c r="I28" s="5"/>
      <c r="J28" s="10" t="s">
        <v>101</v>
      </c>
      <c r="K28" s="16">
        <v>140634000</v>
      </c>
      <c r="L28" s="16">
        <v>332000000</v>
      </c>
      <c r="M28" s="16">
        <v>400000000</v>
      </c>
      <c r="N28" s="16">
        <v>332000000</v>
      </c>
      <c r="O28" s="15">
        <f>+SUM(K28:N28)</f>
        <v>1204634000</v>
      </c>
      <c r="P28" s="292"/>
      <c r="Q28" s="1"/>
      <c r="R28" s="1"/>
      <c r="S28" s="1"/>
      <c r="T28" s="1"/>
      <c r="U28" s="1"/>
      <c r="V28" s="1"/>
      <c r="W28" s="1"/>
      <c r="X28" s="1"/>
      <c r="Y28" s="1"/>
      <c r="Z28" s="1"/>
      <c r="AA28" s="1"/>
      <c r="AB28" s="1"/>
    </row>
    <row r="29" spans="1:28" ht="15" customHeight="1" x14ac:dyDescent="0.25">
      <c r="A29" s="17"/>
      <c r="B29" s="18"/>
      <c r="C29" s="5"/>
      <c r="D29" s="1"/>
      <c r="E29" s="5"/>
      <c r="F29" s="5"/>
      <c r="G29" s="5"/>
      <c r="H29" s="5"/>
      <c r="I29" s="5"/>
      <c r="J29" s="5"/>
      <c r="K29" s="5"/>
      <c r="L29" s="5"/>
      <c r="M29" s="5"/>
      <c r="N29" s="5"/>
      <c r="O29" s="5"/>
      <c r="P29" s="286"/>
      <c r="Q29" s="1"/>
      <c r="R29" s="1"/>
      <c r="S29" s="1"/>
      <c r="T29" s="1"/>
      <c r="U29" s="1"/>
      <c r="V29" s="1"/>
      <c r="W29" s="1"/>
      <c r="X29" s="1"/>
      <c r="Y29" s="1"/>
      <c r="Z29" s="1"/>
      <c r="AA29" s="1"/>
      <c r="AB29" s="1"/>
    </row>
    <row r="30" spans="1:28" ht="26.25" customHeight="1" x14ac:dyDescent="0.25">
      <c r="A30" s="606" t="s">
        <v>103</v>
      </c>
      <c r="B30" s="631" t="s">
        <v>109</v>
      </c>
      <c r="C30" s="5"/>
      <c r="D30" s="65" t="s">
        <v>105</v>
      </c>
      <c r="E30" s="5"/>
      <c r="F30" s="66" t="s">
        <v>98</v>
      </c>
      <c r="G30" s="5"/>
      <c r="H30" s="66" t="s">
        <v>106</v>
      </c>
      <c r="I30" s="5"/>
      <c r="J30" s="66" t="s">
        <v>99</v>
      </c>
      <c r="K30" s="67">
        <v>2024</v>
      </c>
      <c r="L30" s="67">
        <v>2025</v>
      </c>
      <c r="M30" s="67">
        <v>2026</v>
      </c>
      <c r="N30" s="67">
        <v>2027</v>
      </c>
      <c r="O30" s="67" t="s">
        <v>93</v>
      </c>
      <c r="P30" s="289"/>
      <c r="Q30" s="1"/>
      <c r="R30" s="1"/>
      <c r="S30" s="1"/>
      <c r="T30" s="1"/>
      <c r="U30" s="1"/>
      <c r="V30" s="1"/>
      <c r="W30" s="1"/>
      <c r="X30" s="1"/>
      <c r="Y30" s="1"/>
      <c r="Z30" s="1"/>
      <c r="AA30" s="1"/>
      <c r="AB30" s="1"/>
    </row>
    <row r="31" spans="1:28" ht="15" customHeight="1" x14ac:dyDescent="0.25">
      <c r="A31" s="607"/>
      <c r="B31" s="609"/>
      <c r="C31" s="5"/>
      <c r="D31" s="612">
        <v>100</v>
      </c>
      <c r="E31" s="5"/>
      <c r="F31" s="612" t="s">
        <v>33</v>
      </c>
      <c r="G31" s="5"/>
      <c r="H31" s="612">
        <v>15</v>
      </c>
      <c r="I31" s="5"/>
      <c r="J31" s="10" t="s">
        <v>100</v>
      </c>
      <c r="K31" s="19">
        <v>0.15</v>
      </c>
      <c r="L31" s="19">
        <v>0.5</v>
      </c>
      <c r="M31" s="19">
        <v>0.85</v>
      </c>
      <c r="N31" s="19">
        <v>1</v>
      </c>
      <c r="O31" s="20">
        <v>100</v>
      </c>
      <c r="P31" s="286"/>
      <c r="Q31" s="1"/>
      <c r="R31" s="1"/>
      <c r="S31" s="1"/>
      <c r="T31" s="1"/>
      <c r="U31" s="1"/>
      <c r="V31" s="1"/>
      <c r="W31" s="1"/>
      <c r="X31" s="1"/>
      <c r="Y31" s="1"/>
      <c r="Z31" s="1"/>
      <c r="AA31" s="1"/>
      <c r="AB31" s="1"/>
    </row>
    <row r="32" spans="1:28" ht="15" customHeight="1" x14ac:dyDescent="0.25">
      <c r="A32" s="607"/>
      <c r="B32" s="610"/>
      <c r="C32" s="5"/>
      <c r="D32" s="610"/>
      <c r="E32" s="5"/>
      <c r="F32" s="610"/>
      <c r="G32" s="5"/>
      <c r="H32" s="610"/>
      <c r="I32" s="5"/>
      <c r="J32" s="10" t="s">
        <v>101</v>
      </c>
      <c r="K32" s="16">
        <v>265950000</v>
      </c>
      <c r="L32" s="16">
        <v>699000000</v>
      </c>
      <c r="M32" s="16">
        <v>808000000</v>
      </c>
      <c r="N32" s="16">
        <v>812000000</v>
      </c>
      <c r="O32" s="15">
        <f>+SUM(K32:N32)</f>
        <v>2584950000</v>
      </c>
      <c r="P32" s="292"/>
      <c r="Q32" s="1"/>
      <c r="R32" s="1"/>
      <c r="S32" s="1"/>
      <c r="T32" s="1"/>
      <c r="U32" s="1"/>
      <c r="V32" s="1"/>
      <c r="W32" s="1"/>
      <c r="X32" s="1"/>
      <c r="Y32" s="1"/>
      <c r="Z32" s="1"/>
      <c r="AA32" s="1"/>
      <c r="AB32" s="1"/>
    </row>
    <row r="33" spans="1:28" ht="15" customHeight="1" x14ac:dyDescent="0.25">
      <c r="A33" s="17"/>
      <c r="B33" s="18"/>
      <c r="C33" s="5"/>
      <c r="D33" s="1"/>
      <c r="E33" s="5"/>
      <c r="F33" s="5"/>
      <c r="G33" s="5"/>
      <c r="H33" s="5"/>
      <c r="I33" s="5"/>
      <c r="J33" s="5"/>
      <c r="K33" s="5"/>
      <c r="L33" s="5"/>
      <c r="M33" s="5"/>
      <c r="N33" s="5"/>
      <c r="O33" s="5"/>
      <c r="P33" s="286"/>
      <c r="Q33" s="1"/>
      <c r="R33" s="1"/>
      <c r="S33" s="1"/>
      <c r="T33" s="1"/>
      <c r="U33" s="1"/>
      <c r="V33" s="1"/>
      <c r="W33" s="1"/>
      <c r="X33" s="1"/>
      <c r="Y33" s="1"/>
      <c r="Z33" s="1"/>
      <c r="AA33" s="1"/>
      <c r="AB33" s="1"/>
    </row>
    <row r="34" spans="1:28" ht="15" customHeight="1" x14ac:dyDescent="0.25">
      <c r="A34" s="614" t="s">
        <v>110</v>
      </c>
      <c r="B34" s="607"/>
      <c r="C34" s="607"/>
      <c r="D34" s="607"/>
      <c r="E34" s="607"/>
      <c r="F34" s="607"/>
      <c r="G34" s="607"/>
      <c r="H34" s="607"/>
      <c r="I34" s="607"/>
      <c r="J34" s="607"/>
      <c r="K34" s="607"/>
      <c r="L34" s="607"/>
      <c r="M34" s="607"/>
      <c r="N34" s="607"/>
      <c r="O34" s="607"/>
      <c r="P34" s="286"/>
      <c r="Q34" s="1"/>
      <c r="R34" s="1"/>
      <c r="S34" s="1"/>
      <c r="T34" s="1"/>
      <c r="U34" s="1"/>
      <c r="V34" s="1"/>
      <c r="W34" s="1"/>
      <c r="X34" s="1"/>
      <c r="Y34" s="1"/>
      <c r="Z34" s="1"/>
      <c r="AA34" s="1"/>
      <c r="AB34" s="1"/>
    </row>
    <row r="35" spans="1:28" ht="9" customHeight="1" x14ac:dyDescent="0.25">
      <c r="A35" s="6"/>
      <c r="B35" s="6"/>
      <c r="C35" s="6"/>
      <c r="D35" s="6"/>
      <c r="E35" s="6"/>
      <c r="F35" s="6"/>
      <c r="G35" s="6"/>
      <c r="H35" s="6"/>
      <c r="I35" s="6"/>
      <c r="J35" s="6"/>
      <c r="K35" s="6"/>
      <c r="L35" s="6"/>
      <c r="M35" s="6"/>
      <c r="N35" s="6"/>
      <c r="O35" s="6"/>
      <c r="P35" s="287"/>
      <c r="Q35" s="288"/>
      <c r="R35" s="1"/>
      <c r="S35" s="1"/>
      <c r="T35" s="1"/>
      <c r="U35" s="1"/>
      <c r="V35" s="1"/>
      <c r="W35" s="1"/>
      <c r="X35" s="1"/>
      <c r="Y35" s="1"/>
      <c r="Z35" s="1"/>
      <c r="AA35" s="1"/>
      <c r="AB35" s="1"/>
    </row>
    <row r="36" spans="1:28" ht="21.75" customHeight="1" x14ac:dyDescent="0.25">
      <c r="A36" s="606" t="s">
        <v>95</v>
      </c>
      <c r="B36" s="613" t="s">
        <v>111</v>
      </c>
      <c r="C36" s="5"/>
      <c r="D36" s="7" t="s">
        <v>97</v>
      </c>
      <c r="E36" s="5"/>
      <c r="F36" s="8" t="s">
        <v>98</v>
      </c>
      <c r="G36" s="5"/>
      <c r="H36" s="8" t="s">
        <v>106</v>
      </c>
      <c r="I36" s="5"/>
      <c r="J36" s="8" t="s">
        <v>99</v>
      </c>
      <c r="K36" s="9">
        <v>2024</v>
      </c>
      <c r="L36" s="9">
        <v>2025</v>
      </c>
      <c r="M36" s="9">
        <v>2026</v>
      </c>
      <c r="N36" s="9">
        <v>2027</v>
      </c>
      <c r="O36" s="9" t="s">
        <v>93</v>
      </c>
      <c r="P36" s="289"/>
      <c r="Q36" s="1"/>
      <c r="R36" s="1"/>
      <c r="S36" s="1"/>
      <c r="T36" s="1"/>
      <c r="U36" s="1"/>
      <c r="V36" s="1"/>
      <c r="W36" s="1"/>
      <c r="X36" s="1"/>
      <c r="Y36" s="1"/>
      <c r="Z36" s="1"/>
      <c r="AA36" s="1"/>
      <c r="AB36" s="1"/>
    </row>
    <row r="37" spans="1:28" ht="21.75" customHeight="1" x14ac:dyDescent="0.25">
      <c r="A37" s="607"/>
      <c r="B37" s="609"/>
      <c r="C37" s="5"/>
      <c r="D37" s="612">
        <v>5</v>
      </c>
      <c r="E37" s="5"/>
      <c r="F37" s="612" t="s">
        <v>21</v>
      </c>
      <c r="G37" s="5"/>
      <c r="H37" s="612">
        <v>15</v>
      </c>
      <c r="I37" s="5"/>
      <c r="J37" s="10" t="s">
        <v>100</v>
      </c>
      <c r="K37" s="21">
        <v>1.7</v>
      </c>
      <c r="L37" s="21">
        <v>1.6</v>
      </c>
      <c r="M37" s="21">
        <v>0.9</v>
      </c>
      <c r="N37" s="21">
        <v>0.8</v>
      </c>
      <c r="O37" s="22">
        <f>SUM(K37:N37)</f>
        <v>5</v>
      </c>
      <c r="P37" s="286"/>
      <c r="Q37" s="1"/>
      <c r="R37" s="1"/>
      <c r="S37" s="1"/>
      <c r="T37" s="1"/>
      <c r="U37" s="1"/>
      <c r="V37" s="1"/>
      <c r="W37" s="1"/>
      <c r="X37" s="1"/>
      <c r="Y37" s="1"/>
      <c r="Z37" s="1"/>
      <c r="AA37" s="1"/>
      <c r="AB37" s="1"/>
    </row>
    <row r="38" spans="1:28" ht="21.75" customHeight="1" x14ac:dyDescent="0.25">
      <c r="A38" s="607"/>
      <c r="B38" s="610"/>
      <c r="C38" s="5"/>
      <c r="D38" s="610"/>
      <c r="E38" s="5"/>
      <c r="F38" s="610"/>
      <c r="G38" s="5"/>
      <c r="H38" s="610"/>
      <c r="I38" s="5"/>
      <c r="J38" s="10" t="s">
        <v>101</v>
      </c>
      <c r="K38" s="4">
        <v>5128476000</v>
      </c>
      <c r="L38" s="4">
        <v>12620465000</v>
      </c>
      <c r="M38" s="4">
        <v>12136050000</v>
      </c>
      <c r="N38" s="4">
        <v>6868716000</v>
      </c>
      <c r="O38" s="23">
        <f>SUM(K38:N38)</f>
        <v>36753707000</v>
      </c>
      <c r="P38" s="286"/>
      <c r="Q38" s="1"/>
      <c r="R38" s="1"/>
      <c r="S38" s="1"/>
      <c r="T38" s="1"/>
      <c r="U38" s="1"/>
      <c r="V38" s="1"/>
      <c r="W38" s="1"/>
      <c r="X38" s="1"/>
      <c r="Y38" s="1"/>
      <c r="Z38" s="1"/>
      <c r="AA38" s="1"/>
      <c r="AB38" s="1"/>
    </row>
    <row r="39" spans="1:28" ht="15" customHeight="1" x14ac:dyDescent="0.25">
      <c r="A39" s="5"/>
      <c r="B39" s="18"/>
      <c r="C39" s="5"/>
      <c r="D39" s="5"/>
      <c r="E39" s="5"/>
      <c r="F39" s="5"/>
      <c r="G39" s="5"/>
      <c r="H39" s="5"/>
      <c r="I39" s="5"/>
      <c r="J39" s="5"/>
      <c r="K39" s="5"/>
      <c r="L39" s="5"/>
      <c r="M39" s="5"/>
      <c r="N39" s="5"/>
      <c r="O39" s="5"/>
      <c r="P39" s="286"/>
      <c r="Q39" s="1"/>
      <c r="R39" s="1"/>
      <c r="S39" s="1"/>
      <c r="T39" s="1"/>
      <c r="U39" s="1"/>
      <c r="V39" s="1"/>
      <c r="W39" s="1"/>
      <c r="X39" s="1"/>
      <c r="Y39" s="1"/>
      <c r="Z39" s="1"/>
      <c r="AA39" s="1"/>
      <c r="AB39" s="1"/>
    </row>
    <row r="40" spans="1:28" ht="15" customHeight="1" x14ac:dyDescent="0.25">
      <c r="A40" s="5"/>
      <c r="B40" s="18"/>
      <c r="C40" s="5"/>
      <c r="D40" s="5"/>
      <c r="E40" s="5"/>
      <c r="F40" s="5"/>
      <c r="G40" s="5"/>
      <c r="H40" s="5"/>
      <c r="I40" s="5"/>
      <c r="J40" s="5"/>
      <c r="K40" s="5"/>
      <c r="L40" s="5"/>
      <c r="M40" s="5"/>
      <c r="N40" s="5"/>
      <c r="O40" s="5"/>
      <c r="P40" s="286"/>
      <c r="Q40" s="1"/>
      <c r="R40" s="1"/>
      <c r="S40" s="1"/>
      <c r="T40" s="1"/>
      <c r="U40" s="1"/>
      <c r="V40" s="1"/>
      <c r="W40" s="1"/>
      <c r="X40" s="1"/>
      <c r="Y40" s="1"/>
      <c r="Z40" s="1"/>
      <c r="AA40" s="1"/>
      <c r="AB40" s="1"/>
    </row>
    <row r="41" spans="1:28" ht="26.25" customHeight="1" x14ac:dyDescent="0.25">
      <c r="A41" s="606" t="s">
        <v>103</v>
      </c>
      <c r="B41" s="615"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x14ac:dyDescent="0.25">
      <c r="A42" s="607"/>
      <c r="B42" s="609"/>
      <c r="C42" s="5"/>
      <c r="D42" s="612">
        <v>5</v>
      </c>
      <c r="E42" s="5"/>
      <c r="F42" s="612" t="s">
        <v>21</v>
      </c>
      <c r="G42" s="5"/>
      <c r="H42" s="612">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x14ac:dyDescent="0.25">
      <c r="A43" s="607"/>
      <c r="B43" s="610"/>
      <c r="C43" s="5"/>
      <c r="D43" s="610"/>
      <c r="E43" s="5"/>
      <c r="F43" s="610"/>
      <c r="G43" s="5"/>
      <c r="H43" s="610"/>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x14ac:dyDescent="0.25">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x14ac:dyDescent="0.25">
      <c r="A46" s="614" t="s">
        <v>113</v>
      </c>
      <c r="B46" s="607"/>
      <c r="C46" s="607"/>
      <c r="D46" s="607"/>
      <c r="E46" s="607"/>
      <c r="F46" s="607"/>
      <c r="G46" s="607"/>
      <c r="H46" s="607"/>
      <c r="I46" s="607"/>
      <c r="J46" s="607"/>
      <c r="K46" s="607"/>
      <c r="L46" s="607"/>
      <c r="M46" s="607"/>
      <c r="N46" s="607"/>
      <c r="O46" s="607"/>
      <c r="P46" s="287"/>
      <c r="Q46" s="288"/>
      <c r="R46" s="1"/>
      <c r="S46" s="1"/>
      <c r="T46" s="1"/>
      <c r="U46" s="1"/>
      <c r="V46" s="1"/>
      <c r="W46" s="1"/>
      <c r="X46" s="1"/>
      <c r="Y46" s="1"/>
      <c r="Z46" s="1"/>
      <c r="AA46" s="1"/>
      <c r="AB46" s="1"/>
    </row>
    <row r="47" spans="1:28" ht="9" customHeight="1" x14ac:dyDescent="0.25">
      <c r="A47" s="6"/>
      <c r="B47" s="6"/>
      <c r="C47" s="6"/>
      <c r="D47" s="6"/>
      <c r="E47" s="6"/>
      <c r="F47" s="6"/>
      <c r="G47" s="6"/>
      <c r="H47" s="6"/>
      <c r="I47" s="6"/>
      <c r="J47" s="6"/>
      <c r="K47" s="6"/>
      <c r="L47" s="6"/>
      <c r="M47" s="6"/>
      <c r="N47" s="6"/>
      <c r="O47" s="6"/>
      <c r="P47" s="287"/>
      <c r="Q47" s="288"/>
      <c r="R47" s="1"/>
      <c r="S47" s="1"/>
      <c r="T47" s="1"/>
      <c r="U47" s="1"/>
      <c r="V47" s="1"/>
      <c r="W47" s="1"/>
      <c r="X47" s="1"/>
      <c r="Y47" s="1"/>
      <c r="Z47" s="1"/>
      <c r="AA47" s="1"/>
      <c r="AB47" s="1"/>
    </row>
    <row r="48" spans="1:28" ht="30" customHeight="1" x14ac:dyDescent="0.25">
      <c r="A48" s="606" t="s">
        <v>95</v>
      </c>
      <c r="B48" s="613" t="s">
        <v>114</v>
      </c>
      <c r="C48" s="5"/>
      <c r="D48" s="7" t="s">
        <v>97</v>
      </c>
      <c r="E48" s="5"/>
      <c r="F48" s="8" t="s">
        <v>98</v>
      </c>
      <c r="G48" s="5"/>
      <c r="H48" s="8" t="s">
        <v>106</v>
      </c>
      <c r="I48" s="5"/>
      <c r="J48" s="8" t="s">
        <v>99</v>
      </c>
      <c r="K48" s="9">
        <v>2024</v>
      </c>
      <c r="L48" s="9">
        <v>2025</v>
      </c>
      <c r="M48" s="9">
        <v>2026</v>
      </c>
      <c r="N48" s="9">
        <v>2027</v>
      </c>
      <c r="O48" s="9" t="s">
        <v>93</v>
      </c>
      <c r="P48" s="289"/>
      <c r="Q48" s="1"/>
      <c r="R48" s="1"/>
      <c r="S48" s="1"/>
      <c r="T48" s="1"/>
      <c r="U48" s="1"/>
      <c r="V48" s="1"/>
      <c r="W48" s="1"/>
      <c r="X48" s="1"/>
      <c r="Y48" s="1"/>
      <c r="Z48" s="1"/>
      <c r="AA48" s="1"/>
      <c r="AB48" s="1"/>
    </row>
    <row r="49" spans="1:28" ht="21.75" customHeight="1" x14ac:dyDescent="0.25">
      <c r="A49" s="607"/>
      <c r="B49" s="609"/>
      <c r="C49" s="5"/>
      <c r="D49" s="612">
        <v>100</v>
      </c>
      <c r="E49" s="5"/>
      <c r="F49" s="612" t="s">
        <v>33</v>
      </c>
      <c r="G49" s="5"/>
      <c r="H49" s="612">
        <f>+H54+H58</f>
        <v>28</v>
      </c>
      <c r="I49" s="5"/>
      <c r="J49" s="10" t="s">
        <v>100</v>
      </c>
      <c r="K49" s="24"/>
      <c r="L49" s="24"/>
      <c r="M49" s="24"/>
      <c r="N49" s="24"/>
      <c r="O49" s="15">
        <v>100</v>
      </c>
      <c r="P49" s="286"/>
      <c r="Q49" s="1"/>
      <c r="R49" s="1"/>
      <c r="S49" s="1"/>
      <c r="T49" s="1"/>
      <c r="U49" s="1"/>
      <c r="V49" s="1"/>
      <c r="W49" s="1"/>
      <c r="X49" s="1"/>
      <c r="Y49" s="1"/>
      <c r="Z49" s="1"/>
      <c r="AA49" s="1"/>
      <c r="AB49" s="1"/>
    </row>
    <row r="50" spans="1:28" ht="21.75" customHeight="1" x14ac:dyDescent="0.25">
      <c r="A50" s="607"/>
      <c r="B50" s="610"/>
      <c r="C50" s="5"/>
      <c r="D50" s="610"/>
      <c r="E50" s="5"/>
      <c r="F50" s="610"/>
      <c r="G50" s="5"/>
      <c r="H50" s="610"/>
      <c r="I50" s="5"/>
      <c r="J50" s="10" t="s">
        <v>101</v>
      </c>
      <c r="K50" s="4">
        <v>767728000</v>
      </c>
      <c r="L50" s="4">
        <v>1580000000</v>
      </c>
      <c r="M50" s="4">
        <v>1846000000</v>
      </c>
      <c r="N50" s="4">
        <v>631200000</v>
      </c>
      <c r="O50" s="23">
        <f>SUM(K50:N50)</f>
        <v>4824928000</v>
      </c>
      <c r="P50" s="286"/>
      <c r="Q50" s="1"/>
      <c r="R50" s="1"/>
      <c r="S50" s="1"/>
      <c r="T50" s="1"/>
      <c r="U50" s="1"/>
      <c r="V50" s="1"/>
      <c r="W50" s="1"/>
      <c r="X50" s="1"/>
      <c r="Y50" s="1"/>
      <c r="Z50" s="1"/>
      <c r="AA50" s="1"/>
      <c r="AB50" s="1"/>
    </row>
    <row r="51" spans="1:28" ht="15" customHeight="1" x14ac:dyDescent="0.25">
      <c r="A51" s="5"/>
      <c r="B51" s="5"/>
      <c r="C51" s="5"/>
      <c r="D51" s="1"/>
      <c r="E51" s="5"/>
      <c r="F51" s="5"/>
      <c r="G51" s="5"/>
      <c r="H51" s="5"/>
      <c r="I51" s="5"/>
      <c r="J51" s="1"/>
      <c r="K51" s="14"/>
      <c r="L51" s="14"/>
      <c r="M51" s="14"/>
      <c r="N51" s="14"/>
      <c r="O51" s="14"/>
      <c r="P51" s="290"/>
      <c r="Q51" s="1"/>
      <c r="R51" s="1"/>
      <c r="S51" s="1"/>
      <c r="T51" s="1"/>
      <c r="U51" s="1"/>
      <c r="V51" s="1"/>
      <c r="W51" s="1"/>
      <c r="X51" s="1"/>
      <c r="Y51" s="1"/>
      <c r="Z51" s="1"/>
      <c r="AA51" s="1"/>
      <c r="AB51" s="1"/>
    </row>
    <row r="52" spans="1:28" ht="15" customHeight="1" x14ac:dyDescent="0.25">
      <c r="A52" s="611" t="s">
        <v>102</v>
      </c>
      <c r="B52" s="611"/>
      <c r="C52" s="611"/>
      <c r="D52" s="611"/>
      <c r="E52" s="611"/>
      <c r="F52" s="611"/>
      <c r="G52" s="611"/>
      <c r="H52" s="611"/>
      <c r="I52" s="611"/>
      <c r="J52" s="611"/>
      <c r="K52" s="611"/>
      <c r="L52" s="611"/>
      <c r="M52" s="611"/>
      <c r="N52" s="611"/>
      <c r="O52" s="611"/>
      <c r="P52" s="291"/>
      <c r="Q52" s="1"/>
      <c r="R52" s="1"/>
      <c r="S52" s="1"/>
      <c r="T52" s="1"/>
      <c r="U52" s="1"/>
      <c r="V52" s="1"/>
      <c r="W52" s="1"/>
      <c r="X52" s="1"/>
      <c r="Y52" s="1"/>
      <c r="Z52" s="1"/>
      <c r="AA52" s="1"/>
      <c r="AB52" s="1"/>
    </row>
    <row r="53" spans="1:28" ht="26.25" customHeight="1" x14ac:dyDescent="0.25">
      <c r="A53" s="626" t="s">
        <v>103</v>
      </c>
      <c r="B53" s="627" t="s">
        <v>115</v>
      </c>
      <c r="C53" s="5"/>
      <c r="D53" s="55" t="s">
        <v>105</v>
      </c>
      <c r="E53" s="5"/>
      <c r="F53" s="56" t="s">
        <v>98</v>
      </c>
      <c r="G53" s="5"/>
      <c r="H53" s="56" t="s">
        <v>106</v>
      </c>
      <c r="I53" s="5"/>
      <c r="J53" s="56" t="s">
        <v>99</v>
      </c>
      <c r="K53" s="57">
        <v>2024</v>
      </c>
      <c r="L53" s="57">
        <v>2025</v>
      </c>
      <c r="M53" s="57">
        <v>2026</v>
      </c>
      <c r="N53" s="57">
        <v>2027</v>
      </c>
      <c r="O53" s="57" t="s">
        <v>93</v>
      </c>
      <c r="P53" s="289"/>
      <c r="Q53" s="1"/>
      <c r="R53" s="1"/>
      <c r="S53" s="1"/>
      <c r="T53" s="1"/>
      <c r="U53" s="1"/>
      <c r="V53" s="1"/>
      <c r="W53" s="1"/>
      <c r="X53" s="1"/>
      <c r="Y53" s="1"/>
      <c r="Z53" s="1"/>
      <c r="AA53" s="1"/>
      <c r="AB53" s="1"/>
    </row>
    <row r="54" spans="1:28" ht="15" customHeight="1" x14ac:dyDescent="0.25">
      <c r="A54" s="626"/>
      <c r="B54" s="628"/>
      <c r="C54" s="5"/>
      <c r="D54" s="612">
        <v>100</v>
      </c>
      <c r="E54" s="5"/>
      <c r="F54" s="612" t="s">
        <v>33</v>
      </c>
      <c r="G54" s="5"/>
      <c r="H54" s="612">
        <v>15</v>
      </c>
      <c r="I54" s="5"/>
      <c r="J54" s="10" t="s">
        <v>100</v>
      </c>
      <c r="K54" s="24">
        <v>0.1</v>
      </c>
      <c r="L54" s="24">
        <v>0.5</v>
      </c>
      <c r="M54" s="24"/>
      <c r="N54" s="24"/>
      <c r="O54" s="15">
        <v>100</v>
      </c>
      <c r="P54" s="286"/>
      <c r="Q54" s="1"/>
      <c r="R54" s="1"/>
      <c r="S54" s="1"/>
      <c r="T54" s="1"/>
      <c r="U54" s="1"/>
      <c r="V54" s="1"/>
      <c r="W54" s="1"/>
      <c r="X54" s="1"/>
      <c r="Y54" s="1"/>
      <c r="Z54" s="1"/>
      <c r="AA54" s="1"/>
      <c r="AB54" s="1"/>
    </row>
    <row r="55" spans="1:28" ht="15" customHeight="1" x14ac:dyDescent="0.25">
      <c r="A55" s="626"/>
      <c r="B55" s="629"/>
      <c r="C55" s="5"/>
      <c r="D55" s="630"/>
      <c r="E55" s="5"/>
      <c r="F55" s="630"/>
      <c r="G55" s="5"/>
      <c r="H55" s="610"/>
      <c r="I55" s="5"/>
      <c r="J55" s="10" t="s">
        <v>101</v>
      </c>
      <c r="K55" s="16">
        <v>627228000</v>
      </c>
      <c r="L55" s="16">
        <v>1260000000</v>
      </c>
      <c r="M55" s="16">
        <v>1516000000</v>
      </c>
      <c r="N55" s="16">
        <v>516794000</v>
      </c>
      <c r="O55" s="15">
        <f>+SUM(K55:N55)</f>
        <v>3920022000</v>
      </c>
      <c r="P55" s="292"/>
      <c r="Q55" s="1"/>
      <c r="R55" s="1"/>
      <c r="S55" s="1"/>
      <c r="T55" s="1"/>
      <c r="U55" s="1"/>
      <c r="V55" s="1"/>
      <c r="W55" s="1"/>
      <c r="X55" s="1"/>
      <c r="Y55" s="1"/>
      <c r="Z55" s="1"/>
      <c r="AA55" s="1"/>
      <c r="AB55" s="1"/>
    </row>
    <row r="56" spans="1:28" ht="15" customHeight="1" x14ac:dyDescent="0.25">
      <c r="A56" s="17"/>
      <c r="B56" s="18"/>
      <c r="C56" s="5"/>
      <c r="D56" s="1"/>
      <c r="E56" s="5"/>
      <c r="F56" s="5"/>
      <c r="G56" s="5"/>
      <c r="H56" s="5"/>
      <c r="I56" s="5"/>
      <c r="J56" s="5"/>
      <c r="K56" s="5"/>
      <c r="L56" s="5"/>
      <c r="M56" s="5"/>
      <c r="N56" s="5"/>
      <c r="O56" s="5"/>
      <c r="P56" s="286"/>
      <c r="Q56" s="1"/>
      <c r="R56" s="1"/>
      <c r="S56" s="1"/>
      <c r="T56" s="1"/>
      <c r="U56" s="1"/>
      <c r="V56" s="1"/>
      <c r="W56" s="1"/>
      <c r="X56" s="1"/>
      <c r="Y56" s="1"/>
      <c r="Z56" s="1"/>
      <c r="AA56" s="1"/>
      <c r="AB56" s="1"/>
    </row>
    <row r="57" spans="1:28" ht="26.25" customHeight="1" x14ac:dyDescent="0.25">
      <c r="A57" s="606" t="s">
        <v>103</v>
      </c>
      <c r="B57" s="608" t="s">
        <v>116</v>
      </c>
      <c r="C57" s="5"/>
      <c r="D57" s="59" t="s">
        <v>105</v>
      </c>
      <c r="E57" s="5"/>
      <c r="F57" s="60" t="s">
        <v>98</v>
      </c>
      <c r="G57" s="5"/>
      <c r="H57" s="60" t="s">
        <v>106</v>
      </c>
      <c r="I57" s="5"/>
      <c r="J57" s="60" t="s">
        <v>99</v>
      </c>
      <c r="K57" s="61">
        <v>2024</v>
      </c>
      <c r="L57" s="61">
        <v>2025</v>
      </c>
      <c r="M57" s="61">
        <v>2026</v>
      </c>
      <c r="N57" s="61">
        <v>2027</v>
      </c>
      <c r="O57" s="61" t="s">
        <v>93</v>
      </c>
      <c r="P57" s="289"/>
      <c r="Q57" s="1"/>
      <c r="R57" s="1"/>
      <c r="S57" s="1"/>
      <c r="T57" s="1"/>
      <c r="U57" s="1"/>
      <c r="V57" s="1"/>
      <c r="W57" s="1"/>
      <c r="X57" s="1"/>
      <c r="Y57" s="1"/>
      <c r="Z57" s="1"/>
      <c r="AA57" s="1"/>
      <c r="AB57" s="1"/>
    </row>
    <row r="58" spans="1:28" ht="15" customHeight="1" x14ac:dyDescent="0.25">
      <c r="A58" s="607"/>
      <c r="B58" s="609"/>
      <c r="C58" s="5"/>
      <c r="D58" s="612">
        <v>100</v>
      </c>
      <c r="E58" s="5"/>
      <c r="F58" s="612" t="s">
        <v>23</v>
      </c>
      <c r="G58" s="5"/>
      <c r="H58" s="612">
        <v>13</v>
      </c>
      <c r="I58" s="5"/>
      <c r="J58" s="10" t="s">
        <v>100</v>
      </c>
      <c r="K58" s="24">
        <v>0.05</v>
      </c>
      <c r="L58" s="24"/>
      <c r="M58" s="24"/>
      <c r="N58" s="24"/>
      <c r="O58" s="15">
        <v>100</v>
      </c>
      <c r="P58" s="286"/>
      <c r="Q58" s="14"/>
      <c r="R58" s="1"/>
      <c r="S58" s="1"/>
      <c r="T58" s="1"/>
      <c r="U58" s="1"/>
      <c r="V58" s="1"/>
      <c r="W58" s="1"/>
      <c r="X58" s="1"/>
      <c r="Y58" s="1"/>
      <c r="Z58" s="1"/>
      <c r="AA58" s="1"/>
      <c r="AB58" s="1"/>
    </row>
    <row r="59" spans="1:28" ht="15" customHeight="1" x14ac:dyDescent="0.25">
      <c r="A59" s="607"/>
      <c r="B59" s="610"/>
      <c r="C59" s="5"/>
      <c r="D59" s="610"/>
      <c r="E59" s="5"/>
      <c r="F59" s="610"/>
      <c r="G59" s="5"/>
      <c r="H59" s="610"/>
      <c r="I59" s="5"/>
      <c r="J59" s="10" t="s">
        <v>101</v>
      </c>
      <c r="K59" s="16">
        <v>140500000</v>
      </c>
      <c r="L59" s="16">
        <v>320000000</v>
      </c>
      <c r="M59" s="16">
        <v>330000000</v>
      </c>
      <c r="N59" s="16">
        <v>114406000</v>
      </c>
      <c r="O59" s="15">
        <f>+SUM(K59:N59)</f>
        <v>904906000</v>
      </c>
      <c r="P59" s="292"/>
      <c r="Q59" s="1"/>
      <c r="R59" s="1"/>
      <c r="S59" s="1"/>
      <c r="T59" s="1"/>
      <c r="U59" s="1"/>
      <c r="V59" s="1"/>
      <c r="W59" s="1"/>
      <c r="X59" s="1"/>
      <c r="Y59" s="1"/>
      <c r="Z59" s="1"/>
      <c r="AA59" s="1"/>
      <c r="AB59" s="1"/>
    </row>
    <row r="60" spans="1:28" ht="15" customHeight="1" x14ac:dyDescent="0.25">
      <c r="A60" s="17"/>
      <c r="B60" s="18"/>
      <c r="C60" s="5"/>
      <c r="D60" s="1"/>
      <c r="E60" s="5"/>
      <c r="F60" s="5"/>
      <c r="G60" s="5"/>
      <c r="H60" s="5"/>
      <c r="I60" s="5"/>
      <c r="J60" s="5"/>
      <c r="K60" s="5"/>
      <c r="L60" s="5"/>
      <c r="M60" s="5"/>
      <c r="N60" s="5"/>
      <c r="O60" s="5"/>
      <c r="P60" s="286"/>
      <c r="Q60" s="1"/>
      <c r="R60" s="1"/>
      <c r="S60" s="1"/>
      <c r="T60" s="1"/>
      <c r="U60" s="1"/>
      <c r="V60" s="1"/>
      <c r="W60" s="1"/>
      <c r="X60" s="1"/>
      <c r="Y60" s="1"/>
      <c r="Z60" s="1"/>
      <c r="AA60" s="1"/>
      <c r="AB60" s="1"/>
    </row>
    <row r="61" spans="1:28" ht="1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5">
      <c r="A62" s="614" t="s">
        <v>117</v>
      </c>
      <c r="B62" s="607"/>
      <c r="C62" s="607"/>
      <c r="D62" s="607"/>
      <c r="E62" s="607"/>
      <c r="F62" s="607"/>
      <c r="G62" s="607"/>
      <c r="H62" s="607"/>
      <c r="I62" s="607"/>
      <c r="J62" s="607"/>
      <c r="K62" s="607"/>
      <c r="L62" s="607"/>
      <c r="M62" s="607"/>
      <c r="N62" s="607"/>
      <c r="O62" s="607"/>
      <c r="P62" s="1"/>
      <c r="Q62" s="1"/>
      <c r="R62" s="1"/>
      <c r="S62" s="1"/>
      <c r="T62" s="1"/>
      <c r="U62" s="1"/>
      <c r="V62" s="1"/>
      <c r="W62" s="1"/>
      <c r="X62" s="1"/>
      <c r="Y62" s="1"/>
      <c r="Z62" s="1"/>
      <c r="AA62" s="1"/>
      <c r="AB62" s="1"/>
    </row>
    <row r="63" spans="1:28" ht="15" customHeight="1" x14ac:dyDescent="0.25">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5.5" x14ac:dyDescent="0.25">
      <c r="A64" s="606" t="s">
        <v>95</v>
      </c>
      <c r="B64" s="613"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x14ac:dyDescent="0.25">
      <c r="A65" s="607"/>
      <c r="B65" s="609"/>
      <c r="C65" s="5"/>
      <c r="D65" s="612">
        <v>60</v>
      </c>
      <c r="E65" s="5"/>
      <c r="F65" s="612" t="s">
        <v>33</v>
      </c>
      <c r="G65" s="5"/>
      <c r="H65" s="612">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x14ac:dyDescent="0.25">
      <c r="A66" s="607"/>
      <c r="B66" s="610"/>
      <c r="C66" s="5"/>
      <c r="D66" s="610"/>
      <c r="E66" s="5"/>
      <c r="F66" s="610"/>
      <c r="G66" s="5"/>
      <c r="H66" s="610"/>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x14ac:dyDescent="0.25">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x14ac:dyDescent="0.25">
      <c r="A68" s="625" t="s">
        <v>102</v>
      </c>
      <c r="B68" s="607"/>
      <c r="C68" s="607"/>
      <c r="D68" s="607"/>
      <c r="E68" s="607"/>
      <c r="F68" s="607"/>
      <c r="G68" s="607"/>
      <c r="H68" s="607"/>
      <c r="I68" s="607"/>
      <c r="J68" s="607"/>
      <c r="K68" s="607"/>
      <c r="L68" s="607"/>
      <c r="M68" s="607"/>
      <c r="N68" s="607"/>
      <c r="O68" s="607"/>
      <c r="P68" s="1"/>
      <c r="Q68" s="1"/>
      <c r="R68" s="1"/>
      <c r="S68" s="1"/>
      <c r="T68" s="1"/>
      <c r="U68" s="1"/>
      <c r="V68" s="1"/>
      <c r="W68" s="1"/>
      <c r="X68" s="1"/>
      <c r="Y68" s="1"/>
      <c r="Z68" s="1"/>
      <c r="AA68" s="1"/>
      <c r="AB68" s="1"/>
    </row>
    <row r="69" spans="1:28" ht="25.5" customHeight="1" x14ac:dyDescent="0.25">
      <c r="A69" s="606" t="s">
        <v>103</v>
      </c>
      <c r="B69" s="615"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x14ac:dyDescent="0.25">
      <c r="A70" s="607"/>
      <c r="B70" s="609"/>
      <c r="C70" s="5"/>
      <c r="D70" s="612">
        <v>60</v>
      </c>
      <c r="E70" s="5"/>
      <c r="F70" s="612" t="s">
        <v>33</v>
      </c>
      <c r="G70" s="5"/>
      <c r="H70" s="612">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x14ac:dyDescent="0.25">
      <c r="A71" s="607"/>
      <c r="B71" s="610"/>
      <c r="C71" s="5"/>
      <c r="D71" s="610"/>
      <c r="E71" s="5"/>
      <c r="F71" s="610"/>
      <c r="G71" s="5"/>
      <c r="H71" s="610"/>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x14ac:dyDescent="0.25">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1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A1:E35"/>
  <sheetViews>
    <sheetView view="pageBreakPreview" topLeftCell="A9" zoomScale="60" zoomScaleNormal="70" workbookViewId="0">
      <selection activeCell="C11" sqref="C11"/>
    </sheetView>
  </sheetViews>
  <sheetFormatPr baseColWidth="10" defaultColWidth="11.42578125" defaultRowHeight="15" x14ac:dyDescent="0.25"/>
  <cols>
    <col min="1" max="1" width="17.85546875" customWidth="1"/>
    <col min="2" max="2" width="15.42578125" customWidth="1"/>
    <col min="3" max="3" width="25.42578125" customWidth="1"/>
    <col min="4" max="4" width="56.42578125" customWidth="1"/>
    <col min="5" max="5" width="34" customWidth="1"/>
  </cols>
  <sheetData>
    <row r="1" spans="1:5" ht="22.5" customHeight="1" thickBot="1" x14ac:dyDescent="0.3">
      <c r="A1" s="1015"/>
      <c r="B1" s="1016" t="s">
        <v>182</v>
      </c>
      <c r="C1" s="1016"/>
      <c r="D1" s="1016"/>
      <c r="E1" s="382" t="s">
        <v>610</v>
      </c>
    </row>
    <row r="2" spans="1:5" ht="22.5" customHeight="1" thickBot="1" x14ac:dyDescent="0.3">
      <c r="A2" s="1015"/>
      <c r="B2" s="1017" t="s">
        <v>183</v>
      </c>
      <c r="C2" s="1017"/>
      <c r="D2" s="1017"/>
      <c r="E2" s="382" t="s">
        <v>605</v>
      </c>
    </row>
    <row r="3" spans="1:5" ht="22.5" customHeight="1" thickBot="1" x14ac:dyDescent="0.3">
      <c r="A3" s="1015"/>
      <c r="B3" s="574" t="s">
        <v>184</v>
      </c>
      <c r="C3" s="575"/>
      <c r="D3" s="576"/>
      <c r="E3" s="382" t="s">
        <v>606</v>
      </c>
    </row>
    <row r="4" spans="1:5" ht="22.5" customHeight="1" thickBot="1" x14ac:dyDescent="0.3">
      <c r="A4" s="1015"/>
      <c r="B4" s="577" t="s">
        <v>414</v>
      </c>
      <c r="C4" s="578"/>
      <c r="D4" s="579"/>
      <c r="E4" s="382" t="s">
        <v>611</v>
      </c>
    </row>
    <row r="5" spans="1:5" ht="15.75" thickBot="1" x14ac:dyDescent="0.3">
      <c r="A5" s="123"/>
      <c r="B5" s="123"/>
      <c r="C5" s="123"/>
      <c r="D5" s="123"/>
      <c r="E5" s="123"/>
    </row>
    <row r="6" spans="1:5" x14ac:dyDescent="0.25">
      <c r="A6" s="874" t="s">
        <v>415</v>
      </c>
      <c r="B6" s="875"/>
      <c r="C6" s="875"/>
      <c r="D6" s="875"/>
      <c r="E6" s="876"/>
    </row>
    <row r="7" spans="1:5" ht="45.75" customHeight="1" thickBot="1" x14ac:dyDescent="0.3">
      <c r="A7" s="124" t="s">
        <v>416</v>
      </c>
      <c r="B7" s="124" t="s">
        <v>417</v>
      </c>
      <c r="C7" s="125" t="s">
        <v>418</v>
      </c>
      <c r="D7" s="1013" t="s">
        <v>419</v>
      </c>
      <c r="E7" s="1014"/>
    </row>
    <row r="8" spans="1:5" ht="143.25" thickBot="1" x14ac:dyDescent="0.3">
      <c r="A8" s="126">
        <v>46044</v>
      </c>
      <c r="B8" s="422">
        <v>46052</v>
      </c>
      <c r="C8" s="421" t="s">
        <v>705</v>
      </c>
      <c r="D8" s="1018" t="s">
        <v>706</v>
      </c>
      <c r="E8" s="1019"/>
    </row>
    <row r="9" spans="1:5" ht="143.25" thickBot="1" x14ac:dyDescent="0.3">
      <c r="A9" s="126">
        <v>46121</v>
      </c>
      <c r="B9" s="422">
        <v>46122</v>
      </c>
      <c r="C9" s="421" t="s">
        <v>981</v>
      </c>
      <c r="D9" s="1018" t="s">
        <v>984</v>
      </c>
      <c r="E9" s="1019"/>
    </row>
    <row r="10" spans="1:5" ht="143.25" thickBot="1" x14ac:dyDescent="0.3">
      <c r="A10" s="126">
        <v>46139</v>
      </c>
      <c r="B10" s="422">
        <v>46141</v>
      </c>
      <c r="C10" s="421" t="s">
        <v>982</v>
      </c>
      <c r="D10" s="1018" t="s">
        <v>983</v>
      </c>
      <c r="E10" s="1019"/>
    </row>
    <row r="11" spans="1:5" ht="142.5" x14ac:dyDescent="0.25">
      <c r="A11" s="126">
        <v>46163</v>
      </c>
      <c r="B11" s="422">
        <v>46168</v>
      </c>
      <c r="C11" s="421" t="s">
        <v>982</v>
      </c>
      <c r="D11" s="1018" t="s">
        <v>983</v>
      </c>
      <c r="E11" s="1019"/>
    </row>
    <row r="12" spans="1:5" x14ac:dyDescent="0.25">
      <c r="A12" s="128"/>
      <c r="B12" s="127"/>
      <c r="C12" s="138"/>
      <c r="D12" s="1020"/>
      <c r="E12" s="1021"/>
    </row>
    <row r="13" spans="1:5" x14ac:dyDescent="0.25">
      <c r="A13" s="128"/>
      <c r="B13" s="127"/>
      <c r="C13" s="139"/>
      <c r="D13" s="1020"/>
      <c r="E13" s="1021"/>
    </row>
    <row r="14" spans="1:5" x14ac:dyDescent="0.25">
      <c r="A14" s="128"/>
      <c r="B14" s="127"/>
      <c r="C14" s="139"/>
      <c r="D14" s="1020"/>
      <c r="E14" s="1021"/>
    </row>
    <row r="15" spans="1:5" x14ac:dyDescent="0.25">
      <c r="A15" s="129"/>
      <c r="B15" s="127"/>
      <c r="C15" s="138"/>
      <c r="D15" s="1020"/>
      <c r="E15" s="1021"/>
    </row>
    <row r="16" spans="1:5" x14ac:dyDescent="0.25">
      <c r="A16" s="130"/>
      <c r="B16" s="131"/>
      <c r="C16" s="140"/>
      <c r="D16" s="1020"/>
      <c r="E16" s="1021"/>
    </row>
    <row r="17" spans="1:5" x14ac:dyDescent="0.25">
      <c r="A17" s="130"/>
      <c r="B17" s="131"/>
      <c r="C17" s="140"/>
      <c r="D17" s="1020"/>
      <c r="E17" s="1021"/>
    </row>
    <row r="18" spans="1:5" x14ac:dyDescent="0.25">
      <c r="A18" s="132"/>
      <c r="B18" s="133"/>
      <c r="C18" s="135"/>
      <c r="D18" s="1020"/>
      <c r="E18" s="1021"/>
    </row>
    <row r="19" spans="1:5" x14ac:dyDescent="0.25">
      <c r="A19" s="134"/>
      <c r="B19" s="135"/>
      <c r="C19" s="135"/>
      <c r="D19" s="1020"/>
      <c r="E19" s="1021"/>
    </row>
    <row r="20" spans="1:5" x14ac:dyDescent="0.25">
      <c r="A20" s="134"/>
      <c r="B20" s="135"/>
      <c r="C20" s="135"/>
      <c r="D20" s="1020"/>
      <c r="E20" s="1021"/>
    </row>
    <row r="21" spans="1:5" x14ac:dyDescent="0.25">
      <c r="A21" s="134"/>
      <c r="B21" s="135"/>
      <c r="C21" s="135"/>
      <c r="D21" s="1020"/>
      <c r="E21" s="1021"/>
    </row>
    <row r="22" spans="1:5" x14ac:dyDescent="0.25">
      <c r="A22" s="134"/>
      <c r="B22" s="135"/>
      <c r="C22" s="135"/>
      <c r="D22" s="1020"/>
      <c r="E22" s="1021"/>
    </row>
    <row r="23" spans="1:5" x14ac:dyDescent="0.25">
      <c r="A23" s="134"/>
      <c r="B23" s="135"/>
      <c r="C23" s="135"/>
      <c r="D23" s="1020"/>
      <c r="E23" s="1021"/>
    </row>
    <row r="24" spans="1:5" x14ac:dyDescent="0.25">
      <c r="A24" s="134"/>
      <c r="B24" s="135"/>
      <c r="C24" s="135"/>
      <c r="D24" s="1020"/>
      <c r="E24" s="1021"/>
    </row>
    <row r="25" spans="1:5" x14ac:dyDescent="0.25">
      <c r="A25" s="134"/>
      <c r="B25" s="135"/>
      <c r="C25" s="135"/>
      <c r="D25" s="1020"/>
      <c r="E25" s="1021"/>
    </row>
    <row r="26" spans="1:5" x14ac:dyDescent="0.25">
      <c r="A26" s="134"/>
      <c r="B26" s="135"/>
      <c r="C26" s="135"/>
      <c r="D26" s="1020"/>
      <c r="E26" s="1021"/>
    </row>
    <row r="27" spans="1:5" x14ac:dyDescent="0.25">
      <c r="A27" s="134"/>
      <c r="B27" s="135"/>
      <c r="C27" s="135"/>
      <c r="D27" s="1020"/>
      <c r="E27" s="1021"/>
    </row>
    <row r="28" spans="1:5" x14ac:dyDescent="0.25">
      <c r="A28" s="134"/>
      <c r="B28" s="135"/>
      <c r="C28" s="135"/>
      <c r="D28" s="1020"/>
      <c r="E28" s="1021"/>
    </row>
    <row r="29" spans="1:5" x14ac:dyDescent="0.25">
      <c r="A29" s="134"/>
      <c r="B29" s="135"/>
      <c r="C29" s="135"/>
      <c r="D29" s="1020"/>
      <c r="E29" s="1021"/>
    </row>
    <row r="30" spans="1:5" x14ac:dyDescent="0.25">
      <c r="A30" s="134"/>
      <c r="B30" s="135"/>
      <c r="C30" s="135"/>
      <c r="D30" s="1020"/>
      <c r="E30" s="1021"/>
    </row>
    <row r="31" spans="1:5" x14ac:dyDescent="0.25">
      <c r="A31" s="134"/>
      <c r="B31" s="135"/>
      <c r="C31" s="135"/>
      <c r="D31" s="1020"/>
      <c r="E31" s="1021"/>
    </row>
    <row r="32" spans="1:5" x14ac:dyDescent="0.25">
      <c r="A32" s="134"/>
      <c r="B32" s="135"/>
      <c r="C32" s="135"/>
      <c r="D32" s="1020"/>
      <c r="E32" s="1021"/>
    </row>
    <row r="33" spans="1:5" x14ac:dyDescent="0.25">
      <c r="A33" s="134"/>
      <c r="B33" s="135"/>
      <c r="C33" s="135"/>
      <c r="D33" s="1020"/>
      <c r="E33" s="1021"/>
    </row>
    <row r="34" spans="1:5" x14ac:dyDescent="0.25">
      <c r="A34" s="134"/>
      <c r="B34" s="135"/>
      <c r="C34" s="135"/>
      <c r="D34" s="1020"/>
      <c r="E34" s="1021"/>
    </row>
    <row r="35" spans="1:5" ht="15.75" thickBot="1" x14ac:dyDescent="0.3">
      <c r="A35" s="136"/>
      <c r="B35" s="137"/>
      <c r="C35" s="137"/>
      <c r="D35" s="1022"/>
      <c r="E35" s="1023"/>
    </row>
  </sheetData>
  <mergeCells count="35">
    <mergeCell ref="D33:E33"/>
    <mergeCell ref="D34:E34"/>
    <mergeCell ref="D35:E35"/>
    <mergeCell ref="D28:E28"/>
    <mergeCell ref="D29:E29"/>
    <mergeCell ref="D30:E30"/>
    <mergeCell ref="D31:E31"/>
    <mergeCell ref="D32:E32"/>
    <mergeCell ref="D23:E23"/>
    <mergeCell ref="D24:E24"/>
    <mergeCell ref="D25:E25"/>
    <mergeCell ref="D26:E26"/>
    <mergeCell ref="D27:E27"/>
    <mergeCell ref="D18:E18"/>
    <mergeCell ref="D19:E19"/>
    <mergeCell ref="D20:E20"/>
    <mergeCell ref="D21:E21"/>
    <mergeCell ref="D22:E22"/>
    <mergeCell ref="D13:E13"/>
    <mergeCell ref="D14:E14"/>
    <mergeCell ref="D15:E15"/>
    <mergeCell ref="D16:E16"/>
    <mergeCell ref="D17:E17"/>
    <mergeCell ref="D8:E8"/>
    <mergeCell ref="D9:E9"/>
    <mergeCell ref="D10:E10"/>
    <mergeCell ref="D11:E11"/>
    <mergeCell ref="D12:E12"/>
    <mergeCell ref="D7:E7"/>
    <mergeCell ref="A1:A4"/>
    <mergeCell ref="B1:D1"/>
    <mergeCell ref="B2:D2"/>
    <mergeCell ref="A6:E6"/>
    <mergeCell ref="B3:D3"/>
    <mergeCell ref="B4:D4"/>
  </mergeCells>
  <pageMargins left="0.7" right="0.7" top="0.75" bottom="0.75" header="0.3" footer="0.3"/>
  <pageSetup scale="56"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57" t="s">
        <v>23</v>
      </c>
      <c r="D2" s="157" t="s">
        <v>420</v>
      </c>
      <c r="F2" s="157" t="s">
        <v>20</v>
      </c>
    </row>
    <row r="3" spans="2:6" x14ac:dyDescent="0.25">
      <c r="B3" s="157" t="s">
        <v>33</v>
      </c>
      <c r="D3" s="157" t="s">
        <v>34</v>
      </c>
      <c r="F3" s="157" t="s">
        <v>42</v>
      </c>
    </row>
    <row r="4" spans="2:6" x14ac:dyDescent="0.25">
      <c r="B4" s="157" t="s">
        <v>21</v>
      </c>
      <c r="F4" s="157" t="s">
        <v>50</v>
      </c>
    </row>
    <row r="5" spans="2:6" x14ac:dyDescent="0.25">
      <c r="F5" s="157" t="s">
        <v>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0C0C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row>
    <row r="2" spans="1:30" ht="12.75" customHeight="1" x14ac:dyDescent="0.25">
      <c r="A2" s="293"/>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293"/>
      <c r="AD2" s="293"/>
    </row>
    <row r="3" spans="1:30" ht="12.75" customHeight="1" x14ac:dyDescent="0.25">
      <c r="A3" s="293"/>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293"/>
      <c r="AD3" s="293"/>
    </row>
    <row r="4" spans="1:30" ht="12.75" customHeight="1" x14ac:dyDescent="0.25">
      <c r="A4" s="293"/>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293"/>
      <c r="AD4" s="293"/>
    </row>
    <row r="5" spans="1:30" ht="12.75" customHeight="1" x14ac:dyDescent="0.25">
      <c r="A5" s="293"/>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293"/>
      <c r="AD5" s="293"/>
    </row>
    <row r="6" spans="1:30" ht="37.5" customHeight="1" x14ac:dyDescent="0.25">
      <c r="A6" s="293"/>
      <c r="B6" s="645"/>
      <c r="C6" s="646"/>
      <c r="D6" s="647"/>
      <c r="E6" s="294"/>
      <c r="F6" s="646"/>
      <c r="G6" s="646"/>
      <c r="H6" s="646"/>
      <c r="I6" s="646"/>
      <c r="J6" s="646"/>
      <c r="K6" s="646"/>
      <c r="L6" s="646"/>
      <c r="M6" s="646"/>
      <c r="N6" s="646"/>
      <c r="O6" s="646"/>
      <c r="P6" s="646"/>
      <c r="Q6" s="646"/>
      <c r="R6" s="646"/>
      <c r="S6" s="646"/>
      <c r="T6" s="646"/>
      <c r="U6" s="646"/>
      <c r="V6" s="646"/>
      <c r="W6" s="646"/>
      <c r="X6" s="646"/>
      <c r="Y6" s="646"/>
      <c r="Z6" s="646"/>
      <c r="AA6" s="646"/>
      <c r="AB6" s="647"/>
      <c r="AC6" s="293"/>
      <c r="AD6" s="293"/>
    </row>
    <row r="7" spans="1:30" ht="15" customHeight="1" x14ac:dyDescent="0.25">
      <c r="A7" s="293"/>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293"/>
      <c r="AD7" s="293"/>
    </row>
    <row r="8" spans="1:30" ht="15" customHeight="1" x14ac:dyDescent="0.25">
      <c r="A8" s="293"/>
      <c r="B8" s="31"/>
      <c r="C8" s="295" t="s">
        <v>121</v>
      </c>
      <c r="D8" s="32"/>
      <c r="E8" s="33"/>
      <c r="F8" s="296" t="s">
        <v>122</v>
      </c>
      <c r="G8" s="34"/>
      <c r="H8" s="35"/>
      <c r="I8" s="293"/>
      <c r="J8" s="293"/>
      <c r="K8" s="297"/>
      <c r="L8" s="297"/>
      <c r="M8" s="297"/>
      <c r="N8" s="297"/>
      <c r="O8" s="297"/>
      <c r="P8" s="297"/>
      <c r="Q8" s="297"/>
      <c r="R8" s="297"/>
      <c r="S8" s="297"/>
      <c r="T8" s="297"/>
      <c r="U8" s="297"/>
      <c r="V8" s="297"/>
      <c r="W8" s="297"/>
      <c r="X8" s="297"/>
      <c r="Y8" s="297"/>
      <c r="Z8" s="297"/>
      <c r="AA8" s="297"/>
      <c r="AB8" s="298"/>
      <c r="AC8" s="293"/>
      <c r="AD8" s="293"/>
    </row>
    <row r="9" spans="1:30" ht="15" customHeight="1" x14ac:dyDescent="0.25">
      <c r="A9" s="293"/>
      <c r="B9" s="31"/>
      <c r="C9" s="664"/>
      <c r="D9" s="650"/>
      <c r="E9" s="650"/>
      <c r="F9" s="650"/>
      <c r="G9" s="300"/>
      <c r="H9" s="293"/>
      <c r="I9" s="293"/>
      <c r="J9" s="293"/>
      <c r="K9" s="293"/>
      <c r="L9" s="293"/>
      <c r="M9" s="293"/>
      <c r="N9" s="293"/>
      <c r="O9" s="293"/>
      <c r="P9" s="293"/>
      <c r="Q9" s="293"/>
      <c r="R9" s="293"/>
      <c r="S9" s="293"/>
      <c r="T9" s="293"/>
      <c r="U9" s="293"/>
      <c r="V9" s="293"/>
      <c r="W9" s="293"/>
      <c r="X9" s="293"/>
      <c r="Y9" s="293"/>
      <c r="Z9" s="293"/>
      <c r="AA9" s="293"/>
      <c r="AB9" s="301"/>
      <c r="AC9" s="293"/>
      <c r="AD9" s="293"/>
    </row>
    <row r="10" spans="1:30" ht="30" customHeight="1" x14ac:dyDescent="0.25">
      <c r="A10" s="293"/>
      <c r="B10" s="31"/>
      <c r="C10" s="664" t="s">
        <v>123</v>
      </c>
      <c r="D10" s="650"/>
      <c r="E10" s="632" t="s">
        <v>421</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2"/>
      <c r="AC10" s="293"/>
      <c r="AD10" s="293"/>
    </row>
    <row r="11" spans="1:30" ht="15" customHeight="1" x14ac:dyDescent="0.25">
      <c r="A11" s="293"/>
      <c r="B11" s="31"/>
      <c r="C11" s="664"/>
      <c r="D11" s="650"/>
      <c r="E11" s="650"/>
      <c r="F11" s="650"/>
      <c r="G11" s="293"/>
      <c r="H11" s="293"/>
      <c r="I11" s="293"/>
      <c r="J11" s="293"/>
      <c r="K11" s="293"/>
      <c r="L11" s="293"/>
      <c r="M11" s="293"/>
      <c r="N11" s="293"/>
      <c r="O11" s="293"/>
      <c r="P11" s="293"/>
      <c r="Q11" s="293"/>
      <c r="R11" s="293"/>
      <c r="S11" s="293"/>
      <c r="T11" s="293"/>
      <c r="U11" s="293"/>
      <c r="V11" s="293"/>
      <c r="W11" s="293"/>
      <c r="X11" s="293"/>
      <c r="Y11" s="293"/>
      <c r="Z11" s="293"/>
      <c r="AA11" s="665"/>
      <c r="AB11" s="661"/>
      <c r="AC11" s="293"/>
      <c r="AD11" s="293"/>
    </row>
    <row r="12" spans="1:30" ht="29.25" customHeight="1" x14ac:dyDescent="0.25">
      <c r="A12" s="293"/>
      <c r="B12" s="31"/>
      <c r="C12" s="668" t="s">
        <v>125</v>
      </c>
      <c r="D12" s="669"/>
      <c r="E12" s="666" t="s">
        <v>422</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293"/>
      <c r="AD12" s="293"/>
    </row>
    <row r="13" spans="1:30" ht="15" customHeight="1" x14ac:dyDescent="0.25">
      <c r="A13" s="293"/>
      <c r="B13" s="31"/>
      <c r="C13" s="665"/>
      <c r="D13" s="650"/>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row>
    <row r="14" spans="1:30" ht="15" customHeight="1" x14ac:dyDescent="0.25">
      <c r="A14" s="293"/>
      <c r="B14" s="31"/>
      <c r="C14" s="664" t="s">
        <v>127</v>
      </c>
      <c r="D14" s="650"/>
      <c r="E14" s="304"/>
      <c r="F14" s="665"/>
      <c r="G14" s="650"/>
      <c r="H14" s="650"/>
      <c r="I14" s="650"/>
      <c r="J14" s="650"/>
      <c r="K14" s="650"/>
      <c r="L14" s="650"/>
      <c r="M14" s="650"/>
      <c r="N14" s="650"/>
      <c r="O14" s="650"/>
      <c r="P14" s="650"/>
      <c r="Q14" s="650"/>
      <c r="R14" s="650"/>
      <c r="S14" s="650"/>
      <c r="T14" s="650"/>
      <c r="U14" s="650"/>
      <c r="V14" s="650"/>
      <c r="W14" s="650"/>
      <c r="X14" s="650"/>
      <c r="Y14" s="650"/>
      <c r="Z14" s="650"/>
      <c r="AA14" s="650"/>
      <c r="AB14" s="661"/>
      <c r="AC14" s="293"/>
      <c r="AD14" s="293"/>
    </row>
    <row r="15" spans="1:30" ht="29.25" customHeight="1" x14ac:dyDescent="0.25">
      <c r="A15" s="293"/>
      <c r="B15" s="31"/>
      <c r="C15" s="632" t="s">
        <v>423</v>
      </c>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23"/>
      <c r="AB15" s="305"/>
      <c r="AC15" s="293"/>
      <c r="AD15" s="293"/>
    </row>
    <row r="16" spans="1:30" ht="15" customHeight="1" x14ac:dyDescent="0.25">
      <c r="A16" s="293"/>
      <c r="B16" s="31"/>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row>
    <row r="17" spans="1:30" ht="15" customHeight="1" x14ac:dyDescent="0.25">
      <c r="A17" s="293"/>
      <c r="B17" s="31"/>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row>
    <row r="18" spans="1:30" ht="15" customHeight="1" x14ac:dyDescent="0.25">
      <c r="A18" s="293"/>
      <c r="B18" s="31"/>
      <c r="C18" s="659"/>
      <c r="D18" s="643"/>
      <c r="E18" s="643"/>
      <c r="F18" s="643"/>
      <c r="G18" s="643"/>
      <c r="H18" s="643"/>
      <c r="I18" s="643"/>
      <c r="J18" s="643"/>
      <c r="K18" s="643"/>
      <c r="L18" s="643"/>
      <c r="M18" s="643"/>
      <c r="N18" s="643"/>
      <c r="O18" s="643"/>
      <c r="P18" s="644"/>
      <c r="Q18" s="293"/>
      <c r="R18" s="653"/>
      <c r="S18" s="633"/>
      <c r="T18" s="633"/>
      <c r="U18" s="633"/>
      <c r="V18" s="633"/>
      <c r="W18" s="633"/>
      <c r="X18" s="633"/>
      <c r="Y18" s="633"/>
      <c r="Z18" s="633"/>
      <c r="AA18" s="623"/>
      <c r="AB18" s="301"/>
      <c r="AC18" s="293"/>
      <c r="AD18" s="293"/>
    </row>
    <row r="19" spans="1:30" ht="15" customHeight="1" x14ac:dyDescent="0.25">
      <c r="A19" s="293"/>
      <c r="B19" s="31"/>
      <c r="C19" s="660"/>
      <c r="D19" s="607"/>
      <c r="E19" s="607"/>
      <c r="F19" s="607"/>
      <c r="G19" s="607"/>
      <c r="H19" s="607"/>
      <c r="I19" s="607"/>
      <c r="J19" s="607"/>
      <c r="K19" s="607"/>
      <c r="L19" s="607"/>
      <c r="M19" s="607"/>
      <c r="N19" s="607"/>
      <c r="O19" s="607"/>
      <c r="P19" s="661"/>
      <c r="Q19" s="293"/>
      <c r="R19" s="293"/>
      <c r="S19" s="293"/>
      <c r="T19" s="293"/>
      <c r="U19" s="293"/>
      <c r="V19" s="293"/>
      <c r="W19" s="293"/>
      <c r="X19" s="293"/>
      <c r="Y19" s="293"/>
      <c r="Z19" s="293"/>
      <c r="AA19" s="293"/>
      <c r="AB19" s="301"/>
      <c r="AC19" s="293"/>
      <c r="AD19" s="293"/>
    </row>
    <row r="20" spans="1:30" ht="15" customHeight="1" x14ac:dyDescent="0.25">
      <c r="A20" s="293"/>
      <c r="B20" s="31"/>
      <c r="C20" s="660"/>
      <c r="D20" s="607"/>
      <c r="E20" s="607"/>
      <c r="F20" s="607"/>
      <c r="G20" s="607"/>
      <c r="H20" s="607"/>
      <c r="I20" s="607"/>
      <c r="J20" s="607"/>
      <c r="K20" s="607"/>
      <c r="L20" s="607"/>
      <c r="M20" s="607"/>
      <c r="N20" s="607"/>
      <c r="O20" s="607"/>
      <c r="P20" s="661"/>
      <c r="Q20" s="303"/>
      <c r="R20" s="306" t="s">
        <v>130</v>
      </c>
      <c r="S20" s="306"/>
      <c r="T20" s="306"/>
      <c r="U20" s="306"/>
      <c r="V20" s="306"/>
      <c r="W20" s="303"/>
      <c r="X20" s="303"/>
      <c r="Y20" s="303"/>
      <c r="Z20" s="293"/>
      <c r="AA20" s="303"/>
      <c r="AB20" s="301"/>
      <c r="AC20" s="293"/>
      <c r="AD20" s="293"/>
    </row>
    <row r="21" spans="1:30" ht="15" customHeight="1" x14ac:dyDescent="0.25">
      <c r="A21" s="293"/>
      <c r="B21" s="31"/>
      <c r="C21" s="660"/>
      <c r="D21" s="607"/>
      <c r="E21" s="607"/>
      <c r="F21" s="607"/>
      <c r="G21" s="607"/>
      <c r="H21" s="607"/>
      <c r="I21" s="607"/>
      <c r="J21" s="607"/>
      <c r="K21" s="607"/>
      <c r="L21" s="607"/>
      <c r="M21" s="607"/>
      <c r="N21" s="607"/>
      <c r="O21" s="607"/>
      <c r="P21" s="661"/>
      <c r="Q21" s="293"/>
      <c r="R21" s="37"/>
      <c r="S21" s="293" t="s">
        <v>15</v>
      </c>
      <c r="T21" s="293"/>
      <c r="U21" s="37"/>
      <c r="V21" s="293" t="s">
        <v>27</v>
      </c>
      <c r="W21" s="293"/>
      <c r="X21" s="37"/>
      <c r="Y21" s="308" t="s">
        <v>46</v>
      </c>
      <c r="Z21" s="293"/>
      <c r="AA21" s="293"/>
      <c r="AB21" s="301"/>
      <c r="AC21" s="293"/>
      <c r="AD21" s="293"/>
    </row>
    <row r="22" spans="1:30" ht="15" customHeight="1" x14ac:dyDescent="0.25">
      <c r="A22" s="293"/>
      <c r="B22" s="31"/>
      <c r="C22" s="660"/>
      <c r="D22" s="607"/>
      <c r="E22" s="607"/>
      <c r="F22" s="607"/>
      <c r="G22" s="607"/>
      <c r="H22" s="607"/>
      <c r="I22" s="607"/>
      <c r="J22" s="607"/>
      <c r="K22" s="607"/>
      <c r="L22" s="607"/>
      <c r="M22" s="607"/>
      <c r="N22" s="607"/>
      <c r="O22" s="607"/>
      <c r="P22" s="661"/>
      <c r="Q22" s="293"/>
      <c r="R22" s="293"/>
      <c r="S22" s="293"/>
      <c r="T22" s="293"/>
      <c r="U22" s="293"/>
      <c r="V22" s="293"/>
      <c r="W22" s="293"/>
      <c r="X22" s="293"/>
      <c r="Y22" s="293"/>
      <c r="Z22" s="293"/>
      <c r="AA22" s="293"/>
      <c r="AB22" s="301"/>
      <c r="AC22" s="293"/>
      <c r="AD22" s="293"/>
    </row>
    <row r="23" spans="1:30" ht="15" customHeight="1" x14ac:dyDescent="0.25">
      <c r="A23" s="293"/>
      <c r="B23" s="31"/>
      <c r="C23" s="645"/>
      <c r="D23" s="646"/>
      <c r="E23" s="646"/>
      <c r="F23" s="646"/>
      <c r="G23" s="646"/>
      <c r="H23" s="646"/>
      <c r="I23" s="646"/>
      <c r="J23" s="646"/>
      <c r="K23" s="646"/>
      <c r="L23" s="646"/>
      <c r="M23" s="646"/>
      <c r="N23" s="646"/>
      <c r="O23" s="646"/>
      <c r="P23" s="647"/>
      <c r="Q23" s="293"/>
      <c r="R23" s="306" t="s">
        <v>131</v>
      </c>
      <c r="S23" s="293"/>
      <c r="T23" s="293"/>
      <c r="U23" s="293"/>
      <c r="V23" s="293"/>
      <c r="W23" s="670" t="s">
        <v>23</v>
      </c>
      <c r="X23" s="633"/>
      <c r="Y23" s="633"/>
      <c r="Z23" s="633"/>
      <c r="AA23" s="623"/>
      <c r="AB23" s="301"/>
      <c r="AC23" s="293"/>
      <c r="AD23" s="293"/>
    </row>
    <row r="24" spans="1:30" ht="15" customHeight="1" x14ac:dyDescent="0.25">
      <c r="A24" s="293"/>
      <c r="B24" s="31"/>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row>
    <row r="25" spans="1:30" ht="15" customHeight="1" x14ac:dyDescent="0.25">
      <c r="A25" s="293"/>
      <c r="B25" s="31"/>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row>
    <row r="26" spans="1:30" ht="29.25" customHeight="1" x14ac:dyDescent="0.25">
      <c r="A26" s="293"/>
      <c r="B26" s="31"/>
      <c r="C26" s="670" t="s">
        <v>424</v>
      </c>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23"/>
      <c r="AB26" s="301"/>
      <c r="AC26" s="293"/>
      <c r="AD26" s="293"/>
    </row>
    <row r="27" spans="1:30" ht="15" customHeight="1" x14ac:dyDescent="0.25">
      <c r="A27" s="293"/>
      <c r="B27" s="31"/>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row>
    <row r="28" spans="1:30" ht="15" customHeight="1" x14ac:dyDescent="0.25">
      <c r="A28" s="293"/>
      <c r="B28" s="31"/>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row>
    <row r="29" spans="1:30" ht="29.25" customHeight="1" x14ac:dyDescent="0.25">
      <c r="A29" s="293"/>
      <c r="B29" s="31"/>
      <c r="C29" s="670" t="s">
        <v>421</v>
      </c>
      <c r="D29" s="633"/>
      <c r="E29" s="633"/>
      <c r="F29" s="633"/>
      <c r="G29" s="633"/>
      <c r="H29" s="633"/>
      <c r="I29" s="633"/>
      <c r="J29" s="633"/>
      <c r="K29" s="623"/>
      <c r="L29" s="303"/>
      <c r="M29" s="670" t="s">
        <v>425</v>
      </c>
      <c r="N29" s="633"/>
      <c r="O29" s="633"/>
      <c r="P29" s="633"/>
      <c r="Q29" s="633"/>
      <c r="R29" s="633"/>
      <c r="S29" s="633"/>
      <c r="T29" s="633"/>
      <c r="U29" s="633"/>
      <c r="V29" s="633"/>
      <c r="W29" s="633"/>
      <c r="X29" s="633"/>
      <c r="Y29" s="633"/>
      <c r="Z29" s="633"/>
      <c r="AA29" s="623"/>
      <c r="AB29" s="309"/>
      <c r="AC29" s="293"/>
      <c r="AD29" s="293"/>
    </row>
    <row r="30" spans="1:30" ht="15" customHeight="1" x14ac:dyDescent="0.25">
      <c r="A30" s="293"/>
      <c r="B30" s="31"/>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row>
    <row r="31" spans="1:30" ht="15" customHeight="1" x14ac:dyDescent="0.25">
      <c r="A31" s="293"/>
      <c r="B31" s="31"/>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row>
    <row r="32" spans="1:30" ht="90" customHeight="1" x14ac:dyDescent="0.25">
      <c r="A32" s="293"/>
      <c r="B32" s="31"/>
      <c r="C32" s="671" t="s">
        <v>426</v>
      </c>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23"/>
      <c r="AB32" s="301"/>
      <c r="AC32" s="293"/>
      <c r="AD32" s="293"/>
    </row>
    <row r="33" spans="1:30" ht="15" customHeight="1" x14ac:dyDescent="0.25">
      <c r="A33" s="293"/>
      <c r="B33" s="31"/>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301"/>
      <c r="AC33" s="293"/>
      <c r="AD33" s="293"/>
    </row>
    <row r="34" spans="1:30" ht="15.75" customHeight="1" x14ac:dyDescent="0.25">
      <c r="A34" s="293"/>
      <c r="B34" s="31"/>
      <c r="C34" s="654" t="s">
        <v>139</v>
      </c>
      <c r="D34" s="650"/>
      <c r="E34" s="306"/>
      <c r="F34" s="632" t="s">
        <v>22</v>
      </c>
      <c r="G34" s="623"/>
      <c r="H34" s="306"/>
      <c r="I34" s="293"/>
      <c r="J34" s="313" t="s">
        <v>140</v>
      </c>
      <c r="K34" s="632">
        <v>1</v>
      </c>
      <c r="L34" s="633"/>
      <c r="M34" s="633"/>
      <c r="N34" s="623"/>
      <c r="O34" s="306"/>
      <c r="P34" s="306"/>
      <c r="Q34" s="297" t="s">
        <v>141</v>
      </c>
      <c r="R34" s="293"/>
      <c r="S34" s="306"/>
      <c r="T34" s="306"/>
      <c r="U34" s="306"/>
      <c r="V34" s="306"/>
      <c r="W34" s="632" t="s">
        <v>20</v>
      </c>
      <c r="X34" s="633"/>
      <c r="Y34" s="633"/>
      <c r="Z34" s="633"/>
      <c r="AA34" s="623"/>
      <c r="AB34" s="305"/>
      <c r="AC34" s="293"/>
      <c r="AD34" s="293"/>
    </row>
    <row r="35" spans="1:30" ht="15.75" customHeight="1" x14ac:dyDescent="0.25">
      <c r="A35" s="293"/>
      <c r="B35" s="31"/>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c r="AB35" s="301"/>
      <c r="AC35" s="293"/>
      <c r="AD35" s="293"/>
    </row>
    <row r="36" spans="1:30" ht="32.25" customHeight="1" x14ac:dyDescent="0.25">
      <c r="A36" s="293"/>
      <c r="B36" s="31"/>
      <c r="C36" s="293"/>
      <c r="D36" s="313" t="s">
        <v>142</v>
      </c>
      <c r="E36" s="306"/>
      <c r="F36" s="671" t="s">
        <v>427</v>
      </c>
      <c r="G36" s="633"/>
      <c r="H36" s="633"/>
      <c r="I36" s="633"/>
      <c r="J36" s="633"/>
      <c r="K36" s="633"/>
      <c r="L36" s="633"/>
      <c r="M36" s="623"/>
      <c r="N36" s="293"/>
      <c r="O36" s="313" t="s">
        <v>144</v>
      </c>
      <c r="P36" s="670">
        <v>1</v>
      </c>
      <c r="Q36" s="633"/>
      <c r="R36" s="633"/>
      <c r="S36" s="633"/>
      <c r="T36" s="633"/>
      <c r="U36" s="633"/>
      <c r="V36" s="633"/>
      <c r="W36" s="633"/>
      <c r="X36" s="633"/>
      <c r="Y36" s="633"/>
      <c r="Z36" s="633"/>
      <c r="AA36" s="623"/>
      <c r="AB36" s="301"/>
      <c r="AC36" s="293"/>
      <c r="AD36" s="293"/>
    </row>
    <row r="37" spans="1:30" ht="15.75" customHeight="1" x14ac:dyDescent="0.25">
      <c r="A37" s="293"/>
      <c r="B37" s="31"/>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c r="AB37" s="305"/>
      <c r="AC37" s="293"/>
      <c r="AD37" s="293"/>
    </row>
    <row r="38" spans="1:30" ht="15.75" customHeight="1" x14ac:dyDescent="0.25">
      <c r="A38" s="293"/>
      <c r="B38" s="31"/>
      <c r="C38" s="293"/>
      <c r="D38" s="313" t="s">
        <v>145</v>
      </c>
      <c r="E38" s="293"/>
      <c r="F38" s="653" t="s">
        <v>146</v>
      </c>
      <c r="G38" s="623"/>
      <c r="H38" s="293"/>
      <c r="I38" s="293"/>
      <c r="J38" s="306" t="s">
        <v>147</v>
      </c>
      <c r="K38" s="293"/>
      <c r="L38" s="653" t="s">
        <v>148</v>
      </c>
      <c r="M38" s="633"/>
      <c r="N38" s="623"/>
      <c r="O38" s="306"/>
      <c r="P38" s="306"/>
      <c r="Q38" s="293"/>
      <c r="R38" s="306" t="s">
        <v>149</v>
      </c>
      <c r="S38" s="306"/>
      <c r="T38" s="306"/>
      <c r="U38" s="306"/>
      <c r="V38" s="306"/>
      <c r="W38" s="672"/>
      <c r="X38" s="633"/>
      <c r="Y38" s="633"/>
      <c r="Z38" s="633"/>
      <c r="AA38" s="623"/>
      <c r="AB38" s="305"/>
      <c r="AC38" s="293"/>
      <c r="AD38" s="293"/>
    </row>
    <row r="39" spans="1:30" ht="15.75" customHeight="1" x14ac:dyDescent="0.25">
      <c r="A39" s="293"/>
      <c r="B39" s="31"/>
      <c r="C39" s="293"/>
      <c r="D39" s="293"/>
      <c r="E39" s="293"/>
      <c r="F39" s="29"/>
      <c r="G39" s="293"/>
      <c r="H39" s="293"/>
      <c r="I39" s="297"/>
      <c r="J39" s="297"/>
      <c r="K39" s="297"/>
      <c r="L39" s="297"/>
      <c r="M39" s="297"/>
      <c r="N39" s="297"/>
      <c r="O39" s="297"/>
      <c r="P39" s="297"/>
      <c r="Q39" s="297"/>
      <c r="R39" s="297"/>
      <c r="S39" s="297"/>
      <c r="T39" s="297"/>
      <c r="U39" s="297"/>
      <c r="V39" s="297"/>
      <c r="W39" s="297"/>
      <c r="X39" s="297"/>
      <c r="Y39" s="297"/>
      <c r="Z39" s="297"/>
      <c r="AA39" s="297"/>
      <c r="AB39" s="298"/>
      <c r="AC39" s="293"/>
      <c r="AD39" s="293"/>
    </row>
    <row r="40" spans="1:30" ht="15.75" customHeight="1" x14ac:dyDescent="0.25">
      <c r="A40" s="293"/>
      <c r="B40" s="31"/>
      <c r="C40" s="314" t="s">
        <v>150</v>
      </c>
      <c r="D40" s="673">
        <v>2024</v>
      </c>
      <c r="E40" s="674"/>
      <c r="F40" s="675"/>
      <c r="G40" s="35"/>
      <c r="H40" s="297"/>
      <c r="I40" s="297"/>
      <c r="J40" s="297"/>
      <c r="K40" s="297"/>
      <c r="L40" s="297"/>
      <c r="M40" s="297"/>
      <c r="N40" s="297"/>
      <c r="O40" s="297"/>
      <c r="P40" s="297"/>
      <c r="Q40" s="665"/>
      <c r="R40" s="650"/>
      <c r="S40" s="650"/>
      <c r="T40" s="650"/>
      <c r="U40" s="650"/>
      <c r="V40" s="297"/>
      <c r="W40" s="297"/>
      <c r="X40" s="664"/>
      <c r="Y40" s="650"/>
      <c r="Z40" s="650"/>
      <c r="AA40" s="650"/>
      <c r="AB40" s="305"/>
      <c r="AC40" s="293"/>
      <c r="AD40" s="293"/>
    </row>
    <row r="41" spans="1:30" ht="5.25" customHeight="1" x14ac:dyDescent="0.25">
      <c r="A41" s="293"/>
      <c r="B41" s="31"/>
      <c r="C41" s="306"/>
      <c r="D41" s="38"/>
      <c r="E41" s="38"/>
      <c r="F41" s="38"/>
      <c r="G41" s="293"/>
      <c r="H41" s="297"/>
      <c r="I41" s="297"/>
      <c r="J41" s="297"/>
      <c r="K41" s="297"/>
      <c r="L41" s="297"/>
      <c r="M41" s="297"/>
      <c r="N41" s="297"/>
      <c r="O41" s="297"/>
      <c r="P41" s="297"/>
      <c r="Q41" s="303"/>
      <c r="R41" s="303"/>
      <c r="S41" s="303"/>
      <c r="T41" s="303"/>
      <c r="U41" s="303"/>
      <c r="V41" s="297"/>
      <c r="W41" s="297"/>
      <c r="X41" s="299"/>
      <c r="Y41" s="299"/>
      <c r="Z41" s="299"/>
      <c r="AA41" s="299"/>
      <c r="AB41" s="305"/>
      <c r="AC41" s="293"/>
      <c r="AD41" s="293"/>
    </row>
    <row r="42" spans="1:30" ht="15.75" customHeight="1" x14ac:dyDescent="0.25">
      <c r="A42" s="293"/>
      <c r="B42" s="31"/>
      <c r="C42" s="306" t="s">
        <v>140</v>
      </c>
      <c r="D42" s="670">
        <v>1</v>
      </c>
      <c r="E42" s="633"/>
      <c r="F42" s="623"/>
      <c r="G42" s="293"/>
      <c r="H42" s="297"/>
      <c r="I42" s="297"/>
      <c r="J42" s="297"/>
      <c r="K42" s="297"/>
      <c r="L42" s="297"/>
      <c r="M42" s="297"/>
      <c r="N42" s="297"/>
      <c r="O42" s="297"/>
      <c r="P42" s="297"/>
      <c r="Q42" s="665"/>
      <c r="R42" s="650"/>
      <c r="S42" s="650"/>
      <c r="T42" s="650"/>
      <c r="U42" s="650"/>
      <c r="V42" s="297"/>
      <c r="W42" s="297"/>
      <c r="X42" s="664"/>
      <c r="Y42" s="650"/>
      <c r="Z42" s="650"/>
      <c r="AA42" s="650"/>
      <c r="AB42" s="298"/>
      <c r="AC42" s="293"/>
      <c r="AD42" s="293"/>
    </row>
    <row r="43" spans="1:30" ht="15.75" customHeight="1" x14ac:dyDescent="0.25">
      <c r="A43" s="293"/>
      <c r="B43" s="31"/>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c r="AB43" s="298"/>
      <c r="AC43" s="293"/>
      <c r="AD43" s="293"/>
    </row>
    <row r="44" spans="1:30" ht="15.75" customHeight="1" x14ac:dyDescent="0.25">
      <c r="A44" s="293"/>
      <c r="B44" s="31"/>
      <c r="C44" s="306"/>
      <c r="D44" s="632" t="s">
        <v>151</v>
      </c>
      <c r="E44" s="633"/>
      <c r="F44" s="633"/>
      <c r="G44" s="633"/>
      <c r="H44" s="633"/>
      <c r="I44" s="633"/>
      <c r="J44" s="633"/>
      <c r="K44" s="633"/>
      <c r="L44" s="633"/>
      <c r="M44" s="633"/>
      <c r="N44" s="633"/>
      <c r="O44" s="633"/>
      <c r="P44" s="633"/>
      <c r="Q44" s="633"/>
      <c r="R44" s="633"/>
      <c r="S44" s="633"/>
      <c r="T44" s="633"/>
      <c r="U44" s="633"/>
      <c r="V44" s="633"/>
      <c r="W44" s="633"/>
      <c r="X44" s="633"/>
      <c r="Y44" s="623"/>
      <c r="Z44" s="307"/>
      <c r="AA44" s="307"/>
      <c r="AB44" s="315"/>
      <c r="AC44" s="293"/>
      <c r="AD44" s="293"/>
    </row>
    <row r="45" spans="1:30" ht="15.75" customHeight="1" x14ac:dyDescent="0.25">
      <c r="A45" s="293"/>
      <c r="B45" s="31"/>
      <c r="C45" s="293"/>
      <c r="D45" s="638" t="s">
        <v>152</v>
      </c>
      <c r="E45" s="633"/>
      <c r="F45" s="633"/>
      <c r="G45" s="633"/>
      <c r="H45" s="623"/>
      <c r="I45" s="634" t="s">
        <v>153</v>
      </c>
      <c r="J45" s="633"/>
      <c r="K45" s="633"/>
      <c r="L45" s="633"/>
      <c r="M45" s="633"/>
      <c r="N45" s="633"/>
      <c r="O45" s="633"/>
      <c r="P45" s="623"/>
      <c r="Q45" s="635" t="s">
        <v>154</v>
      </c>
      <c r="R45" s="633"/>
      <c r="S45" s="633"/>
      <c r="T45" s="633"/>
      <c r="U45" s="633"/>
      <c r="V45" s="633"/>
      <c r="W45" s="633"/>
      <c r="X45" s="633"/>
      <c r="Y45" s="623"/>
      <c r="Z45" s="307"/>
      <c r="AA45" s="307"/>
      <c r="AB45" s="315"/>
      <c r="AC45" s="293"/>
      <c r="AD45" s="293"/>
    </row>
    <row r="46" spans="1:30" ht="15.75" customHeight="1" x14ac:dyDescent="0.25">
      <c r="A46" s="316"/>
      <c r="B46" s="39"/>
      <c r="C46" s="40"/>
      <c r="D46" s="639" t="s">
        <v>155</v>
      </c>
      <c r="E46" s="633"/>
      <c r="F46" s="633"/>
      <c r="G46" s="633"/>
      <c r="H46" s="623"/>
      <c r="I46" s="636" t="s">
        <v>156</v>
      </c>
      <c r="J46" s="633"/>
      <c r="K46" s="633"/>
      <c r="L46" s="633"/>
      <c r="M46" s="633"/>
      <c r="N46" s="633"/>
      <c r="O46" s="633"/>
      <c r="P46" s="623"/>
      <c r="Q46" s="637" t="s">
        <v>157</v>
      </c>
      <c r="R46" s="633"/>
      <c r="S46" s="633"/>
      <c r="T46" s="633"/>
      <c r="U46" s="633"/>
      <c r="V46" s="633"/>
      <c r="W46" s="633"/>
      <c r="X46" s="633"/>
      <c r="Y46" s="623"/>
      <c r="Z46" s="316"/>
      <c r="AA46" s="316"/>
      <c r="AB46" s="317"/>
      <c r="AC46" s="316"/>
      <c r="AD46" s="316"/>
    </row>
    <row r="47" spans="1:30" ht="15.75" customHeight="1" x14ac:dyDescent="0.25">
      <c r="A47" s="293"/>
      <c r="B47" s="31"/>
      <c r="C47" s="318"/>
      <c r="D47" s="318"/>
      <c r="E47" s="318"/>
      <c r="F47" s="318"/>
      <c r="G47" s="319"/>
      <c r="H47" s="319"/>
      <c r="I47" s="319"/>
      <c r="J47" s="319"/>
      <c r="K47" s="319"/>
      <c r="L47" s="319"/>
      <c r="M47" s="319"/>
      <c r="N47" s="319"/>
      <c r="O47" s="319"/>
      <c r="P47" s="319"/>
      <c r="Q47" s="319"/>
      <c r="R47" s="319"/>
      <c r="S47" s="319"/>
      <c r="T47" s="319"/>
      <c r="U47" s="319"/>
      <c r="V47" s="319"/>
      <c r="W47" s="319"/>
      <c r="X47" s="319"/>
      <c r="Y47" s="319"/>
      <c r="Z47" s="318"/>
      <c r="AA47" s="318"/>
      <c r="AB47" s="302"/>
      <c r="AC47" s="293"/>
      <c r="AD47" s="293"/>
    </row>
    <row r="48" spans="1:30" ht="15.75" customHeight="1" x14ac:dyDescent="0.25">
      <c r="A48" s="320"/>
      <c r="B48" s="41"/>
      <c r="C48" s="640" t="s">
        <v>158</v>
      </c>
      <c r="D48" s="633"/>
      <c r="E48" s="633"/>
      <c r="F48" s="623"/>
      <c r="G48" s="641" t="s">
        <v>159</v>
      </c>
      <c r="H48" s="642" t="s">
        <v>160</v>
      </c>
      <c r="I48" s="643"/>
      <c r="J48" s="643"/>
      <c r="K48" s="643"/>
      <c r="L48" s="643"/>
      <c r="M48" s="643"/>
      <c r="N48" s="643"/>
      <c r="O48" s="643"/>
      <c r="P48" s="643"/>
      <c r="Q48" s="643"/>
      <c r="R48" s="643"/>
      <c r="S48" s="643"/>
      <c r="T48" s="643"/>
      <c r="U48" s="643"/>
      <c r="V48" s="643"/>
      <c r="W48" s="643"/>
      <c r="X48" s="643"/>
      <c r="Y48" s="643"/>
      <c r="Z48" s="643"/>
      <c r="AA48" s="644"/>
      <c r="AB48" s="315"/>
      <c r="AC48" s="320"/>
      <c r="AD48" s="320"/>
    </row>
    <row r="49" spans="1:30" ht="15.75" customHeight="1" x14ac:dyDescent="0.25">
      <c r="A49" s="320"/>
      <c r="B49" s="41"/>
      <c r="C49" s="42" t="s">
        <v>161</v>
      </c>
      <c r="D49" s="43">
        <v>1.2</v>
      </c>
      <c r="E49" s="640" t="s">
        <v>162</v>
      </c>
      <c r="F49" s="623"/>
      <c r="G49" s="610"/>
      <c r="H49" s="645"/>
      <c r="I49" s="646"/>
      <c r="J49" s="646"/>
      <c r="K49" s="646"/>
      <c r="L49" s="646"/>
      <c r="M49" s="646"/>
      <c r="N49" s="646"/>
      <c r="O49" s="646"/>
      <c r="P49" s="646"/>
      <c r="Q49" s="646"/>
      <c r="R49" s="646"/>
      <c r="S49" s="646"/>
      <c r="T49" s="646"/>
      <c r="U49" s="646"/>
      <c r="V49" s="646"/>
      <c r="W49" s="646"/>
      <c r="X49" s="646"/>
      <c r="Y49" s="646"/>
      <c r="Z49" s="646"/>
      <c r="AA49" s="647"/>
      <c r="AB49" s="315"/>
      <c r="AC49" s="320"/>
      <c r="AD49" s="320"/>
    </row>
    <row r="50" spans="1:30" ht="15.75" customHeight="1" x14ac:dyDescent="0.25">
      <c r="A50" s="320"/>
      <c r="B50" s="41"/>
      <c r="C50" s="44">
        <v>2024</v>
      </c>
      <c r="D50" s="45">
        <v>45474</v>
      </c>
      <c r="E50" s="648">
        <v>45656</v>
      </c>
      <c r="F50" s="623"/>
      <c r="G50" s="46">
        <v>1</v>
      </c>
      <c r="H50" s="652" t="s">
        <v>421</v>
      </c>
      <c r="I50" s="633"/>
      <c r="J50" s="633"/>
      <c r="K50" s="633"/>
      <c r="L50" s="633"/>
      <c r="M50" s="633"/>
      <c r="N50" s="633"/>
      <c r="O50" s="633"/>
      <c r="P50" s="633"/>
      <c r="Q50" s="633"/>
      <c r="R50" s="633"/>
      <c r="S50" s="633"/>
      <c r="T50" s="633"/>
      <c r="U50" s="633"/>
      <c r="V50" s="633"/>
      <c r="W50" s="633"/>
      <c r="X50" s="633"/>
      <c r="Y50" s="633"/>
      <c r="Z50" s="633"/>
      <c r="AA50" s="623"/>
      <c r="AB50" s="315"/>
      <c r="AC50" s="320"/>
      <c r="AD50" s="320"/>
    </row>
    <row r="51" spans="1:30" ht="15.75" customHeight="1" x14ac:dyDescent="0.25">
      <c r="A51" s="320"/>
      <c r="B51" s="41"/>
      <c r="C51" s="44">
        <v>2025</v>
      </c>
      <c r="D51" s="45">
        <v>45658</v>
      </c>
      <c r="E51" s="648">
        <v>46021</v>
      </c>
      <c r="F51" s="623"/>
      <c r="G51" s="46">
        <v>1</v>
      </c>
      <c r="H51" s="652" t="s">
        <v>421</v>
      </c>
      <c r="I51" s="633"/>
      <c r="J51" s="633"/>
      <c r="K51" s="633"/>
      <c r="L51" s="633"/>
      <c r="M51" s="633"/>
      <c r="N51" s="633"/>
      <c r="O51" s="633"/>
      <c r="P51" s="633"/>
      <c r="Q51" s="633"/>
      <c r="R51" s="633"/>
      <c r="S51" s="633"/>
      <c r="T51" s="633"/>
      <c r="U51" s="633"/>
      <c r="V51" s="633"/>
      <c r="W51" s="633"/>
      <c r="X51" s="633"/>
      <c r="Y51" s="633"/>
      <c r="Z51" s="633"/>
      <c r="AA51" s="623"/>
      <c r="AB51" s="315"/>
      <c r="AC51" s="320"/>
      <c r="AD51" s="320"/>
    </row>
    <row r="52" spans="1:30" ht="15.75" customHeight="1" x14ac:dyDescent="0.25">
      <c r="A52" s="320"/>
      <c r="B52" s="41"/>
      <c r="C52" s="44">
        <v>2026</v>
      </c>
      <c r="D52" s="45">
        <v>46023</v>
      </c>
      <c r="E52" s="648">
        <v>46386</v>
      </c>
      <c r="F52" s="623"/>
      <c r="G52" s="46">
        <v>1</v>
      </c>
      <c r="H52" s="652" t="s">
        <v>421</v>
      </c>
      <c r="I52" s="633"/>
      <c r="J52" s="633"/>
      <c r="K52" s="633"/>
      <c r="L52" s="633"/>
      <c r="M52" s="633"/>
      <c r="N52" s="633"/>
      <c r="O52" s="633"/>
      <c r="P52" s="633"/>
      <c r="Q52" s="633"/>
      <c r="R52" s="633"/>
      <c r="S52" s="633"/>
      <c r="T52" s="633"/>
      <c r="U52" s="633"/>
      <c r="V52" s="633"/>
      <c r="W52" s="633"/>
      <c r="X52" s="633"/>
      <c r="Y52" s="633"/>
      <c r="Z52" s="633"/>
      <c r="AA52" s="623"/>
      <c r="AB52" s="315"/>
      <c r="AC52" s="320"/>
      <c r="AD52" s="320"/>
    </row>
    <row r="53" spans="1:30" ht="15.75" customHeight="1" x14ac:dyDescent="0.25">
      <c r="A53" s="320"/>
      <c r="B53" s="41"/>
      <c r="C53" s="44">
        <v>2027</v>
      </c>
      <c r="D53" s="45">
        <v>46388</v>
      </c>
      <c r="E53" s="648">
        <v>46751</v>
      </c>
      <c r="F53" s="623"/>
      <c r="G53" s="46">
        <v>1</v>
      </c>
      <c r="H53" s="652" t="s">
        <v>421</v>
      </c>
      <c r="I53" s="633"/>
      <c r="J53" s="633"/>
      <c r="K53" s="633"/>
      <c r="L53" s="633"/>
      <c r="M53" s="633"/>
      <c r="N53" s="633"/>
      <c r="O53" s="633"/>
      <c r="P53" s="633"/>
      <c r="Q53" s="633"/>
      <c r="R53" s="633"/>
      <c r="S53" s="633"/>
      <c r="T53" s="633"/>
      <c r="U53" s="633"/>
      <c r="V53" s="633"/>
      <c r="W53" s="633"/>
      <c r="X53" s="633"/>
      <c r="Y53" s="633"/>
      <c r="Z53" s="633"/>
      <c r="AA53" s="623"/>
      <c r="AB53" s="315"/>
      <c r="AC53" s="320"/>
      <c r="AD53" s="320"/>
    </row>
    <row r="54" spans="1:30" ht="15.75" customHeight="1" x14ac:dyDescent="0.25">
      <c r="A54" s="320"/>
      <c r="B54" s="41"/>
      <c r="C54" s="44"/>
      <c r="D54" s="44"/>
      <c r="E54" s="640"/>
      <c r="F54" s="623"/>
      <c r="G54" s="43"/>
      <c r="H54" s="640"/>
      <c r="I54" s="633"/>
      <c r="J54" s="633"/>
      <c r="K54" s="633"/>
      <c r="L54" s="633"/>
      <c r="M54" s="633"/>
      <c r="N54" s="633"/>
      <c r="O54" s="633"/>
      <c r="P54" s="633"/>
      <c r="Q54" s="633"/>
      <c r="R54" s="633"/>
      <c r="S54" s="633"/>
      <c r="T54" s="633"/>
      <c r="U54" s="633"/>
      <c r="V54" s="633"/>
      <c r="W54" s="633"/>
      <c r="X54" s="633"/>
      <c r="Y54" s="633"/>
      <c r="Z54" s="633"/>
      <c r="AA54" s="623"/>
      <c r="AB54" s="315"/>
      <c r="AC54" s="320"/>
      <c r="AD54" s="320"/>
    </row>
    <row r="55" spans="1:30" ht="15.75" customHeight="1" x14ac:dyDescent="0.25">
      <c r="A55" s="293"/>
      <c r="B55" s="31"/>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c r="AC55" s="293"/>
      <c r="AD55" s="293"/>
    </row>
    <row r="56" spans="1:30" ht="15.75" customHeight="1" x14ac:dyDescent="0.25">
      <c r="A56" s="293"/>
      <c r="B56" s="31"/>
      <c r="C56" s="654" t="s">
        <v>163</v>
      </c>
      <c r="D56" s="650"/>
      <c r="E56" s="306"/>
      <c r="F56" s="297" t="s">
        <v>164</v>
      </c>
      <c r="G56" s="47"/>
      <c r="H56" s="308"/>
      <c r="I56" s="297" t="s">
        <v>165</v>
      </c>
      <c r="J56" s="293"/>
      <c r="K56" s="653"/>
      <c r="L56" s="623"/>
      <c r="M56" s="306"/>
      <c r="N56" s="293"/>
      <c r="O56" s="293"/>
      <c r="P56" s="293"/>
      <c r="Q56" s="293"/>
      <c r="R56" s="293"/>
      <c r="S56" s="293"/>
      <c r="T56" s="293"/>
      <c r="U56" s="293"/>
      <c r="V56" s="293"/>
      <c r="W56" s="293"/>
      <c r="X56" s="293"/>
      <c r="Y56" s="293"/>
      <c r="Z56" s="293"/>
      <c r="AA56" s="293"/>
      <c r="AB56" s="301"/>
      <c r="AC56" s="293"/>
      <c r="AD56" s="293"/>
    </row>
    <row r="57" spans="1:30" ht="15.75" customHeight="1" x14ac:dyDescent="0.25">
      <c r="A57" s="293"/>
      <c r="B57" s="321"/>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2"/>
      <c r="AC57" s="293"/>
      <c r="AD57" s="293"/>
    </row>
    <row r="58" spans="1:30" ht="15.75" customHeight="1" x14ac:dyDescent="0.25">
      <c r="A58" s="293"/>
      <c r="B58" s="651" t="s">
        <v>166</v>
      </c>
      <c r="C58" s="633"/>
      <c r="D58" s="633"/>
      <c r="E58" s="633"/>
      <c r="F58" s="633"/>
      <c r="G58" s="633"/>
      <c r="H58" s="633"/>
      <c r="I58" s="633"/>
      <c r="J58" s="633"/>
      <c r="K58" s="633"/>
      <c r="L58" s="633"/>
      <c r="M58" s="633"/>
      <c r="N58" s="633"/>
      <c r="O58" s="633"/>
      <c r="P58" s="633"/>
      <c r="Q58" s="633"/>
      <c r="R58" s="633"/>
      <c r="S58" s="633"/>
      <c r="T58" s="633"/>
      <c r="U58" s="633"/>
      <c r="V58" s="633"/>
      <c r="W58" s="633"/>
      <c r="X58" s="633"/>
      <c r="Y58" s="633"/>
      <c r="Z58" s="633"/>
      <c r="AA58" s="633"/>
      <c r="AB58" s="623"/>
      <c r="AC58" s="293"/>
      <c r="AD58" s="293"/>
    </row>
    <row r="59" spans="1:30" ht="15.75" customHeight="1" x14ac:dyDescent="0.25">
      <c r="A59" s="293"/>
      <c r="B59" s="48"/>
      <c r="C59" s="323"/>
      <c r="D59" s="323"/>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49"/>
      <c r="AC59" s="293"/>
      <c r="AD59" s="293"/>
    </row>
    <row r="60" spans="1:30" ht="29.25" customHeight="1" x14ac:dyDescent="0.25">
      <c r="A60" s="293"/>
      <c r="B60" s="640" t="s">
        <v>161</v>
      </c>
      <c r="C60" s="623"/>
      <c r="D60" s="43"/>
      <c r="E60" s="640" t="s">
        <v>167</v>
      </c>
      <c r="F60" s="623"/>
      <c r="G60" s="43"/>
      <c r="H60" s="632" t="s">
        <v>168</v>
      </c>
      <c r="I60" s="623"/>
      <c r="J60" s="640"/>
      <c r="K60" s="623"/>
      <c r="L60" s="649"/>
      <c r="M60" s="650"/>
      <c r="N60" s="43" t="s">
        <v>169</v>
      </c>
      <c r="O60" s="640"/>
      <c r="P60" s="633"/>
      <c r="Q60" s="623"/>
      <c r="R60" s="640" t="s">
        <v>170</v>
      </c>
      <c r="S60" s="633"/>
      <c r="T60" s="623"/>
      <c r="U60" s="640"/>
      <c r="V60" s="633"/>
      <c r="W60" s="623"/>
      <c r="X60" s="640" t="s">
        <v>171</v>
      </c>
      <c r="Y60" s="623"/>
      <c r="Z60" s="640"/>
      <c r="AA60" s="633"/>
      <c r="AB60" s="623"/>
      <c r="AC60" s="293"/>
      <c r="AD60" s="293"/>
    </row>
    <row r="61" spans="1:30" ht="15.75" customHeight="1" x14ac:dyDescent="0.25">
      <c r="A61" s="293"/>
      <c r="B61" s="48"/>
      <c r="C61" s="323"/>
      <c r="D61" s="323"/>
      <c r="E61" s="323"/>
      <c r="F61" s="316"/>
      <c r="G61" s="324"/>
      <c r="H61" s="325"/>
      <c r="I61" s="325"/>
      <c r="J61" s="316"/>
      <c r="K61" s="316"/>
      <c r="L61" s="316"/>
      <c r="M61" s="316"/>
      <c r="N61" s="325"/>
      <c r="O61" s="316"/>
      <c r="P61" s="316"/>
      <c r="Q61" s="316"/>
      <c r="R61" s="316"/>
      <c r="S61" s="325"/>
      <c r="T61" s="303"/>
      <c r="U61" s="303"/>
      <c r="V61" s="293"/>
      <c r="W61" s="325"/>
      <c r="X61" s="313"/>
      <c r="Y61" s="313"/>
      <c r="Z61" s="50"/>
      <c r="AA61" s="28"/>
      <c r="AB61" s="51"/>
      <c r="AC61" s="293"/>
      <c r="AD61" s="293"/>
    </row>
    <row r="62" spans="1:30" ht="15.75" customHeight="1" x14ac:dyDescent="0.25">
      <c r="A62" s="293"/>
      <c r="B62" s="651" t="s">
        <v>172</v>
      </c>
      <c r="C62" s="623"/>
      <c r="D62" s="655"/>
      <c r="E62" s="646"/>
      <c r="F62" s="646"/>
      <c r="G62" s="646"/>
      <c r="H62" s="646"/>
      <c r="I62" s="646"/>
      <c r="J62" s="646"/>
      <c r="K62" s="646"/>
      <c r="L62" s="646"/>
      <c r="M62" s="646"/>
      <c r="N62" s="646"/>
      <c r="O62" s="646"/>
      <c r="P62" s="646"/>
      <c r="Q62" s="646"/>
      <c r="R62" s="646"/>
      <c r="S62" s="646"/>
      <c r="T62" s="646"/>
      <c r="U62" s="646"/>
      <c r="V62" s="646"/>
      <c r="W62" s="646"/>
      <c r="X62" s="646"/>
      <c r="Y62" s="646"/>
      <c r="Z62" s="646"/>
      <c r="AA62" s="646"/>
      <c r="AB62" s="647"/>
      <c r="AC62" s="293"/>
      <c r="AD62" s="293"/>
    </row>
    <row r="63" spans="1:30" ht="15.75" customHeight="1" x14ac:dyDescent="0.25">
      <c r="A63" s="293"/>
      <c r="B63" s="48"/>
      <c r="C63" s="323"/>
      <c r="D63" s="323"/>
      <c r="E63" s="323"/>
      <c r="F63" s="316"/>
      <c r="G63" s="324"/>
      <c r="H63" s="325"/>
      <c r="I63" s="325"/>
      <c r="J63" s="316"/>
      <c r="K63" s="316"/>
      <c r="L63" s="316"/>
      <c r="M63" s="316"/>
      <c r="N63" s="325"/>
      <c r="O63" s="316"/>
      <c r="P63" s="316"/>
      <c r="Q63" s="316"/>
      <c r="R63" s="316"/>
      <c r="S63" s="325"/>
      <c r="T63" s="303"/>
      <c r="U63" s="303"/>
      <c r="V63" s="293"/>
      <c r="W63" s="325"/>
      <c r="X63" s="313"/>
      <c r="Y63" s="313"/>
      <c r="Z63" s="50"/>
      <c r="AA63" s="28"/>
      <c r="AB63" s="51"/>
      <c r="AC63" s="293"/>
      <c r="AD63" s="293"/>
    </row>
    <row r="64" spans="1:30" ht="15.75" customHeight="1" x14ac:dyDescent="0.25">
      <c r="A64" s="293"/>
      <c r="B64" s="651" t="s">
        <v>173</v>
      </c>
      <c r="C64" s="623"/>
      <c r="D64" s="656"/>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7"/>
      <c r="AC64" s="293"/>
      <c r="AD64" s="293"/>
    </row>
    <row r="65" spans="1:30" ht="15.75" customHeight="1" x14ac:dyDescent="0.25">
      <c r="A65" s="293"/>
      <c r="B65" s="48"/>
      <c r="C65" s="323"/>
      <c r="D65" s="323"/>
      <c r="E65" s="323"/>
      <c r="F65" s="316"/>
      <c r="G65" s="324"/>
      <c r="H65" s="325"/>
      <c r="I65" s="325"/>
      <c r="J65" s="316"/>
      <c r="K65" s="316"/>
      <c r="L65" s="316"/>
      <c r="M65" s="316"/>
      <c r="N65" s="325"/>
      <c r="O65" s="316"/>
      <c r="P65" s="316"/>
      <c r="Q65" s="316"/>
      <c r="R65" s="316"/>
      <c r="S65" s="325"/>
      <c r="T65" s="303"/>
      <c r="U65" s="303"/>
      <c r="V65" s="293"/>
      <c r="W65" s="325"/>
      <c r="X65" s="313"/>
      <c r="Y65" s="313"/>
      <c r="Z65" s="313"/>
      <c r="AA65" s="303"/>
      <c r="AB65" s="309"/>
      <c r="AC65" s="293"/>
      <c r="AD65" s="293"/>
    </row>
    <row r="66" spans="1:30" ht="15.75" customHeight="1" x14ac:dyDescent="0.25">
      <c r="A66" s="293"/>
      <c r="B66" s="651" t="s">
        <v>174</v>
      </c>
      <c r="C66" s="623"/>
      <c r="D66" s="656"/>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7"/>
      <c r="AC66" s="293"/>
      <c r="AD66" s="293"/>
    </row>
    <row r="67" spans="1:30" ht="15.75" customHeight="1" x14ac:dyDescent="0.25">
      <c r="A67" s="293"/>
      <c r="B67" s="48"/>
      <c r="C67" s="323"/>
      <c r="D67" s="323"/>
      <c r="E67" s="323"/>
      <c r="F67" s="316"/>
      <c r="G67" s="324"/>
      <c r="H67" s="325"/>
      <c r="I67" s="325"/>
      <c r="J67" s="316"/>
      <c r="K67" s="316"/>
      <c r="L67" s="316"/>
      <c r="M67" s="316"/>
      <c r="N67" s="325"/>
      <c r="O67" s="316"/>
      <c r="P67" s="316"/>
      <c r="Q67" s="316"/>
      <c r="R67" s="316"/>
      <c r="S67" s="325"/>
      <c r="T67" s="303"/>
      <c r="U67" s="303"/>
      <c r="V67" s="293"/>
      <c r="W67" s="325"/>
      <c r="X67" s="313"/>
      <c r="Y67" s="313"/>
      <c r="Z67" s="50"/>
      <c r="AA67" s="28"/>
      <c r="AB67" s="51"/>
      <c r="AC67" s="293"/>
      <c r="AD67" s="293"/>
    </row>
    <row r="68" spans="1:30" ht="15.75" customHeight="1" x14ac:dyDescent="0.25">
      <c r="A68" s="293"/>
      <c r="B68" s="651" t="s">
        <v>175</v>
      </c>
      <c r="C68" s="623"/>
      <c r="D68" s="656"/>
      <c r="E68" s="646"/>
      <c r="F68" s="646"/>
      <c r="G68" s="646"/>
      <c r="H68" s="646"/>
      <c r="I68" s="646"/>
      <c r="J68" s="646"/>
      <c r="K68" s="646"/>
      <c r="L68" s="646"/>
      <c r="M68" s="646"/>
      <c r="N68" s="646"/>
      <c r="O68" s="646"/>
      <c r="P68" s="646"/>
      <c r="Q68" s="646"/>
      <c r="R68" s="646"/>
      <c r="S68" s="646"/>
      <c r="T68" s="646"/>
      <c r="U68" s="646"/>
      <c r="V68" s="646"/>
      <c r="W68" s="646"/>
      <c r="X68" s="646"/>
      <c r="Y68" s="646"/>
      <c r="Z68" s="646"/>
      <c r="AA68" s="646"/>
      <c r="AB68" s="647"/>
      <c r="AC68" s="293"/>
      <c r="AD68" s="293"/>
    </row>
    <row r="69" spans="1:30" ht="15.75" customHeight="1" x14ac:dyDescent="0.25">
      <c r="A69" s="293"/>
      <c r="B69" s="48"/>
      <c r="C69" s="323"/>
      <c r="D69" s="323"/>
      <c r="E69" s="323"/>
      <c r="F69" s="316"/>
      <c r="G69" s="324"/>
      <c r="H69" s="325"/>
      <c r="I69" s="325"/>
      <c r="J69" s="316"/>
      <c r="K69" s="316"/>
      <c r="L69" s="316"/>
      <c r="M69" s="316"/>
      <c r="N69" s="325"/>
      <c r="O69" s="316"/>
      <c r="P69" s="316"/>
      <c r="Q69" s="316"/>
      <c r="R69" s="316"/>
      <c r="S69" s="325"/>
      <c r="T69" s="303"/>
      <c r="U69" s="303"/>
      <c r="V69" s="293"/>
      <c r="W69" s="325"/>
      <c r="X69" s="313"/>
      <c r="Y69" s="313"/>
      <c r="Z69" s="50"/>
      <c r="AA69" s="28"/>
      <c r="AB69" s="51"/>
      <c r="AC69" s="293"/>
      <c r="AD69" s="293"/>
    </row>
    <row r="70" spans="1:30" ht="15.75" customHeight="1" x14ac:dyDescent="0.25">
      <c r="A70" s="293"/>
      <c r="B70" s="651" t="s">
        <v>176</v>
      </c>
      <c r="C70" s="623"/>
      <c r="D70" s="656"/>
      <c r="E70" s="646"/>
      <c r="F70" s="646"/>
      <c r="G70" s="646"/>
      <c r="H70" s="646"/>
      <c r="I70" s="646"/>
      <c r="J70" s="646"/>
      <c r="K70" s="646"/>
      <c r="L70" s="646"/>
      <c r="M70" s="646"/>
      <c r="N70" s="646"/>
      <c r="O70" s="646"/>
      <c r="P70" s="646"/>
      <c r="Q70" s="646"/>
      <c r="R70" s="646"/>
      <c r="S70" s="646"/>
      <c r="T70" s="646"/>
      <c r="U70" s="646"/>
      <c r="V70" s="646"/>
      <c r="W70" s="646"/>
      <c r="X70" s="646"/>
      <c r="Y70" s="646"/>
      <c r="Z70" s="646"/>
      <c r="AA70" s="646"/>
      <c r="AB70" s="647"/>
      <c r="AC70" s="293"/>
      <c r="AD70" s="293"/>
    </row>
    <row r="71" spans="1:30" ht="15.75" customHeight="1" x14ac:dyDescent="0.25">
      <c r="A71" s="293"/>
      <c r="B71" s="48"/>
      <c r="C71" s="323"/>
      <c r="D71" s="323"/>
      <c r="E71" s="323"/>
      <c r="F71" s="316"/>
      <c r="G71" s="324"/>
      <c r="H71" s="325"/>
      <c r="I71" s="325"/>
      <c r="J71" s="316"/>
      <c r="K71" s="316"/>
      <c r="L71" s="316"/>
      <c r="M71" s="316"/>
      <c r="N71" s="325"/>
      <c r="O71" s="316"/>
      <c r="P71" s="316"/>
      <c r="Q71" s="316"/>
      <c r="R71" s="316"/>
      <c r="S71" s="325"/>
      <c r="T71" s="303"/>
      <c r="U71" s="303"/>
      <c r="V71" s="293"/>
      <c r="W71" s="325"/>
      <c r="X71" s="313"/>
      <c r="Y71" s="313"/>
      <c r="Z71" s="50"/>
      <c r="AA71" s="28"/>
      <c r="AB71" s="51"/>
      <c r="AC71" s="293"/>
      <c r="AD71" s="293"/>
    </row>
    <row r="72" spans="1:30" ht="15.75" customHeight="1" x14ac:dyDescent="0.25">
      <c r="A72" s="293"/>
      <c r="B72" s="651" t="s">
        <v>177</v>
      </c>
      <c r="C72" s="633"/>
      <c r="D72" s="633"/>
      <c r="E72" s="633"/>
      <c r="F72" s="633"/>
      <c r="G72" s="633"/>
      <c r="H72" s="633"/>
      <c r="I72" s="633"/>
      <c r="J72" s="633"/>
      <c r="K72" s="633"/>
      <c r="L72" s="633"/>
      <c r="M72" s="633"/>
      <c r="N72" s="633"/>
      <c r="O72" s="633"/>
      <c r="P72" s="633"/>
      <c r="Q72" s="633"/>
      <c r="R72" s="633"/>
      <c r="S72" s="633"/>
      <c r="T72" s="633"/>
      <c r="U72" s="633"/>
      <c r="V72" s="633"/>
      <c r="W72" s="633"/>
      <c r="X72" s="633"/>
      <c r="Y72" s="633"/>
      <c r="Z72" s="633"/>
      <c r="AA72" s="633"/>
      <c r="AB72" s="623"/>
      <c r="AC72" s="293"/>
      <c r="AD72" s="293"/>
    </row>
    <row r="73" spans="1:30" ht="15.75" customHeight="1" x14ac:dyDescent="0.25">
      <c r="A73" s="293"/>
      <c r="B73" s="632" t="s">
        <v>122</v>
      </c>
      <c r="C73" s="623"/>
      <c r="D73" s="52" t="s">
        <v>178</v>
      </c>
      <c r="E73" s="632" t="s">
        <v>179</v>
      </c>
      <c r="F73" s="623"/>
      <c r="G73" s="632" t="s">
        <v>177</v>
      </c>
      <c r="H73" s="633"/>
      <c r="I73" s="633"/>
      <c r="J73" s="633"/>
      <c r="K73" s="633"/>
      <c r="L73" s="633"/>
      <c r="M73" s="633"/>
      <c r="N73" s="633"/>
      <c r="O73" s="623"/>
      <c r="P73" s="632" t="s">
        <v>180</v>
      </c>
      <c r="Q73" s="633"/>
      <c r="R73" s="633"/>
      <c r="S73" s="633"/>
      <c r="T73" s="633"/>
      <c r="U73" s="633"/>
      <c r="V73" s="633"/>
      <c r="W73" s="633"/>
      <c r="X73" s="633"/>
      <c r="Y73" s="633"/>
      <c r="Z73" s="633"/>
      <c r="AA73" s="633"/>
      <c r="AB73" s="623"/>
      <c r="AC73" s="293"/>
      <c r="AD73" s="293"/>
    </row>
    <row r="74" spans="1:30" ht="15.75" customHeight="1" x14ac:dyDescent="0.25">
      <c r="A74" s="293"/>
      <c r="B74" s="632"/>
      <c r="C74" s="623"/>
      <c r="D74" s="37"/>
      <c r="E74" s="632"/>
      <c r="F74" s="623"/>
      <c r="G74" s="657"/>
      <c r="H74" s="633"/>
      <c r="I74" s="633"/>
      <c r="J74" s="633"/>
      <c r="K74" s="633"/>
      <c r="L74" s="633"/>
      <c r="M74" s="633"/>
      <c r="N74" s="633"/>
      <c r="O74" s="623"/>
      <c r="P74" s="657"/>
      <c r="Q74" s="633"/>
      <c r="R74" s="633"/>
      <c r="S74" s="633"/>
      <c r="T74" s="633"/>
      <c r="U74" s="633"/>
      <c r="V74" s="633"/>
      <c r="W74" s="633"/>
      <c r="X74" s="633"/>
      <c r="Y74" s="633"/>
      <c r="Z74" s="633"/>
      <c r="AA74" s="633"/>
      <c r="AB74" s="623"/>
      <c r="AC74" s="293"/>
      <c r="AD74" s="293"/>
    </row>
    <row r="75" spans="1:30" ht="15.75" customHeight="1" x14ac:dyDescent="0.25">
      <c r="A75" s="293"/>
      <c r="B75" s="632"/>
      <c r="C75" s="623"/>
      <c r="D75" s="37"/>
      <c r="E75" s="632"/>
      <c r="F75" s="623"/>
      <c r="G75" s="657"/>
      <c r="H75" s="633"/>
      <c r="I75" s="633"/>
      <c r="J75" s="633"/>
      <c r="K75" s="633"/>
      <c r="L75" s="633"/>
      <c r="M75" s="633"/>
      <c r="N75" s="633"/>
      <c r="O75" s="623"/>
      <c r="P75" s="657"/>
      <c r="Q75" s="633"/>
      <c r="R75" s="633"/>
      <c r="S75" s="633"/>
      <c r="T75" s="633"/>
      <c r="U75" s="633"/>
      <c r="V75" s="633"/>
      <c r="W75" s="633"/>
      <c r="X75" s="633"/>
      <c r="Y75" s="633"/>
      <c r="Z75" s="633"/>
      <c r="AA75" s="633"/>
      <c r="AB75" s="623"/>
      <c r="AC75" s="293"/>
      <c r="AD75" s="293"/>
    </row>
    <row r="76" spans="1:30" ht="26.25" customHeight="1" x14ac:dyDescent="0.25">
      <c r="A76" s="293"/>
      <c r="B76" s="658" t="s">
        <v>181</v>
      </c>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23"/>
      <c r="AC76" s="293"/>
      <c r="AD76" s="326"/>
    </row>
    <row r="77" spans="1:30" ht="12.75" customHeight="1" x14ac:dyDescent="0.25">
      <c r="A77" s="293"/>
      <c r="B77" s="293"/>
      <c r="C77" s="293"/>
      <c r="D77" s="293"/>
      <c r="E77" s="293"/>
      <c r="F77" s="293"/>
      <c r="G77" s="293"/>
      <c r="H77" s="293"/>
      <c r="I77" s="293"/>
      <c r="J77" s="293"/>
      <c r="K77" s="293"/>
      <c r="L77" s="293"/>
      <c r="M77" s="293"/>
      <c r="N77" s="293"/>
      <c r="O77" s="293"/>
      <c r="P77" s="293"/>
      <c r="Q77" s="293"/>
      <c r="R77" s="293"/>
      <c r="S77" s="293"/>
      <c r="T77" s="293"/>
      <c r="U77" s="293"/>
      <c r="V77" s="293"/>
      <c r="W77" s="293"/>
      <c r="X77" s="293"/>
      <c r="Y77" s="293"/>
      <c r="Z77" s="293"/>
      <c r="AA77" s="293"/>
      <c r="AB77" s="293"/>
      <c r="AC77" s="293"/>
      <c r="AD77" s="293"/>
    </row>
    <row r="78" spans="1:30" ht="12.75" customHeight="1" x14ac:dyDescent="0.25">
      <c r="A78" s="293"/>
      <c r="B78" s="293"/>
      <c r="C78" s="293"/>
      <c r="D78" s="293"/>
      <c r="E78" s="293"/>
      <c r="F78" s="293"/>
      <c r="G78" s="293"/>
      <c r="H78" s="293"/>
      <c r="I78" s="293"/>
      <c r="J78" s="293"/>
      <c r="K78" s="293"/>
      <c r="L78" s="293"/>
      <c r="M78" s="293"/>
      <c r="N78" s="293"/>
      <c r="O78" s="293"/>
      <c r="P78" s="293"/>
      <c r="Q78" s="293"/>
      <c r="R78" s="293"/>
      <c r="S78" s="293"/>
      <c r="T78" s="293"/>
      <c r="U78" s="293"/>
      <c r="V78" s="293"/>
      <c r="W78" s="293"/>
      <c r="X78" s="293"/>
      <c r="Y78" s="293"/>
      <c r="Z78" s="293"/>
      <c r="AA78" s="293"/>
      <c r="AB78" s="293"/>
      <c r="AC78" s="293"/>
      <c r="AD78" s="293"/>
    </row>
    <row r="79" spans="1:30" ht="12.75" customHeight="1" x14ac:dyDescent="0.25">
      <c r="A79" s="293"/>
      <c r="B79" s="293"/>
      <c r="C79" s="293"/>
      <c r="D79" s="293"/>
      <c r="E79" s="293"/>
      <c r="F79" s="293"/>
      <c r="G79" s="293"/>
      <c r="H79" s="293"/>
      <c r="I79" s="293"/>
      <c r="J79" s="293"/>
      <c r="K79" s="293"/>
      <c r="L79" s="293"/>
      <c r="M79" s="293"/>
      <c r="N79" s="293"/>
      <c r="O79" s="293"/>
      <c r="P79" s="293"/>
      <c r="Q79" s="293"/>
      <c r="R79" s="293"/>
      <c r="S79" s="293"/>
      <c r="T79" s="293"/>
      <c r="U79" s="293"/>
      <c r="V79" s="293"/>
      <c r="W79" s="293"/>
      <c r="X79" s="293"/>
      <c r="Y79" s="293"/>
      <c r="Z79" s="293"/>
      <c r="AA79" s="293"/>
      <c r="AB79" s="293"/>
      <c r="AC79" s="293"/>
      <c r="AD79" s="293"/>
    </row>
    <row r="80" spans="1:30" ht="12.75" customHeight="1" x14ac:dyDescent="0.25">
      <c r="A80" s="293"/>
      <c r="B80" s="293"/>
      <c r="C80" s="293"/>
      <c r="D80" s="293"/>
      <c r="E80" s="293"/>
      <c r="F80" s="293"/>
      <c r="G80" s="293"/>
      <c r="H80" s="293"/>
      <c r="I80" s="293"/>
      <c r="J80" s="293"/>
      <c r="K80" s="293"/>
      <c r="L80" s="293"/>
      <c r="M80" s="293"/>
      <c r="N80" s="293"/>
      <c r="O80" s="293"/>
      <c r="P80" s="293"/>
      <c r="Q80" s="293"/>
      <c r="R80" s="293"/>
      <c r="S80" s="293"/>
      <c r="T80" s="293"/>
      <c r="U80" s="293"/>
      <c r="V80" s="293"/>
      <c r="W80" s="293"/>
      <c r="X80" s="293"/>
      <c r="Y80" s="293"/>
      <c r="Z80" s="293"/>
      <c r="AA80" s="293"/>
      <c r="AB80" s="293"/>
      <c r="AC80" s="293"/>
      <c r="AD80" s="293"/>
    </row>
    <row r="81" spans="1:30" ht="12.75" customHeight="1" x14ac:dyDescent="0.25">
      <c r="A81" s="293"/>
      <c r="B81" s="293"/>
      <c r="C81" s="293"/>
      <c r="D81" s="293"/>
      <c r="E81" s="293"/>
      <c r="F81" s="293"/>
      <c r="G81" s="293"/>
      <c r="H81" s="293"/>
      <c r="I81" s="293"/>
      <c r="J81" s="293"/>
      <c r="K81" s="293"/>
      <c r="L81" s="293"/>
      <c r="M81" s="293"/>
      <c r="N81" s="293"/>
      <c r="O81" s="293"/>
      <c r="P81" s="293"/>
      <c r="Q81" s="293"/>
      <c r="R81" s="293"/>
      <c r="S81" s="293"/>
      <c r="T81" s="293"/>
      <c r="U81" s="293"/>
      <c r="V81" s="293"/>
      <c r="W81" s="293"/>
      <c r="X81" s="293"/>
      <c r="Y81" s="293"/>
      <c r="Z81" s="293"/>
      <c r="AA81" s="293"/>
      <c r="AB81" s="293"/>
      <c r="AC81" s="293"/>
      <c r="AD81" s="293"/>
    </row>
    <row r="82" spans="1:30" ht="12.75" customHeight="1" x14ac:dyDescent="0.25">
      <c r="A82" s="293"/>
      <c r="B82" s="293"/>
      <c r="C82" s="293"/>
      <c r="D82" s="293"/>
      <c r="E82" s="293"/>
      <c r="F82" s="293"/>
      <c r="G82" s="293"/>
      <c r="H82" s="293"/>
      <c r="I82" s="293"/>
      <c r="J82" s="293"/>
      <c r="K82" s="293"/>
      <c r="L82" s="293"/>
      <c r="M82" s="293"/>
      <c r="N82" s="293"/>
      <c r="O82" s="293"/>
      <c r="P82" s="293"/>
      <c r="Q82" s="293"/>
      <c r="R82" s="293"/>
      <c r="S82" s="293"/>
      <c r="T82" s="293"/>
      <c r="U82" s="293"/>
      <c r="V82" s="293"/>
      <c r="W82" s="293"/>
      <c r="X82" s="293"/>
      <c r="Y82" s="293"/>
      <c r="Z82" s="293"/>
      <c r="AA82" s="293"/>
      <c r="AB82" s="293"/>
      <c r="AC82" s="293"/>
      <c r="AD82" s="293"/>
    </row>
    <row r="83" spans="1:30" ht="12.75" customHeight="1" x14ac:dyDescent="0.25">
      <c r="A83" s="293"/>
      <c r="B83" s="293"/>
      <c r="C83" s="293"/>
      <c r="D83" s="293"/>
      <c r="E83" s="293"/>
      <c r="F83" s="293"/>
      <c r="G83" s="293"/>
      <c r="H83" s="293"/>
      <c r="I83" s="293"/>
      <c r="J83" s="293"/>
      <c r="K83" s="293"/>
      <c r="L83" s="293"/>
      <c r="M83" s="293"/>
      <c r="N83" s="293"/>
      <c r="O83" s="293"/>
      <c r="P83" s="293"/>
      <c r="Q83" s="293"/>
      <c r="R83" s="293"/>
      <c r="S83" s="293"/>
      <c r="T83" s="293"/>
      <c r="U83" s="293"/>
      <c r="V83" s="293"/>
      <c r="W83" s="293"/>
      <c r="X83" s="293"/>
      <c r="Y83" s="293"/>
      <c r="Z83" s="293"/>
      <c r="AA83" s="293"/>
      <c r="AB83" s="293"/>
      <c r="AC83" s="293"/>
      <c r="AD83" s="293"/>
    </row>
    <row r="84" spans="1:30" ht="12.75" customHeight="1" x14ac:dyDescent="0.25">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row>
    <row r="85" spans="1:30" ht="12.75" customHeight="1" x14ac:dyDescent="0.25">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row>
    <row r="86" spans="1:30" ht="12.75" customHeight="1" x14ac:dyDescent="0.25">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row>
    <row r="87" spans="1:30" ht="12.75" customHeight="1" x14ac:dyDescent="0.25">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row>
    <row r="88" spans="1:30" ht="12.75" customHeight="1" x14ac:dyDescent="0.25">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row>
    <row r="89" spans="1:30" ht="12.75" customHeight="1" x14ac:dyDescent="0.25">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row>
    <row r="90" spans="1:30" ht="12.75" customHeight="1" x14ac:dyDescent="0.25">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row>
    <row r="91" spans="1:30" ht="12.75" customHeight="1" x14ac:dyDescent="0.25">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row>
    <row r="92" spans="1:30" ht="12.75" customHeight="1" x14ac:dyDescent="0.25">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row>
    <row r="93" spans="1:30" ht="12.75" customHeight="1" x14ac:dyDescent="0.2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row>
    <row r="94" spans="1:30" ht="12.75" customHeight="1" x14ac:dyDescent="0.2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row>
    <row r="95" spans="1:30" ht="12.75" customHeight="1" x14ac:dyDescent="0.2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row>
    <row r="96" spans="1:30" ht="12.75" customHeight="1" x14ac:dyDescent="0.2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row>
    <row r="97" spans="1:30" ht="12.75" customHeight="1" x14ac:dyDescent="0.2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row>
    <row r="98" spans="1:30" ht="12.75" customHeight="1" x14ac:dyDescent="0.2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row>
    <row r="99" spans="1:30" ht="12.75" customHeight="1" x14ac:dyDescent="0.2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row>
    <row r="100" spans="1:30" ht="12.75" customHeight="1" x14ac:dyDescent="0.2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row>
    <row r="101" spans="1:30" ht="12.75" customHeight="1" x14ac:dyDescent="0.2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row>
    <row r="102" spans="1:30" ht="12.75" customHeight="1" x14ac:dyDescent="0.2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row>
    <row r="103" spans="1:30" ht="12.75" customHeight="1" x14ac:dyDescent="0.2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row>
    <row r="104" spans="1:30" ht="12.75" customHeight="1" x14ac:dyDescent="0.2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row>
    <row r="105" spans="1:30" ht="12.75" customHeight="1" x14ac:dyDescent="0.2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row>
    <row r="106" spans="1:30" ht="12.75" customHeight="1" x14ac:dyDescent="0.2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row>
    <row r="107" spans="1:30" ht="12.75" customHeight="1" x14ac:dyDescent="0.2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row>
    <row r="108" spans="1:30" ht="12.75" customHeight="1" x14ac:dyDescent="0.2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row>
    <row r="109" spans="1:30" ht="12.75" customHeight="1" x14ac:dyDescent="0.2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row>
    <row r="110" spans="1:30" ht="12.75" customHeight="1" x14ac:dyDescent="0.2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row>
    <row r="111" spans="1:30" ht="12.75" customHeight="1" x14ac:dyDescent="0.2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row>
    <row r="112" spans="1:30" ht="12.75" customHeight="1" x14ac:dyDescent="0.2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row>
    <row r="113" spans="1:30" ht="12.75" customHeight="1" x14ac:dyDescent="0.2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row>
    <row r="114" spans="1:30" ht="12.75" customHeight="1" x14ac:dyDescent="0.2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row>
    <row r="115" spans="1:30" ht="12.75" customHeight="1" x14ac:dyDescent="0.2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row>
    <row r="116" spans="1:30" ht="12.75" customHeight="1" x14ac:dyDescent="0.2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row>
    <row r="117" spans="1:30" ht="12.75" customHeight="1" x14ac:dyDescent="0.2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row>
    <row r="118" spans="1:30" ht="12.75" customHeight="1" x14ac:dyDescent="0.2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row>
    <row r="119" spans="1:30" ht="12.75" customHeight="1" x14ac:dyDescent="0.2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row>
    <row r="120" spans="1:30" ht="12.75" customHeight="1" x14ac:dyDescent="0.2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row>
    <row r="121" spans="1:30" ht="12.75" customHeight="1" x14ac:dyDescent="0.2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row>
    <row r="122" spans="1:30" ht="12.75" customHeight="1" x14ac:dyDescent="0.2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row>
    <row r="123" spans="1:30" ht="12.75" customHeight="1" x14ac:dyDescent="0.2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row>
    <row r="124" spans="1:30" ht="12.75" customHeight="1" x14ac:dyDescent="0.2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row>
    <row r="125" spans="1:30" ht="12.75" customHeight="1" x14ac:dyDescent="0.2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row>
    <row r="126" spans="1:30" ht="12.75" customHeight="1" x14ac:dyDescent="0.2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row>
    <row r="127" spans="1:30" ht="12.75" customHeight="1" x14ac:dyDescent="0.2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row>
    <row r="128" spans="1:30" ht="12.75" customHeight="1" x14ac:dyDescent="0.2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row>
    <row r="129" spans="1:30" ht="12.75" customHeight="1" x14ac:dyDescent="0.2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row>
    <row r="130" spans="1:30" ht="12.75" customHeight="1" x14ac:dyDescent="0.2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row>
    <row r="131" spans="1:30" ht="12.75" customHeight="1" x14ac:dyDescent="0.2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row>
    <row r="132" spans="1:30" ht="12.75" customHeight="1" x14ac:dyDescent="0.2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row>
    <row r="133" spans="1:30" ht="12.75" customHeight="1" x14ac:dyDescent="0.2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row>
    <row r="134" spans="1:30" ht="12.75" customHeight="1" x14ac:dyDescent="0.25">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row>
    <row r="135" spans="1:30" ht="12.75" customHeight="1" x14ac:dyDescent="0.25">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row>
    <row r="136" spans="1:30" ht="12.75" customHeight="1" x14ac:dyDescent="0.25">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row>
    <row r="137" spans="1:30" ht="12.75" customHeight="1" x14ac:dyDescent="0.25">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row>
    <row r="138" spans="1:30" ht="12.75" customHeight="1" x14ac:dyDescent="0.25">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row>
    <row r="139" spans="1:30" ht="12.75" customHeight="1" x14ac:dyDescent="0.25">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row>
    <row r="140" spans="1:30" ht="12.75" customHeight="1" x14ac:dyDescent="0.25">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row>
    <row r="141" spans="1:30" ht="12.75" customHeight="1" x14ac:dyDescent="0.25">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row>
    <row r="142" spans="1:30" ht="12.75" customHeight="1" x14ac:dyDescent="0.25">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row>
    <row r="143" spans="1:30" ht="12.75" customHeight="1" x14ac:dyDescent="0.25">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row>
    <row r="144" spans="1:30" ht="12.75" customHeight="1" x14ac:dyDescent="0.25">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row>
    <row r="145" spans="1:30" ht="12.75" customHeight="1" x14ac:dyDescent="0.25">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row>
    <row r="146" spans="1:30" ht="12.75" customHeight="1" x14ac:dyDescent="0.25">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row>
    <row r="147" spans="1:30" ht="12.75" customHeight="1" x14ac:dyDescent="0.25">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row>
    <row r="148" spans="1:30" ht="12.75" customHeight="1" x14ac:dyDescent="0.25">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row>
    <row r="149" spans="1:30" ht="12.75" customHeight="1" x14ac:dyDescent="0.25">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row>
    <row r="150" spans="1:30" ht="12.75" customHeight="1" x14ac:dyDescent="0.25">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row>
    <row r="151" spans="1:30" ht="12.75" customHeight="1" x14ac:dyDescent="0.25">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row>
    <row r="152" spans="1:30" ht="12.75" customHeight="1" x14ac:dyDescent="0.25">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row>
    <row r="153" spans="1:30" ht="12.75" customHeight="1" x14ac:dyDescent="0.25">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row>
    <row r="154" spans="1:30" ht="12.75" customHeight="1" x14ac:dyDescent="0.25">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row>
    <row r="155" spans="1:30" ht="12.75" customHeight="1" x14ac:dyDescent="0.25">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row>
    <row r="156" spans="1:30" ht="12.75" customHeight="1" x14ac:dyDescent="0.25">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row>
    <row r="157" spans="1:30" ht="12.75" customHeight="1" x14ac:dyDescent="0.25">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row>
    <row r="158" spans="1:30" ht="12.75" customHeight="1" x14ac:dyDescent="0.25">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row>
    <row r="159" spans="1:30" ht="12.75" customHeight="1" x14ac:dyDescent="0.25">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row>
    <row r="160" spans="1:30" ht="12.75" customHeight="1" x14ac:dyDescent="0.25">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row>
    <row r="161" spans="1:30" ht="12.75" customHeight="1" x14ac:dyDescent="0.25">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row>
    <row r="162" spans="1:30" ht="12.75" customHeight="1" x14ac:dyDescent="0.25">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row>
    <row r="163" spans="1:30" ht="12.75" customHeight="1" x14ac:dyDescent="0.25">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row>
    <row r="164" spans="1:30" ht="12.75" customHeight="1" x14ac:dyDescent="0.25">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row>
    <row r="165" spans="1:30" ht="12.75" customHeight="1" x14ac:dyDescent="0.25">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row>
    <row r="166" spans="1:30" ht="12.75" customHeight="1" x14ac:dyDescent="0.25">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row>
    <row r="167" spans="1:30" ht="12.75" customHeight="1" x14ac:dyDescent="0.25">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row>
    <row r="168" spans="1:30" ht="12.75" customHeight="1" x14ac:dyDescent="0.25">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row>
    <row r="169" spans="1:30" ht="12.75" customHeight="1" x14ac:dyDescent="0.25">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row>
    <row r="170" spans="1:30" ht="12.75" customHeight="1" x14ac:dyDescent="0.25">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row>
    <row r="171" spans="1:30" ht="12.75" customHeight="1" x14ac:dyDescent="0.25">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row>
    <row r="172" spans="1:30" ht="12.75" customHeight="1" x14ac:dyDescent="0.25">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row>
    <row r="173" spans="1:30" ht="12.75" customHeight="1" x14ac:dyDescent="0.25">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row>
    <row r="174" spans="1:30" ht="12.75" customHeight="1" x14ac:dyDescent="0.25">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row>
    <row r="175" spans="1:30" ht="12.75" customHeight="1" x14ac:dyDescent="0.25">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row>
    <row r="176" spans="1:30" ht="12.75" customHeight="1" x14ac:dyDescent="0.25">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row>
    <row r="177" spans="1:30" ht="12.75" customHeight="1" x14ac:dyDescent="0.25">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row>
    <row r="178" spans="1:30" ht="12.75" customHeight="1" x14ac:dyDescent="0.25">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row>
    <row r="179" spans="1:30" ht="12.75" customHeight="1" x14ac:dyDescent="0.25">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row>
    <row r="180" spans="1:30" ht="12.75" customHeight="1" x14ac:dyDescent="0.25">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row>
    <row r="181" spans="1:30" ht="12.75" customHeight="1" x14ac:dyDescent="0.25">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row>
    <row r="182" spans="1:30" ht="12.75" customHeight="1" x14ac:dyDescent="0.25">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row>
    <row r="183" spans="1:30" ht="12.75" customHeight="1" x14ac:dyDescent="0.25">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row>
    <row r="184" spans="1:30" ht="12.75" customHeight="1" x14ac:dyDescent="0.25">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row>
    <row r="185" spans="1:30" ht="12.75" customHeight="1" x14ac:dyDescent="0.25">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row>
    <row r="186" spans="1:30" ht="12.75" customHeight="1" x14ac:dyDescent="0.25">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row>
    <row r="187" spans="1:30" ht="12.75" customHeight="1" x14ac:dyDescent="0.25">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row>
    <row r="188" spans="1:30" ht="12.75" customHeight="1" x14ac:dyDescent="0.25">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row>
    <row r="189" spans="1:30" ht="12.75" customHeight="1" x14ac:dyDescent="0.25">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row>
    <row r="190" spans="1:30" ht="12.75" customHeight="1" x14ac:dyDescent="0.25">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row>
    <row r="191" spans="1:30" ht="12.75" customHeight="1" x14ac:dyDescent="0.25">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row>
    <row r="192" spans="1:30" ht="12.75" customHeight="1" x14ac:dyDescent="0.25">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row>
    <row r="193" spans="1:30" ht="12.75" customHeight="1" x14ac:dyDescent="0.25">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row>
    <row r="194" spans="1:30" ht="12.75" customHeight="1" x14ac:dyDescent="0.25">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row>
    <row r="195" spans="1:30" ht="12.75" customHeight="1" x14ac:dyDescent="0.25">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row>
    <row r="196" spans="1:30" ht="12.75" customHeight="1" x14ac:dyDescent="0.25">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row>
    <row r="197" spans="1:30" ht="12.75" customHeight="1" x14ac:dyDescent="0.25">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row>
    <row r="198" spans="1:30" ht="12.75" customHeight="1" x14ac:dyDescent="0.25">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row>
    <row r="199" spans="1:30" ht="12.75" customHeight="1" x14ac:dyDescent="0.25">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row>
    <row r="200" spans="1:30" ht="12.75" customHeight="1" x14ac:dyDescent="0.25">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row>
    <row r="201" spans="1:30" ht="12.75" customHeight="1" x14ac:dyDescent="0.25">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row>
    <row r="202" spans="1:30" ht="12.75" customHeight="1" x14ac:dyDescent="0.25">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row>
    <row r="203" spans="1:30" ht="12.75" customHeight="1" x14ac:dyDescent="0.25">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row>
    <row r="204" spans="1:30" ht="12.75" customHeight="1" x14ac:dyDescent="0.25">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row>
    <row r="205" spans="1:30" ht="12.75" customHeight="1" x14ac:dyDescent="0.25">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row>
    <row r="206" spans="1:30" ht="12.75" customHeight="1" x14ac:dyDescent="0.25">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row>
    <row r="207" spans="1:30" ht="12.75" customHeight="1" x14ac:dyDescent="0.25">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row>
    <row r="208" spans="1:30" ht="12.75" customHeight="1" x14ac:dyDescent="0.25">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row>
    <row r="209" spans="1:30" ht="12.75" customHeight="1" x14ac:dyDescent="0.25">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row>
    <row r="210" spans="1:30" ht="12.75" customHeight="1" x14ac:dyDescent="0.25">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row>
    <row r="211" spans="1:30" ht="12.75" customHeight="1" x14ac:dyDescent="0.25">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row>
    <row r="212" spans="1:30" ht="12.75" customHeight="1" x14ac:dyDescent="0.25">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row>
    <row r="213" spans="1:30" ht="12.75" customHeight="1" x14ac:dyDescent="0.25">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row>
    <row r="214" spans="1:30" ht="12.75" customHeight="1" x14ac:dyDescent="0.25">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row>
    <row r="215" spans="1:30" ht="12.75" customHeight="1" x14ac:dyDescent="0.25">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row>
    <row r="216" spans="1:30" ht="12.75" customHeight="1" x14ac:dyDescent="0.25">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row>
    <row r="217" spans="1:30" ht="12.75" customHeight="1" x14ac:dyDescent="0.25">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row>
    <row r="218" spans="1:30" ht="12.75" customHeight="1" x14ac:dyDescent="0.25">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row>
    <row r="219" spans="1:30" ht="12.75" customHeight="1" x14ac:dyDescent="0.25">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row>
    <row r="220" spans="1:30" ht="12.75" customHeight="1" x14ac:dyDescent="0.25">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row>
    <row r="221" spans="1:30" ht="12.75" customHeight="1" x14ac:dyDescent="0.25">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row>
    <row r="222" spans="1:30" ht="12.75" customHeight="1" x14ac:dyDescent="0.25">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row>
    <row r="223" spans="1:30" ht="12.75" customHeight="1" x14ac:dyDescent="0.25">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row>
    <row r="224" spans="1:30" ht="12.75" customHeight="1" x14ac:dyDescent="0.25">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row>
    <row r="225" spans="1:30" ht="12.75" customHeight="1" x14ac:dyDescent="0.25">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row>
    <row r="226" spans="1:30" ht="12.75" customHeight="1" x14ac:dyDescent="0.25">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row>
    <row r="227" spans="1:30" ht="12.75" customHeight="1" x14ac:dyDescent="0.25">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row>
    <row r="228" spans="1:30" ht="12.75" customHeight="1" x14ac:dyDescent="0.25">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row>
    <row r="229" spans="1:30" ht="12.75" customHeight="1" x14ac:dyDescent="0.25">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row>
    <row r="230" spans="1:30" ht="12.75" customHeight="1" x14ac:dyDescent="0.25">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row>
    <row r="231" spans="1:30" ht="12.75" customHeight="1" x14ac:dyDescent="0.25">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row>
    <row r="232" spans="1:30" ht="12.75" customHeight="1" x14ac:dyDescent="0.25">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row>
    <row r="233" spans="1:30" ht="12.75" customHeight="1" x14ac:dyDescent="0.25">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row>
    <row r="234" spans="1:30" ht="12.75" customHeight="1" x14ac:dyDescent="0.25">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row>
    <row r="235" spans="1:30" ht="12.75" customHeight="1" x14ac:dyDescent="0.25">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row>
    <row r="236" spans="1:30" ht="12.75" customHeight="1" x14ac:dyDescent="0.25">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row>
    <row r="237" spans="1:30" ht="12.75" customHeight="1" x14ac:dyDescent="0.25">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row>
    <row r="238" spans="1:30" ht="12.75" customHeight="1" x14ac:dyDescent="0.25">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row>
    <row r="239" spans="1:30" ht="12.75" customHeight="1" x14ac:dyDescent="0.25">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row>
    <row r="240" spans="1:30" ht="12.75" customHeight="1" x14ac:dyDescent="0.25">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row>
    <row r="241" spans="1:30" ht="12.75" customHeight="1" x14ac:dyDescent="0.25">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row>
    <row r="242" spans="1:30" ht="12.75" customHeight="1" x14ac:dyDescent="0.25">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row>
    <row r="243" spans="1:30" ht="12.75" customHeight="1" x14ac:dyDescent="0.25">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row>
    <row r="244" spans="1:30" ht="12.75" customHeight="1" x14ac:dyDescent="0.25">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row>
    <row r="245" spans="1:30" ht="12.75" customHeight="1" x14ac:dyDescent="0.25">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row>
    <row r="246" spans="1:30" ht="12.75" customHeight="1" x14ac:dyDescent="0.25">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row>
    <row r="247" spans="1:30" ht="12.75" customHeight="1" x14ac:dyDescent="0.25">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row>
    <row r="248" spans="1:30" ht="12.75" customHeight="1" x14ac:dyDescent="0.25">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row>
    <row r="249" spans="1:30" ht="12.75" customHeight="1" x14ac:dyDescent="0.25">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row>
    <row r="250" spans="1:30" ht="12.75" customHeight="1" x14ac:dyDescent="0.25">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row>
    <row r="251" spans="1:30" ht="12.75" customHeight="1" x14ac:dyDescent="0.25">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row>
    <row r="252" spans="1:30" ht="12.75" customHeight="1" x14ac:dyDescent="0.25">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row>
    <row r="253" spans="1:30" ht="12.75" customHeight="1" x14ac:dyDescent="0.25">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row>
    <row r="254" spans="1:30" ht="12.75" customHeight="1" x14ac:dyDescent="0.25">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row>
    <row r="255" spans="1:30" ht="12.75" customHeight="1" x14ac:dyDescent="0.25">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row>
    <row r="256" spans="1:30" ht="12.75" customHeight="1" x14ac:dyDescent="0.25">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row>
    <row r="257" spans="1:30" ht="12.75" customHeight="1" x14ac:dyDescent="0.25">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row>
    <row r="258" spans="1:30" ht="12.75" customHeight="1" x14ac:dyDescent="0.25">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row>
    <row r="259" spans="1:30" ht="12.75" customHeight="1" x14ac:dyDescent="0.25">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row>
    <row r="260" spans="1:30" ht="12.75" customHeight="1" x14ac:dyDescent="0.25">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row>
    <row r="261" spans="1:30" ht="12.75" customHeight="1" x14ac:dyDescent="0.25">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row>
    <row r="262" spans="1:30" ht="12.75" customHeight="1" x14ac:dyDescent="0.25">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row>
    <row r="263" spans="1:30" ht="12.75" customHeight="1" x14ac:dyDescent="0.25">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row>
    <row r="264" spans="1:30" ht="12.75" customHeight="1" x14ac:dyDescent="0.25">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row>
    <row r="265" spans="1:30" ht="12.75" customHeight="1" x14ac:dyDescent="0.25">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row>
    <row r="266" spans="1:30" ht="12.75" customHeight="1" x14ac:dyDescent="0.25">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row>
    <row r="267" spans="1:30" ht="12.75" customHeight="1" x14ac:dyDescent="0.25">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row>
    <row r="268" spans="1:30" ht="12.75" customHeight="1" x14ac:dyDescent="0.25">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row>
    <row r="269" spans="1:30" ht="12.75" customHeight="1" x14ac:dyDescent="0.25">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row>
    <row r="270" spans="1:30" ht="12.75" customHeight="1" x14ac:dyDescent="0.25">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row>
    <row r="271" spans="1:30" ht="12.75" customHeight="1" x14ac:dyDescent="0.25">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row>
    <row r="272" spans="1:30" ht="12.75" customHeight="1" x14ac:dyDescent="0.25">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row>
    <row r="273" spans="1:30" ht="12.75" customHeight="1" x14ac:dyDescent="0.25">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row>
    <row r="274" spans="1:30" ht="12.75" customHeight="1" x14ac:dyDescent="0.25">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row>
    <row r="275" spans="1:30" ht="12.75" customHeight="1" x14ac:dyDescent="0.25">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row>
    <row r="276" spans="1:30" ht="12.75" customHeight="1" x14ac:dyDescent="0.25">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row>
    <row r="277" spans="1:30" ht="12.75" customHeight="1" x14ac:dyDescent="0.2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row>
    <row r="278" spans="1:30" ht="12.75" customHeight="1" x14ac:dyDescent="0.2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row>
    <row r="279" spans="1:30" ht="12.75" customHeight="1" x14ac:dyDescent="0.2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row>
    <row r="280" spans="1:30" ht="12.75" customHeight="1" x14ac:dyDescent="0.2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row>
    <row r="281" spans="1:30" ht="12.75" customHeight="1" x14ac:dyDescent="0.2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row>
    <row r="282" spans="1:30" ht="12.75" customHeight="1" x14ac:dyDescent="0.2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row>
    <row r="283" spans="1:30" ht="12.75" customHeight="1" x14ac:dyDescent="0.2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row>
    <row r="284" spans="1:30" ht="12.75" customHeight="1" x14ac:dyDescent="0.2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row>
    <row r="285" spans="1:30" ht="12.75" customHeight="1" x14ac:dyDescent="0.2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row>
    <row r="286" spans="1:30" ht="12.75" customHeight="1" x14ac:dyDescent="0.2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row>
    <row r="287" spans="1:30" ht="12.75" customHeight="1" x14ac:dyDescent="0.2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row>
    <row r="288" spans="1:30" ht="12.75" customHeight="1" x14ac:dyDescent="0.2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row>
    <row r="289" spans="1:30" ht="12.75" customHeight="1" x14ac:dyDescent="0.2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row>
    <row r="290" spans="1:30" ht="12.75" customHeight="1" x14ac:dyDescent="0.2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row>
    <row r="291" spans="1:30" ht="12.75" customHeight="1" x14ac:dyDescent="0.2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row>
    <row r="292" spans="1:30" ht="12.75" customHeight="1" x14ac:dyDescent="0.25">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row>
    <row r="293" spans="1:30" ht="12.75" customHeight="1" x14ac:dyDescent="0.25">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row>
    <row r="294" spans="1:30" ht="12.75" customHeight="1" x14ac:dyDescent="0.25">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row>
    <row r="295" spans="1:30" ht="12.75" customHeight="1" x14ac:dyDescent="0.25">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row>
    <row r="296" spans="1:30" ht="12.75" customHeight="1" x14ac:dyDescent="0.25">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row>
    <row r="297" spans="1:30" ht="12.75" customHeight="1" x14ac:dyDescent="0.25">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row>
    <row r="298" spans="1:30" ht="12.75" customHeight="1" x14ac:dyDescent="0.25">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row>
    <row r="299" spans="1:30" ht="12.75" customHeight="1" x14ac:dyDescent="0.2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row>
    <row r="300" spans="1:30" ht="12.75" customHeight="1" x14ac:dyDescent="0.2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row>
    <row r="301" spans="1:30" ht="12.75" customHeight="1" x14ac:dyDescent="0.2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row>
    <row r="302" spans="1:30" ht="12.75" customHeight="1" x14ac:dyDescent="0.2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row>
    <row r="303" spans="1:30" ht="12.75" customHeight="1" x14ac:dyDescent="0.2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row>
    <row r="304" spans="1:30" ht="12.75" customHeight="1" x14ac:dyDescent="0.2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row>
    <row r="305" spans="1:30" ht="12.75" customHeight="1" x14ac:dyDescent="0.2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row>
    <row r="306" spans="1:30" ht="12.75" customHeight="1" x14ac:dyDescent="0.2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row>
    <row r="307" spans="1:30" ht="12.75" customHeight="1" x14ac:dyDescent="0.2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row>
    <row r="308" spans="1:30" ht="12.75" customHeight="1" x14ac:dyDescent="0.2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row>
    <row r="309" spans="1:30" ht="12.75" customHeight="1" x14ac:dyDescent="0.2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row>
    <row r="310" spans="1:30" ht="12.75" customHeight="1" x14ac:dyDescent="0.2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row>
    <row r="311" spans="1:30" ht="12.75" customHeight="1" x14ac:dyDescent="0.2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row>
    <row r="312" spans="1:30" ht="12.75" customHeight="1" x14ac:dyDescent="0.2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row>
    <row r="313" spans="1:30" ht="12.75" customHeight="1" x14ac:dyDescent="0.2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row>
    <row r="314" spans="1:30" ht="12.75" customHeight="1" x14ac:dyDescent="0.25">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row>
    <row r="315" spans="1:30" ht="12.75" customHeight="1" x14ac:dyDescent="0.25">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row>
    <row r="316" spans="1:30" ht="12.75" customHeight="1" x14ac:dyDescent="0.25">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row>
    <row r="317" spans="1:30" ht="12.75" customHeight="1" x14ac:dyDescent="0.25">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row>
    <row r="318" spans="1:30" ht="12.75" customHeight="1" x14ac:dyDescent="0.25">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row>
    <row r="319" spans="1:30" ht="12.75" customHeight="1" x14ac:dyDescent="0.25">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row>
    <row r="320" spans="1:30" ht="12.75" customHeight="1" x14ac:dyDescent="0.25">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row>
    <row r="321" spans="1:30" ht="12.75" customHeight="1" x14ac:dyDescent="0.25">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row>
    <row r="322" spans="1:30" ht="12.75" customHeight="1" x14ac:dyDescent="0.25">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row>
    <row r="323" spans="1:30" ht="12.75" customHeight="1" x14ac:dyDescent="0.25">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row>
    <row r="324" spans="1:30" ht="12.75" customHeight="1" x14ac:dyDescent="0.25">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row>
    <row r="325" spans="1:30" ht="12.75" customHeight="1" x14ac:dyDescent="0.25">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c r="AA325" s="293"/>
      <c r="AB325" s="293"/>
      <c r="AC325" s="293"/>
      <c r="AD325" s="293"/>
    </row>
    <row r="326" spans="1:30" ht="12.75" customHeight="1" x14ac:dyDescent="0.25">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c r="AA326" s="293"/>
      <c r="AB326" s="293"/>
      <c r="AC326" s="293"/>
      <c r="AD326" s="293"/>
    </row>
    <row r="327" spans="1:30" ht="12.75" customHeight="1" x14ac:dyDescent="0.25">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c r="AA327" s="293"/>
      <c r="AB327" s="293"/>
      <c r="AC327" s="293"/>
      <c r="AD327" s="293"/>
    </row>
    <row r="328" spans="1:30" ht="12.75" customHeight="1" x14ac:dyDescent="0.25">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c r="AA328" s="293"/>
      <c r="AB328" s="293"/>
      <c r="AC328" s="293"/>
      <c r="AD328" s="293"/>
    </row>
    <row r="329" spans="1:30" ht="12.75" customHeight="1" x14ac:dyDescent="0.25">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c r="AA329" s="293"/>
      <c r="AB329" s="293"/>
      <c r="AC329" s="293"/>
      <c r="AD329" s="293"/>
    </row>
    <row r="330" spans="1:30" ht="12.75" customHeight="1" x14ac:dyDescent="0.25">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row>
    <row r="331" spans="1:30" ht="12.75" customHeight="1" x14ac:dyDescent="0.25">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row>
    <row r="332" spans="1:30" ht="12.75" customHeight="1" x14ac:dyDescent="0.25">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c r="AA332" s="293"/>
      <c r="AB332" s="293"/>
      <c r="AC332" s="293"/>
      <c r="AD332" s="293"/>
    </row>
    <row r="333" spans="1:30" ht="12.75" customHeight="1" x14ac:dyDescent="0.25">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row>
    <row r="334" spans="1:30" ht="12.75" customHeight="1" x14ac:dyDescent="0.25">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c r="AA334" s="293"/>
      <c r="AB334" s="293"/>
      <c r="AC334" s="293"/>
      <c r="AD334" s="293"/>
    </row>
    <row r="335" spans="1:30" ht="12.75" customHeight="1" x14ac:dyDescent="0.25">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c r="AA335" s="293"/>
      <c r="AB335" s="293"/>
      <c r="AC335" s="293"/>
      <c r="AD335" s="293"/>
    </row>
    <row r="336" spans="1:30" ht="12.75" customHeight="1" x14ac:dyDescent="0.25">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c r="AA336" s="293"/>
      <c r="AB336" s="293"/>
      <c r="AC336" s="293"/>
      <c r="AD336" s="293"/>
    </row>
    <row r="337" spans="1:30" ht="12.75" customHeight="1" x14ac:dyDescent="0.25">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row>
    <row r="338" spans="1:30" ht="12.75" customHeight="1" x14ac:dyDescent="0.25">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row>
    <row r="339" spans="1:30" ht="12.75" customHeight="1" x14ac:dyDescent="0.25">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row>
    <row r="340" spans="1:30" ht="12.75" customHeight="1" x14ac:dyDescent="0.25">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c r="AA340" s="293"/>
      <c r="AB340" s="293"/>
      <c r="AC340" s="293"/>
      <c r="AD340" s="293"/>
    </row>
    <row r="341" spans="1:30" ht="12.75" customHeight="1" x14ac:dyDescent="0.25">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c r="AA341" s="293"/>
      <c r="AB341" s="293"/>
      <c r="AC341" s="293"/>
      <c r="AD341" s="293"/>
    </row>
    <row r="342" spans="1:30" ht="12.75" customHeight="1" x14ac:dyDescent="0.25">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c r="AA342" s="293"/>
      <c r="AB342" s="293"/>
      <c r="AC342" s="293"/>
      <c r="AD342" s="293"/>
    </row>
    <row r="343" spans="1:30" ht="12.75" customHeight="1" x14ac:dyDescent="0.25">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c r="AA343" s="293"/>
      <c r="AB343" s="293"/>
      <c r="AC343" s="293"/>
      <c r="AD343" s="293"/>
    </row>
    <row r="344" spans="1:30" ht="12.75" customHeight="1" x14ac:dyDescent="0.25">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c r="AA344" s="293"/>
      <c r="AB344" s="293"/>
      <c r="AC344" s="293"/>
      <c r="AD344" s="293"/>
    </row>
    <row r="345" spans="1:30" ht="12.75" customHeight="1" x14ac:dyDescent="0.25">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row>
    <row r="346" spans="1:30" ht="12.75" customHeight="1" x14ac:dyDescent="0.25">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c r="AA346" s="293"/>
      <c r="AB346" s="293"/>
      <c r="AC346" s="293"/>
      <c r="AD346" s="293"/>
    </row>
    <row r="347" spans="1:30" ht="12.75" customHeight="1" x14ac:dyDescent="0.25">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row>
    <row r="348" spans="1:30" ht="12.75" customHeight="1" x14ac:dyDescent="0.25">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c r="AA348" s="293"/>
      <c r="AB348" s="293"/>
      <c r="AC348" s="293"/>
      <c r="AD348" s="293"/>
    </row>
    <row r="349" spans="1:30" ht="12.75" customHeight="1" x14ac:dyDescent="0.25">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c r="AA349" s="293"/>
      <c r="AB349" s="293"/>
      <c r="AC349" s="293"/>
      <c r="AD349" s="293"/>
    </row>
    <row r="350" spans="1:30" ht="12.75" customHeight="1" x14ac:dyDescent="0.25">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c r="AA350" s="293"/>
      <c r="AB350" s="293"/>
      <c r="AC350" s="293"/>
      <c r="AD350" s="293"/>
    </row>
    <row r="351" spans="1:30" ht="12.75" customHeight="1" x14ac:dyDescent="0.25">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row>
    <row r="352" spans="1:30" ht="12.75" customHeight="1" x14ac:dyDescent="0.25">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c r="AA352" s="293"/>
      <c r="AB352" s="293"/>
      <c r="AC352" s="293"/>
      <c r="AD352" s="293"/>
    </row>
    <row r="353" spans="1:30" ht="12.75" customHeight="1" x14ac:dyDescent="0.25">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c r="AA353" s="293"/>
      <c r="AB353" s="293"/>
      <c r="AC353" s="293"/>
      <c r="AD353" s="293"/>
    </row>
    <row r="354" spans="1:30" ht="12.75" customHeight="1" x14ac:dyDescent="0.25">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c r="AA354" s="293"/>
      <c r="AB354" s="293"/>
      <c r="AC354" s="293"/>
      <c r="AD354" s="293"/>
    </row>
    <row r="355" spans="1:30" ht="12.75" customHeight="1" x14ac:dyDescent="0.25">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c r="AA355" s="293"/>
      <c r="AB355" s="293"/>
      <c r="AC355" s="293"/>
      <c r="AD355" s="293"/>
    </row>
    <row r="356" spans="1:30" ht="12.75" customHeight="1" x14ac:dyDescent="0.25">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c r="AA356" s="293"/>
      <c r="AB356" s="293"/>
      <c r="AC356" s="293"/>
      <c r="AD356" s="293"/>
    </row>
    <row r="357" spans="1:30" ht="12.75" customHeight="1" x14ac:dyDescent="0.25">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row>
    <row r="358" spans="1:30" ht="12.75" customHeight="1" x14ac:dyDescent="0.25">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c r="AA358" s="293"/>
      <c r="AB358" s="293"/>
      <c r="AC358" s="293"/>
      <c r="AD358" s="293"/>
    </row>
    <row r="359" spans="1:30" ht="12.75" customHeight="1" x14ac:dyDescent="0.25">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c r="AA359" s="293"/>
      <c r="AB359" s="293"/>
      <c r="AC359" s="293"/>
      <c r="AD359" s="293"/>
    </row>
    <row r="360" spans="1:30" ht="12.75" customHeight="1" x14ac:dyDescent="0.25">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c r="AA360" s="293"/>
      <c r="AB360" s="293"/>
      <c r="AC360" s="293"/>
      <c r="AD360" s="293"/>
    </row>
    <row r="361" spans="1:30" ht="12.75" customHeight="1" x14ac:dyDescent="0.25">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c r="AA361" s="293"/>
      <c r="AB361" s="293"/>
      <c r="AC361" s="293"/>
      <c r="AD361" s="293"/>
    </row>
    <row r="362" spans="1:30" ht="12.75" customHeight="1" x14ac:dyDescent="0.25">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c r="AA362" s="293"/>
      <c r="AB362" s="293"/>
      <c r="AC362" s="293"/>
      <c r="AD362" s="293"/>
    </row>
    <row r="363" spans="1:30" ht="12.75" customHeight="1" x14ac:dyDescent="0.25">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row>
    <row r="364" spans="1:30" ht="12.75" customHeight="1" x14ac:dyDescent="0.25">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row>
    <row r="365" spans="1:30" ht="12.75" customHeight="1" x14ac:dyDescent="0.25">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row>
    <row r="366" spans="1:30" ht="12.75" customHeight="1" x14ac:dyDescent="0.25">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row>
    <row r="367" spans="1:30" ht="12.75" customHeight="1" x14ac:dyDescent="0.25">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row>
    <row r="368" spans="1:30" ht="12.75" customHeight="1" x14ac:dyDescent="0.25">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c r="AA368" s="293"/>
      <c r="AB368" s="293"/>
      <c r="AC368" s="293"/>
      <c r="AD368" s="293"/>
    </row>
    <row r="369" spans="1:30" ht="12.75" customHeight="1" x14ac:dyDescent="0.25">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row>
    <row r="370" spans="1:30" ht="12.75" customHeight="1" x14ac:dyDescent="0.25">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3"/>
      <c r="AC370" s="293"/>
      <c r="AD370" s="293"/>
    </row>
    <row r="371" spans="1:30" ht="12.75" customHeight="1" x14ac:dyDescent="0.25">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row>
    <row r="372" spans="1:30" ht="12.75" customHeight="1" x14ac:dyDescent="0.25">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row>
    <row r="373" spans="1:30" ht="12.75" customHeight="1" x14ac:dyDescent="0.25">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row>
    <row r="374" spans="1:30" ht="12.75" customHeight="1" x14ac:dyDescent="0.25">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c r="AA374" s="293"/>
      <c r="AB374" s="293"/>
      <c r="AC374" s="293"/>
      <c r="AD374" s="293"/>
    </row>
    <row r="375" spans="1:30" ht="12.75" customHeight="1" x14ac:dyDescent="0.25">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row>
    <row r="376" spans="1:30" ht="12.75" customHeight="1" x14ac:dyDescent="0.25">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c r="AA376" s="293"/>
      <c r="AB376" s="293"/>
      <c r="AC376" s="293"/>
      <c r="AD376" s="293"/>
    </row>
    <row r="377" spans="1:30" ht="12.75" customHeight="1" x14ac:dyDescent="0.25">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row>
    <row r="378" spans="1:30" ht="12.75" customHeight="1" x14ac:dyDescent="0.25">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c r="AC378" s="293"/>
      <c r="AD378" s="293"/>
    </row>
    <row r="379" spans="1:30" ht="12.75" customHeight="1" x14ac:dyDescent="0.25">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c r="AA379" s="293"/>
      <c r="AB379" s="293"/>
      <c r="AC379" s="293"/>
      <c r="AD379" s="293"/>
    </row>
    <row r="380" spans="1:30" ht="12.75" customHeight="1" x14ac:dyDescent="0.25">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row>
    <row r="381" spans="1:30" ht="12.75" customHeight="1" x14ac:dyDescent="0.25">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row>
    <row r="382" spans="1:30" ht="12.75" customHeight="1" x14ac:dyDescent="0.25">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3"/>
      <c r="AC382" s="293"/>
      <c r="AD382" s="293"/>
    </row>
    <row r="383" spans="1:30" ht="12.75" customHeight="1" x14ac:dyDescent="0.25">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c r="AA383" s="293"/>
      <c r="AB383" s="293"/>
      <c r="AC383" s="293"/>
      <c r="AD383" s="293"/>
    </row>
    <row r="384" spans="1:30" ht="12.75" customHeight="1" x14ac:dyDescent="0.25">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row>
    <row r="385" spans="1:30" ht="12.75" customHeight="1" x14ac:dyDescent="0.25">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c r="AA385" s="293"/>
      <c r="AB385" s="293"/>
      <c r="AC385" s="293"/>
      <c r="AD385" s="293"/>
    </row>
    <row r="386" spans="1:30" ht="12.75" customHeight="1" x14ac:dyDescent="0.25">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c r="AA386" s="293"/>
      <c r="AB386" s="293"/>
      <c r="AC386" s="293"/>
      <c r="AD386" s="293"/>
    </row>
    <row r="387" spans="1:30" ht="12.75" customHeight="1" x14ac:dyDescent="0.25">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row>
    <row r="388" spans="1:30" ht="12.75" customHeight="1" x14ac:dyDescent="0.25">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c r="AA388" s="293"/>
      <c r="AB388" s="293"/>
      <c r="AC388" s="293"/>
      <c r="AD388" s="293"/>
    </row>
    <row r="389" spans="1:30" ht="12.75" customHeight="1" x14ac:dyDescent="0.25">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c r="AA389" s="293"/>
      <c r="AB389" s="293"/>
      <c r="AC389" s="293"/>
      <c r="AD389" s="293"/>
    </row>
    <row r="390" spans="1:30" ht="12.75" customHeight="1" x14ac:dyDescent="0.25">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c r="AA390" s="293"/>
      <c r="AB390" s="293"/>
      <c r="AC390" s="293"/>
      <c r="AD390" s="293"/>
    </row>
    <row r="391" spans="1:30" ht="12.75" customHeight="1" x14ac:dyDescent="0.25">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3"/>
      <c r="AC391" s="293"/>
      <c r="AD391" s="293"/>
    </row>
    <row r="392" spans="1:30" ht="12.75" customHeight="1" x14ac:dyDescent="0.25">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c r="AA392" s="293"/>
      <c r="AB392" s="293"/>
      <c r="AC392" s="293"/>
      <c r="AD392" s="293"/>
    </row>
    <row r="393" spans="1:30" ht="12.75" customHeight="1" x14ac:dyDescent="0.25">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c r="AA393" s="293"/>
      <c r="AB393" s="293"/>
      <c r="AC393" s="293"/>
      <c r="AD393" s="293"/>
    </row>
    <row r="394" spans="1:30" ht="12.75" customHeight="1" x14ac:dyDescent="0.25">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c r="AA394" s="293"/>
      <c r="AB394" s="293"/>
      <c r="AC394" s="293"/>
      <c r="AD394" s="293"/>
    </row>
    <row r="395" spans="1:30" ht="12.75" customHeight="1" x14ac:dyDescent="0.25">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c r="AA395" s="293"/>
      <c r="AB395" s="293"/>
      <c r="AC395" s="293"/>
      <c r="AD395" s="293"/>
    </row>
    <row r="396" spans="1:30" ht="12.75" customHeight="1" x14ac:dyDescent="0.25">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c r="AA396" s="293"/>
      <c r="AB396" s="293"/>
      <c r="AC396" s="293"/>
      <c r="AD396" s="293"/>
    </row>
    <row r="397" spans="1:30" ht="12.75" customHeight="1" x14ac:dyDescent="0.25">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c r="AA397" s="293"/>
      <c r="AB397" s="293"/>
      <c r="AC397" s="293"/>
      <c r="AD397" s="293"/>
    </row>
    <row r="398" spans="1:30" ht="12.75" customHeight="1" x14ac:dyDescent="0.25">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row>
    <row r="399" spans="1:30" ht="12.75" customHeight="1" x14ac:dyDescent="0.25">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c r="AA399" s="293"/>
      <c r="AB399" s="293"/>
      <c r="AC399" s="293"/>
      <c r="AD399" s="293"/>
    </row>
    <row r="400" spans="1:30" ht="12.75" customHeight="1" x14ac:dyDescent="0.25">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c r="AA400" s="293"/>
      <c r="AB400" s="293"/>
      <c r="AC400" s="293"/>
      <c r="AD400" s="293"/>
    </row>
    <row r="401" spans="1:30" ht="12.75" customHeight="1" x14ac:dyDescent="0.25">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c r="AA401" s="293"/>
      <c r="AB401" s="293"/>
      <c r="AC401" s="293"/>
      <c r="AD401" s="293"/>
    </row>
    <row r="402" spans="1:30" ht="12.75" customHeight="1" x14ac:dyDescent="0.25">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c r="AA402" s="293"/>
      <c r="AB402" s="293"/>
      <c r="AC402" s="293"/>
      <c r="AD402" s="293"/>
    </row>
    <row r="403" spans="1:30" ht="12.75" customHeight="1" x14ac:dyDescent="0.25">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c r="AA403" s="293"/>
      <c r="AB403" s="293"/>
      <c r="AC403" s="293"/>
      <c r="AD403" s="293"/>
    </row>
    <row r="404" spans="1:30" ht="12.75" customHeight="1" x14ac:dyDescent="0.25">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c r="AA404" s="293"/>
      <c r="AB404" s="293"/>
      <c r="AC404" s="293"/>
      <c r="AD404" s="293"/>
    </row>
    <row r="405" spans="1:30" ht="12.75" customHeight="1" x14ac:dyDescent="0.25">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c r="AA405" s="293"/>
      <c r="AB405" s="293"/>
      <c r="AC405" s="293"/>
      <c r="AD405" s="293"/>
    </row>
    <row r="406" spans="1:30" ht="12.75" customHeight="1" x14ac:dyDescent="0.25">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row>
    <row r="407" spans="1:30" ht="12.75" customHeight="1" x14ac:dyDescent="0.25">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c r="AA407" s="293"/>
      <c r="AB407" s="293"/>
      <c r="AC407" s="293"/>
      <c r="AD407" s="293"/>
    </row>
    <row r="408" spans="1:30" ht="12.75" customHeight="1" x14ac:dyDescent="0.25">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c r="AA408" s="293"/>
      <c r="AB408" s="293"/>
      <c r="AC408" s="293"/>
      <c r="AD408" s="293"/>
    </row>
    <row r="409" spans="1:30" ht="12.75" customHeight="1" x14ac:dyDescent="0.25">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c r="AA409" s="293"/>
      <c r="AB409" s="293"/>
      <c r="AC409" s="293"/>
      <c r="AD409" s="293"/>
    </row>
    <row r="410" spans="1:30" ht="12.75" customHeight="1" x14ac:dyDescent="0.25">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c r="AA410" s="293"/>
      <c r="AB410" s="293"/>
      <c r="AC410" s="293"/>
      <c r="AD410" s="293"/>
    </row>
    <row r="411" spans="1:30" ht="12.75" customHeight="1" x14ac:dyDescent="0.25">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c r="AA411" s="293"/>
      <c r="AB411" s="293"/>
      <c r="AC411" s="293"/>
      <c r="AD411" s="293"/>
    </row>
    <row r="412" spans="1:30" ht="12.75" customHeight="1" x14ac:dyDescent="0.25">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row>
    <row r="413" spans="1:30" ht="12.75" customHeight="1" x14ac:dyDescent="0.25">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c r="AA413" s="293"/>
      <c r="AB413" s="293"/>
      <c r="AC413" s="293"/>
      <c r="AD413" s="293"/>
    </row>
    <row r="414" spans="1:30" ht="12.75" customHeight="1" x14ac:dyDescent="0.25">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c r="AA414" s="293"/>
      <c r="AB414" s="293"/>
      <c r="AC414" s="293"/>
      <c r="AD414" s="293"/>
    </row>
    <row r="415" spans="1:30" ht="12.75" customHeight="1" x14ac:dyDescent="0.25">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c r="AA415" s="293"/>
      <c r="AB415" s="293"/>
      <c r="AC415" s="293"/>
      <c r="AD415" s="293"/>
    </row>
    <row r="416" spans="1:30" ht="12.75" customHeight="1" x14ac:dyDescent="0.25">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c r="AA416" s="293"/>
      <c r="AB416" s="293"/>
      <c r="AC416" s="293"/>
      <c r="AD416" s="293"/>
    </row>
    <row r="417" spans="1:30" ht="12.75" customHeight="1" x14ac:dyDescent="0.25">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c r="AA417" s="293"/>
      <c r="AB417" s="293"/>
      <c r="AC417" s="293"/>
      <c r="AD417" s="293"/>
    </row>
    <row r="418" spans="1:30" ht="12.75" customHeight="1" x14ac:dyDescent="0.25">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row>
    <row r="419" spans="1:30" ht="12.75" customHeight="1" x14ac:dyDescent="0.25">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c r="AA419" s="293"/>
      <c r="AB419" s="293"/>
      <c r="AC419" s="293"/>
      <c r="AD419" s="293"/>
    </row>
    <row r="420" spans="1:30" ht="12.75" customHeight="1" x14ac:dyDescent="0.25">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c r="AA420" s="293"/>
      <c r="AB420" s="293"/>
      <c r="AC420" s="293"/>
      <c r="AD420" s="293"/>
    </row>
    <row r="421" spans="1:30" ht="12.75" customHeight="1" x14ac:dyDescent="0.25">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c r="AA421" s="293"/>
      <c r="AB421" s="293"/>
      <c r="AC421" s="293"/>
      <c r="AD421" s="293"/>
    </row>
    <row r="422" spans="1:30" ht="12.75" customHeight="1" x14ac:dyDescent="0.25">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c r="AA422" s="293"/>
      <c r="AB422" s="293"/>
      <c r="AC422" s="293"/>
      <c r="AD422" s="293"/>
    </row>
    <row r="423" spans="1:30" ht="12.75" customHeight="1" x14ac:dyDescent="0.25">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c r="AA423" s="293"/>
      <c r="AB423" s="293"/>
      <c r="AC423" s="293"/>
      <c r="AD423" s="293"/>
    </row>
    <row r="424" spans="1:30" ht="12.75" customHeight="1" x14ac:dyDescent="0.25">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row>
    <row r="425" spans="1:30" ht="12.75" customHeight="1" x14ac:dyDescent="0.25">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c r="AA425" s="293"/>
      <c r="AB425" s="293"/>
      <c r="AC425" s="293"/>
      <c r="AD425" s="293"/>
    </row>
    <row r="426" spans="1:30" ht="12.75" customHeight="1" x14ac:dyDescent="0.25">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c r="AA426" s="293"/>
      <c r="AB426" s="293"/>
      <c r="AC426" s="293"/>
      <c r="AD426" s="293"/>
    </row>
    <row r="427" spans="1:30" ht="12.75" customHeight="1" x14ac:dyDescent="0.25">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c r="AA427" s="293"/>
      <c r="AB427" s="293"/>
      <c r="AC427" s="293"/>
      <c r="AD427" s="293"/>
    </row>
    <row r="428" spans="1:30" ht="12.75" customHeight="1" x14ac:dyDescent="0.25">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c r="AA428" s="293"/>
      <c r="AB428" s="293"/>
      <c r="AC428" s="293"/>
      <c r="AD428" s="293"/>
    </row>
    <row r="429" spans="1:30" ht="12.75" customHeight="1" x14ac:dyDescent="0.25">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c r="AA429" s="293"/>
      <c r="AB429" s="293"/>
      <c r="AC429" s="293"/>
      <c r="AD429" s="293"/>
    </row>
    <row r="430" spans="1:30" ht="12.75" customHeight="1" x14ac:dyDescent="0.25">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row>
    <row r="431" spans="1:30" ht="12.75" customHeight="1" x14ac:dyDescent="0.25">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c r="AA431" s="293"/>
      <c r="AB431" s="293"/>
      <c r="AC431" s="293"/>
      <c r="AD431" s="293"/>
    </row>
    <row r="432" spans="1:30" ht="12.75" customHeight="1" x14ac:dyDescent="0.25">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c r="AA432" s="293"/>
      <c r="AB432" s="293"/>
      <c r="AC432" s="293"/>
      <c r="AD432" s="293"/>
    </row>
    <row r="433" spans="1:30" ht="12.75" customHeight="1" x14ac:dyDescent="0.25">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c r="AA433" s="293"/>
      <c r="AB433" s="293"/>
      <c r="AC433" s="293"/>
      <c r="AD433" s="293"/>
    </row>
    <row r="434" spans="1:30" ht="12.75" customHeight="1" x14ac:dyDescent="0.25">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c r="AA434" s="293"/>
      <c r="AB434" s="293"/>
      <c r="AC434" s="293"/>
      <c r="AD434" s="293"/>
    </row>
    <row r="435" spans="1:30" ht="12.75" customHeight="1" x14ac:dyDescent="0.25">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row>
    <row r="436" spans="1:30" ht="12.75" customHeight="1" x14ac:dyDescent="0.25">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row>
    <row r="437" spans="1:30" ht="12.75" customHeight="1" x14ac:dyDescent="0.25">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row>
    <row r="438" spans="1:30" ht="12.75" customHeight="1" x14ac:dyDescent="0.25">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c r="AA438" s="293"/>
      <c r="AB438" s="293"/>
      <c r="AC438" s="293"/>
      <c r="AD438" s="293"/>
    </row>
    <row r="439" spans="1:30" ht="12.75" customHeight="1" x14ac:dyDescent="0.25">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c r="AA439" s="293"/>
      <c r="AB439" s="293"/>
      <c r="AC439" s="293"/>
      <c r="AD439" s="293"/>
    </row>
    <row r="440" spans="1:30" ht="12.75" customHeight="1" x14ac:dyDescent="0.25">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c r="AA440" s="293"/>
      <c r="AB440" s="293"/>
      <c r="AC440" s="293"/>
      <c r="AD440" s="293"/>
    </row>
    <row r="441" spans="1:30" ht="12.75" customHeight="1" x14ac:dyDescent="0.25">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c r="AA441" s="293"/>
      <c r="AB441" s="293"/>
      <c r="AC441" s="293"/>
      <c r="AD441" s="293"/>
    </row>
    <row r="442" spans="1:30" ht="12.75" customHeight="1" x14ac:dyDescent="0.25">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row>
    <row r="443" spans="1:30" ht="12.75" customHeight="1" x14ac:dyDescent="0.25">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c r="AA443" s="293"/>
      <c r="AB443" s="293"/>
      <c r="AC443" s="293"/>
      <c r="AD443" s="293"/>
    </row>
    <row r="444" spans="1:30" ht="12.75" customHeight="1" x14ac:dyDescent="0.25">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row>
    <row r="445" spans="1:30" ht="12.75" customHeight="1" x14ac:dyDescent="0.25">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c r="AA445" s="293"/>
      <c r="AB445" s="293"/>
      <c r="AC445" s="293"/>
      <c r="AD445" s="293"/>
    </row>
    <row r="446" spans="1:30" ht="12.75" customHeight="1" x14ac:dyDescent="0.25">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c r="AA446" s="293"/>
      <c r="AB446" s="293"/>
      <c r="AC446" s="293"/>
      <c r="AD446" s="293"/>
    </row>
    <row r="447" spans="1:30" ht="12.75" customHeight="1" x14ac:dyDescent="0.25">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c r="AA447" s="293"/>
      <c r="AB447" s="293"/>
      <c r="AC447" s="293"/>
      <c r="AD447" s="293"/>
    </row>
    <row r="448" spans="1:30" ht="12.75" customHeight="1" x14ac:dyDescent="0.25">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row>
    <row r="449" spans="1:30" ht="12.75" customHeight="1" x14ac:dyDescent="0.25">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c r="AA449" s="293"/>
      <c r="AB449" s="293"/>
      <c r="AC449" s="293"/>
      <c r="AD449" s="293"/>
    </row>
    <row r="450" spans="1:30" ht="12.75" customHeight="1" x14ac:dyDescent="0.25">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row>
    <row r="451" spans="1:30" ht="12.75" customHeight="1" x14ac:dyDescent="0.25">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row>
    <row r="452" spans="1:30" ht="12.75" customHeight="1" x14ac:dyDescent="0.25">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row>
    <row r="453" spans="1:30" ht="12.75" customHeight="1" x14ac:dyDescent="0.25">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3"/>
      <c r="AC453" s="293"/>
      <c r="AD453" s="293"/>
    </row>
    <row r="454" spans="1:30" ht="12.75" customHeight="1" x14ac:dyDescent="0.25">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row>
    <row r="455" spans="1:30" ht="12.75" customHeight="1" x14ac:dyDescent="0.25">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3"/>
      <c r="AC455" s="293"/>
      <c r="AD455" s="293"/>
    </row>
    <row r="456" spans="1:30" ht="12.75" customHeight="1" x14ac:dyDescent="0.25">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c r="AA456" s="293"/>
      <c r="AB456" s="293"/>
      <c r="AC456" s="293"/>
      <c r="AD456" s="293"/>
    </row>
    <row r="457" spans="1:30" ht="12.75" customHeight="1" x14ac:dyDescent="0.25">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c r="AA457" s="293"/>
      <c r="AB457" s="293"/>
      <c r="AC457" s="293"/>
      <c r="AD457" s="293"/>
    </row>
    <row r="458" spans="1:30" ht="12.75" customHeight="1" x14ac:dyDescent="0.25">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c r="AA458" s="293"/>
      <c r="AB458" s="293"/>
      <c r="AC458" s="293"/>
      <c r="AD458" s="293"/>
    </row>
    <row r="459" spans="1:30" ht="12.75" customHeight="1" x14ac:dyDescent="0.25">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c r="AA459" s="293"/>
      <c r="AB459" s="293"/>
      <c r="AC459" s="293"/>
      <c r="AD459" s="293"/>
    </row>
    <row r="460" spans="1:30" ht="12.75" customHeight="1" x14ac:dyDescent="0.25">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row>
    <row r="461" spans="1:30" ht="12.75" customHeight="1" x14ac:dyDescent="0.25">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c r="AA461" s="293"/>
      <c r="AB461" s="293"/>
      <c r="AC461" s="293"/>
      <c r="AD461" s="293"/>
    </row>
    <row r="462" spans="1:30" ht="12.75" customHeight="1" x14ac:dyDescent="0.25">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c r="AA462" s="293"/>
      <c r="AB462" s="293"/>
      <c r="AC462" s="293"/>
      <c r="AD462" s="293"/>
    </row>
    <row r="463" spans="1:30" ht="12.75" customHeight="1" x14ac:dyDescent="0.25">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c r="AA463" s="293"/>
      <c r="AB463" s="293"/>
      <c r="AC463" s="293"/>
      <c r="AD463" s="293"/>
    </row>
    <row r="464" spans="1:30" ht="12.75" customHeight="1" x14ac:dyDescent="0.25">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c r="AA464" s="293"/>
      <c r="AB464" s="293"/>
      <c r="AC464" s="293"/>
      <c r="AD464" s="293"/>
    </row>
    <row r="465" spans="1:30" ht="12.75" customHeight="1" x14ac:dyDescent="0.25">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c r="AA465" s="293"/>
      <c r="AB465" s="293"/>
      <c r="AC465" s="293"/>
      <c r="AD465" s="293"/>
    </row>
    <row r="466" spans="1:30" ht="12.75" customHeight="1" x14ac:dyDescent="0.25">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row>
    <row r="467" spans="1:30" ht="12.75" customHeight="1" x14ac:dyDescent="0.25">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c r="AA467" s="293"/>
      <c r="AB467" s="293"/>
      <c r="AC467" s="293"/>
      <c r="AD467" s="293"/>
    </row>
    <row r="468" spans="1:30" ht="12.75" customHeight="1" x14ac:dyDescent="0.25">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c r="AA468" s="293"/>
      <c r="AB468" s="293"/>
      <c r="AC468" s="293"/>
      <c r="AD468" s="293"/>
    </row>
    <row r="469" spans="1:30" ht="12.75" customHeight="1" x14ac:dyDescent="0.25">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c r="AA469" s="293"/>
      <c r="AB469" s="293"/>
      <c r="AC469" s="293"/>
      <c r="AD469" s="293"/>
    </row>
    <row r="470" spans="1:30" ht="12.75" customHeight="1" x14ac:dyDescent="0.25">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c r="AA470" s="293"/>
      <c r="AB470" s="293"/>
      <c r="AC470" s="293"/>
      <c r="AD470" s="293"/>
    </row>
    <row r="471" spans="1:30" ht="12.75" customHeight="1" x14ac:dyDescent="0.25">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c r="AA471" s="293"/>
      <c r="AB471" s="293"/>
      <c r="AC471" s="293"/>
      <c r="AD471" s="293"/>
    </row>
    <row r="472" spans="1:30" ht="12.75" customHeight="1" x14ac:dyDescent="0.25">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c r="AA472" s="293"/>
      <c r="AB472" s="293"/>
      <c r="AC472" s="293"/>
      <c r="AD472" s="293"/>
    </row>
    <row r="473" spans="1:30" ht="12.75" customHeight="1" x14ac:dyDescent="0.25">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c r="AA473" s="293"/>
      <c r="AB473" s="293"/>
      <c r="AC473" s="293"/>
      <c r="AD473" s="293"/>
    </row>
    <row r="474" spans="1:30" ht="12.75" customHeight="1" x14ac:dyDescent="0.25">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c r="AA474" s="293"/>
      <c r="AB474" s="293"/>
      <c r="AC474" s="293"/>
      <c r="AD474" s="293"/>
    </row>
    <row r="475" spans="1:30" ht="12.75" customHeight="1" x14ac:dyDescent="0.25">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c r="AA475" s="293"/>
      <c r="AB475" s="293"/>
      <c r="AC475" s="293"/>
      <c r="AD475" s="293"/>
    </row>
    <row r="476" spans="1:30" ht="12.75" customHeight="1" x14ac:dyDescent="0.25">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c r="AA476" s="293"/>
      <c r="AB476" s="293"/>
      <c r="AC476" s="293"/>
      <c r="AD476" s="293"/>
    </row>
    <row r="477" spans="1:30" ht="12.75" customHeight="1" x14ac:dyDescent="0.25">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c r="AA477" s="293"/>
      <c r="AB477" s="293"/>
      <c r="AC477" s="293"/>
      <c r="AD477" s="293"/>
    </row>
    <row r="478" spans="1:30" ht="12.75" customHeight="1" x14ac:dyDescent="0.25">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c r="AA478" s="293"/>
      <c r="AB478" s="293"/>
      <c r="AC478" s="293"/>
      <c r="AD478" s="293"/>
    </row>
    <row r="479" spans="1:30" ht="12.75" customHeight="1" x14ac:dyDescent="0.25">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c r="AA479" s="293"/>
      <c r="AB479" s="293"/>
      <c r="AC479" s="293"/>
      <c r="AD479" s="293"/>
    </row>
    <row r="480" spans="1:30" ht="12.75" customHeight="1" x14ac:dyDescent="0.25">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c r="AA480" s="293"/>
      <c r="AB480" s="293"/>
      <c r="AC480" s="293"/>
      <c r="AD480" s="293"/>
    </row>
    <row r="481" spans="1:30" ht="12.75" customHeight="1" x14ac:dyDescent="0.25">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c r="AA481" s="293"/>
      <c r="AB481" s="293"/>
      <c r="AC481" s="293"/>
      <c r="AD481" s="293"/>
    </row>
    <row r="482" spans="1:30" ht="12.75" customHeight="1" x14ac:dyDescent="0.25">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c r="AA482" s="293"/>
      <c r="AB482" s="293"/>
      <c r="AC482" s="293"/>
      <c r="AD482" s="293"/>
    </row>
    <row r="483" spans="1:30" ht="12.75" customHeight="1" x14ac:dyDescent="0.25">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c r="AA483" s="293"/>
      <c r="AB483" s="293"/>
      <c r="AC483" s="293"/>
      <c r="AD483" s="293"/>
    </row>
    <row r="484" spans="1:30" ht="12.75" customHeight="1" x14ac:dyDescent="0.25">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c r="AA484" s="293"/>
      <c r="AB484" s="293"/>
      <c r="AC484" s="293"/>
      <c r="AD484" s="293"/>
    </row>
    <row r="485" spans="1:30" ht="12.75" customHeight="1" x14ac:dyDescent="0.25">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c r="AA485" s="293"/>
      <c r="AB485" s="293"/>
      <c r="AC485" s="293"/>
      <c r="AD485" s="293"/>
    </row>
    <row r="486" spans="1:30" ht="12.75" customHeight="1" x14ac:dyDescent="0.25">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c r="AA486" s="293"/>
      <c r="AB486" s="293"/>
      <c r="AC486" s="293"/>
      <c r="AD486" s="293"/>
    </row>
    <row r="487" spans="1:30" ht="12.75" customHeight="1" x14ac:dyDescent="0.25">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c r="AA487" s="293"/>
      <c r="AB487" s="293"/>
      <c r="AC487" s="293"/>
      <c r="AD487" s="293"/>
    </row>
    <row r="488" spans="1:30" ht="12.75" customHeight="1" x14ac:dyDescent="0.25">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c r="AA488" s="293"/>
      <c r="AB488" s="293"/>
      <c r="AC488" s="293"/>
      <c r="AD488" s="293"/>
    </row>
    <row r="489" spans="1:30" ht="12.75" customHeight="1" x14ac:dyDescent="0.25">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c r="AA489" s="293"/>
      <c r="AB489" s="293"/>
      <c r="AC489" s="293"/>
      <c r="AD489" s="293"/>
    </row>
    <row r="490" spans="1:30" ht="12.75" customHeight="1" x14ac:dyDescent="0.25">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c r="AA490" s="293"/>
      <c r="AB490" s="293"/>
      <c r="AC490" s="293"/>
      <c r="AD490" s="293"/>
    </row>
    <row r="491" spans="1:30" ht="12.75" customHeight="1" x14ac:dyDescent="0.25">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row>
    <row r="492" spans="1:30" ht="12.75" customHeight="1" x14ac:dyDescent="0.25">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c r="AA492" s="293"/>
      <c r="AB492" s="293"/>
      <c r="AC492" s="293"/>
      <c r="AD492" s="293"/>
    </row>
    <row r="493" spans="1:30" ht="12.75" customHeight="1" x14ac:dyDescent="0.25">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c r="AA493" s="293"/>
      <c r="AB493" s="293"/>
      <c r="AC493" s="293"/>
      <c r="AD493" s="293"/>
    </row>
    <row r="494" spans="1:30" ht="12.75" customHeight="1" x14ac:dyDescent="0.25">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c r="AA494" s="293"/>
      <c r="AB494" s="293"/>
      <c r="AC494" s="293"/>
      <c r="AD494" s="293"/>
    </row>
    <row r="495" spans="1:30" ht="12.75" customHeight="1" x14ac:dyDescent="0.25">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c r="AA495" s="293"/>
      <c r="AB495" s="293"/>
      <c r="AC495" s="293"/>
      <c r="AD495" s="293"/>
    </row>
    <row r="496" spans="1:30" ht="12.75" customHeight="1" x14ac:dyDescent="0.25">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c r="AA496" s="293"/>
      <c r="AB496" s="293"/>
      <c r="AC496" s="293"/>
      <c r="AD496" s="293"/>
    </row>
    <row r="497" spans="1:30" ht="12.75" customHeight="1" x14ac:dyDescent="0.25">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row>
    <row r="498" spans="1:30" ht="12.75" customHeight="1" x14ac:dyDescent="0.25">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c r="AA498" s="293"/>
      <c r="AB498" s="293"/>
      <c r="AC498" s="293"/>
      <c r="AD498" s="293"/>
    </row>
    <row r="499" spans="1:30" ht="12.75" customHeight="1" x14ac:dyDescent="0.25">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c r="AA499" s="293"/>
      <c r="AB499" s="293"/>
      <c r="AC499" s="293"/>
      <c r="AD499" s="293"/>
    </row>
    <row r="500" spans="1:30" ht="12.75" customHeight="1" x14ac:dyDescent="0.25">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c r="AA500" s="293"/>
      <c r="AB500" s="293"/>
      <c r="AC500" s="293"/>
      <c r="AD500" s="293"/>
    </row>
    <row r="501" spans="1:30" ht="12.75" customHeight="1" x14ac:dyDescent="0.25">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c r="AA501" s="293"/>
      <c r="AB501" s="293"/>
      <c r="AC501" s="293"/>
      <c r="AD501" s="293"/>
    </row>
    <row r="502" spans="1:30" ht="12.75" customHeight="1" x14ac:dyDescent="0.25">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c r="AA502" s="293"/>
      <c r="AB502" s="293"/>
      <c r="AC502" s="293"/>
      <c r="AD502" s="293"/>
    </row>
    <row r="503" spans="1:30" ht="12.75" customHeight="1" x14ac:dyDescent="0.25">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row>
    <row r="504" spans="1:30" ht="12.75" customHeight="1" x14ac:dyDescent="0.25">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c r="AA504" s="293"/>
      <c r="AB504" s="293"/>
      <c r="AC504" s="293"/>
      <c r="AD504" s="293"/>
    </row>
    <row r="505" spans="1:30" ht="12.75" customHeight="1" x14ac:dyDescent="0.25">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c r="AA505" s="293"/>
      <c r="AB505" s="293"/>
      <c r="AC505" s="293"/>
      <c r="AD505" s="293"/>
    </row>
    <row r="506" spans="1:30" ht="12.75" customHeight="1" x14ac:dyDescent="0.25">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c r="AA506" s="293"/>
      <c r="AB506" s="293"/>
      <c r="AC506" s="293"/>
      <c r="AD506" s="293"/>
    </row>
    <row r="507" spans="1:30" ht="12.75" customHeight="1" x14ac:dyDescent="0.25">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c r="AA507" s="293"/>
      <c r="AB507" s="293"/>
      <c r="AC507" s="293"/>
      <c r="AD507" s="293"/>
    </row>
    <row r="508" spans="1:30" ht="12.75" customHeight="1" x14ac:dyDescent="0.25">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c r="AA508" s="293"/>
      <c r="AB508" s="293"/>
      <c r="AC508" s="293"/>
      <c r="AD508" s="293"/>
    </row>
    <row r="509" spans="1:30" ht="12.75" customHeight="1" x14ac:dyDescent="0.25">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row>
    <row r="510" spans="1:30" ht="12.75" customHeight="1" x14ac:dyDescent="0.25">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c r="AA510" s="293"/>
      <c r="AB510" s="293"/>
      <c r="AC510" s="293"/>
      <c r="AD510" s="293"/>
    </row>
    <row r="511" spans="1:30" ht="12.75" customHeight="1" x14ac:dyDescent="0.25">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c r="AA511" s="293"/>
      <c r="AB511" s="293"/>
      <c r="AC511" s="293"/>
      <c r="AD511" s="293"/>
    </row>
    <row r="512" spans="1:30" ht="12.75" customHeight="1" x14ac:dyDescent="0.25">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c r="AA512" s="293"/>
      <c r="AB512" s="293"/>
      <c r="AC512" s="293"/>
      <c r="AD512" s="293"/>
    </row>
    <row r="513" spans="1:30" ht="12.75" customHeight="1" x14ac:dyDescent="0.25">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c r="AA513" s="293"/>
      <c r="AB513" s="293"/>
      <c r="AC513" s="293"/>
      <c r="AD513" s="293"/>
    </row>
    <row r="514" spans="1:30" ht="12.75" customHeight="1" x14ac:dyDescent="0.25">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c r="AA514" s="293"/>
      <c r="AB514" s="293"/>
      <c r="AC514" s="293"/>
      <c r="AD514" s="293"/>
    </row>
    <row r="515" spans="1:30" ht="12.75" customHeight="1" x14ac:dyDescent="0.25">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row>
    <row r="516" spans="1:30" ht="12.75" customHeight="1" x14ac:dyDescent="0.25">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c r="AA516" s="293"/>
      <c r="AB516" s="293"/>
      <c r="AC516" s="293"/>
      <c r="AD516" s="293"/>
    </row>
    <row r="517" spans="1:30" ht="12.75" customHeight="1" x14ac:dyDescent="0.25">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c r="AA517" s="293"/>
      <c r="AB517" s="293"/>
      <c r="AC517" s="293"/>
      <c r="AD517" s="293"/>
    </row>
    <row r="518" spans="1:30" ht="12.75" customHeight="1" x14ac:dyDescent="0.25">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c r="AA518" s="293"/>
      <c r="AB518" s="293"/>
      <c r="AC518" s="293"/>
      <c r="AD518" s="293"/>
    </row>
    <row r="519" spans="1:30" ht="12.75" customHeight="1" x14ac:dyDescent="0.25">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c r="AA519" s="293"/>
      <c r="AB519" s="293"/>
      <c r="AC519" s="293"/>
      <c r="AD519" s="293"/>
    </row>
    <row r="520" spans="1:30" ht="12.75" customHeight="1" x14ac:dyDescent="0.25">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c r="AA520" s="293"/>
      <c r="AB520" s="293"/>
      <c r="AC520" s="293"/>
      <c r="AD520" s="293"/>
    </row>
    <row r="521" spans="1:30" ht="12.75" customHeight="1" x14ac:dyDescent="0.25">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row>
    <row r="522" spans="1:30" ht="12.75" customHeight="1" x14ac:dyDescent="0.25">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c r="AA522" s="293"/>
      <c r="AB522" s="293"/>
      <c r="AC522" s="293"/>
      <c r="AD522" s="293"/>
    </row>
    <row r="523" spans="1:30" ht="12.75" customHeight="1" x14ac:dyDescent="0.25">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row>
    <row r="524" spans="1:30" ht="12.75" customHeight="1" x14ac:dyDescent="0.25">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c r="AA524" s="293"/>
      <c r="AB524" s="293"/>
      <c r="AC524" s="293"/>
      <c r="AD524" s="293"/>
    </row>
    <row r="525" spans="1:30" ht="12.75" customHeight="1" x14ac:dyDescent="0.25">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c r="AA525" s="293"/>
      <c r="AB525" s="293"/>
      <c r="AC525" s="293"/>
      <c r="AD525" s="293"/>
    </row>
    <row r="526" spans="1:30" ht="12.75" customHeight="1" x14ac:dyDescent="0.25">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c r="AA526" s="293"/>
      <c r="AB526" s="293"/>
      <c r="AC526" s="293"/>
      <c r="AD526" s="293"/>
    </row>
    <row r="527" spans="1:30" ht="12.75" customHeight="1" x14ac:dyDescent="0.25">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row>
    <row r="528" spans="1:30" ht="12.75" customHeight="1" x14ac:dyDescent="0.25">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c r="AA528" s="293"/>
      <c r="AB528" s="293"/>
      <c r="AC528" s="293"/>
      <c r="AD528" s="293"/>
    </row>
    <row r="529" spans="1:30" ht="12.75" customHeight="1" x14ac:dyDescent="0.25">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row>
    <row r="530" spans="1:30" ht="12.75" customHeight="1" x14ac:dyDescent="0.25">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row>
    <row r="531" spans="1:30" ht="12.75" customHeight="1" x14ac:dyDescent="0.25">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row>
    <row r="532" spans="1:30" ht="12.75" customHeight="1" x14ac:dyDescent="0.25">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c r="AA532" s="293"/>
      <c r="AB532" s="293"/>
      <c r="AC532" s="293"/>
      <c r="AD532" s="293"/>
    </row>
    <row r="533" spans="1:30" ht="12.75" customHeight="1" x14ac:dyDescent="0.25">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row>
    <row r="534" spans="1:30" ht="12.75" customHeight="1" x14ac:dyDescent="0.25">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c r="AA534" s="293"/>
      <c r="AB534" s="293"/>
      <c r="AC534" s="293"/>
      <c r="AD534" s="293"/>
    </row>
    <row r="535" spans="1:30" ht="12.75" customHeight="1" x14ac:dyDescent="0.25">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c r="AA535" s="293"/>
      <c r="AB535" s="293"/>
      <c r="AC535" s="293"/>
      <c r="AD535" s="293"/>
    </row>
    <row r="536" spans="1:30" ht="12.75" customHeight="1" x14ac:dyDescent="0.25">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c r="AA536" s="293"/>
      <c r="AB536" s="293"/>
      <c r="AC536" s="293"/>
      <c r="AD536" s="293"/>
    </row>
    <row r="537" spans="1:30" ht="12.75" customHeight="1" x14ac:dyDescent="0.25">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c r="AA537" s="293"/>
      <c r="AB537" s="293"/>
      <c r="AC537" s="293"/>
      <c r="AD537" s="293"/>
    </row>
    <row r="538" spans="1:30" ht="12.75" customHeight="1" x14ac:dyDescent="0.25">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c r="AA538" s="293"/>
      <c r="AB538" s="293"/>
      <c r="AC538" s="293"/>
      <c r="AD538" s="293"/>
    </row>
    <row r="539" spans="1:30" ht="12.75" customHeight="1" x14ac:dyDescent="0.25">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row>
    <row r="540" spans="1:30" ht="12.75" customHeight="1" x14ac:dyDescent="0.25">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c r="AA540" s="293"/>
      <c r="AB540" s="293"/>
      <c r="AC540" s="293"/>
      <c r="AD540" s="293"/>
    </row>
    <row r="541" spans="1:30" ht="12.75" customHeight="1" x14ac:dyDescent="0.25">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c r="AA541" s="293"/>
      <c r="AB541" s="293"/>
      <c r="AC541" s="293"/>
      <c r="AD541" s="293"/>
    </row>
    <row r="542" spans="1:30" ht="12.75" customHeight="1" x14ac:dyDescent="0.25">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c r="AA542" s="293"/>
      <c r="AB542" s="293"/>
      <c r="AC542" s="293"/>
      <c r="AD542" s="293"/>
    </row>
    <row r="543" spans="1:30" ht="12.75" customHeight="1" x14ac:dyDescent="0.25">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c r="AA543" s="293"/>
      <c r="AB543" s="293"/>
      <c r="AC543" s="293"/>
      <c r="AD543" s="293"/>
    </row>
    <row r="544" spans="1:30" ht="12.75" customHeight="1" x14ac:dyDescent="0.25">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c r="AA544" s="293"/>
      <c r="AB544" s="293"/>
      <c r="AC544" s="293"/>
      <c r="AD544" s="293"/>
    </row>
    <row r="545" spans="1:30" ht="12.75" customHeight="1" x14ac:dyDescent="0.25">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row>
    <row r="546" spans="1:30" ht="12.75" customHeight="1" x14ac:dyDescent="0.25">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c r="AA546" s="293"/>
      <c r="AB546" s="293"/>
      <c r="AC546" s="293"/>
      <c r="AD546" s="293"/>
    </row>
    <row r="547" spans="1:30" ht="12.75" customHeight="1" x14ac:dyDescent="0.25">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c r="AA547" s="293"/>
      <c r="AB547" s="293"/>
      <c r="AC547" s="293"/>
      <c r="AD547" s="293"/>
    </row>
    <row r="548" spans="1:30" ht="12.75" customHeight="1" x14ac:dyDescent="0.25">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c r="AA548" s="293"/>
      <c r="AB548" s="293"/>
      <c r="AC548" s="293"/>
      <c r="AD548" s="293"/>
    </row>
    <row r="549" spans="1:30" ht="12.75" customHeight="1" x14ac:dyDescent="0.25">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c r="AA549" s="293"/>
      <c r="AB549" s="293"/>
      <c r="AC549" s="293"/>
      <c r="AD549" s="293"/>
    </row>
    <row r="550" spans="1:30" ht="12.75" customHeight="1" x14ac:dyDescent="0.25">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c r="AA550" s="293"/>
      <c r="AB550" s="293"/>
      <c r="AC550" s="293"/>
      <c r="AD550" s="293"/>
    </row>
    <row r="551" spans="1:30" ht="12.75" customHeight="1" x14ac:dyDescent="0.25">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c r="AA551" s="293"/>
      <c r="AB551" s="293"/>
      <c r="AC551" s="293"/>
      <c r="AD551" s="293"/>
    </row>
    <row r="552" spans="1:30" ht="12.75" customHeight="1" x14ac:dyDescent="0.25">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c r="AA552" s="293"/>
      <c r="AB552" s="293"/>
      <c r="AC552" s="293"/>
      <c r="AD552" s="293"/>
    </row>
    <row r="553" spans="1:30" ht="12.75" customHeight="1" x14ac:dyDescent="0.25">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c r="AA553" s="293"/>
      <c r="AB553" s="293"/>
      <c r="AC553" s="293"/>
      <c r="AD553" s="293"/>
    </row>
    <row r="554" spans="1:30" ht="12.75" customHeight="1" x14ac:dyDescent="0.25">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c r="AA554" s="293"/>
      <c r="AB554" s="293"/>
      <c r="AC554" s="293"/>
      <c r="AD554" s="293"/>
    </row>
    <row r="555" spans="1:30" ht="12.75" customHeight="1" x14ac:dyDescent="0.25">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c r="AA555" s="293"/>
      <c r="AB555" s="293"/>
      <c r="AC555" s="293"/>
      <c r="AD555" s="293"/>
    </row>
    <row r="556" spans="1:30" ht="12.75" customHeight="1" x14ac:dyDescent="0.25">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c r="AA556" s="293"/>
      <c r="AB556" s="293"/>
      <c r="AC556" s="293"/>
      <c r="AD556" s="293"/>
    </row>
    <row r="557" spans="1:30" ht="12.75" customHeight="1" x14ac:dyDescent="0.25">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c r="AA557" s="293"/>
      <c r="AB557" s="293"/>
      <c r="AC557" s="293"/>
      <c r="AD557" s="293"/>
    </row>
    <row r="558" spans="1:30" ht="12.75" customHeight="1" x14ac:dyDescent="0.25">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c r="AA558" s="293"/>
      <c r="AB558" s="293"/>
      <c r="AC558" s="293"/>
      <c r="AD558" s="293"/>
    </row>
    <row r="559" spans="1:30" ht="12.75" customHeight="1" x14ac:dyDescent="0.25">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c r="AA559" s="293"/>
      <c r="AB559" s="293"/>
      <c r="AC559" s="293"/>
      <c r="AD559" s="293"/>
    </row>
    <row r="560" spans="1:30" ht="12.75" customHeight="1" x14ac:dyDescent="0.25">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c r="AA560" s="293"/>
      <c r="AB560" s="293"/>
      <c r="AC560" s="293"/>
      <c r="AD560" s="293"/>
    </row>
    <row r="561" spans="1:30" ht="12.75" customHeight="1" x14ac:dyDescent="0.25">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c r="AA561" s="293"/>
      <c r="AB561" s="293"/>
      <c r="AC561" s="293"/>
      <c r="AD561" s="293"/>
    </row>
    <row r="562" spans="1:30" ht="12.75" customHeight="1" x14ac:dyDescent="0.25">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c r="AA562" s="293"/>
      <c r="AB562" s="293"/>
      <c r="AC562" s="293"/>
      <c r="AD562" s="293"/>
    </row>
    <row r="563" spans="1:30" ht="12.75" customHeight="1" x14ac:dyDescent="0.25">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c r="AA563" s="293"/>
      <c r="AB563" s="293"/>
      <c r="AC563" s="293"/>
      <c r="AD563" s="293"/>
    </row>
    <row r="564" spans="1:30" ht="12.75" customHeight="1" x14ac:dyDescent="0.25">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c r="AA564" s="293"/>
      <c r="AB564" s="293"/>
      <c r="AC564" s="293"/>
      <c r="AD564" s="293"/>
    </row>
    <row r="565" spans="1:30" ht="12.75" customHeight="1" x14ac:dyDescent="0.25">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c r="AA565" s="293"/>
      <c r="AB565" s="293"/>
      <c r="AC565" s="293"/>
      <c r="AD565" s="293"/>
    </row>
    <row r="566" spans="1:30" ht="12.75" customHeight="1" x14ac:dyDescent="0.25">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c r="AA566" s="293"/>
      <c r="AB566" s="293"/>
      <c r="AC566" s="293"/>
      <c r="AD566" s="293"/>
    </row>
    <row r="567" spans="1:30" ht="12.75" customHeight="1" x14ac:dyDescent="0.25">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c r="AA567" s="293"/>
      <c r="AB567" s="293"/>
      <c r="AC567" s="293"/>
      <c r="AD567" s="293"/>
    </row>
    <row r="568" spans="1:30" ht="12.75" customHeight="1" x14ac:dyDescent="0.25">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c r="AA568" s="293"/>
      <c r="AB568" s="293"/>
      <c r="AC568" s="293"/>
      <c r="AD568" s="293"/>
    </row>
    <row r="569" spans="1:30" ht="12.75" customHeight="1" x14ac:dyDescent="0.25">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c r="AA569" s="293"/>
      <c r="AB569" s="293"/>
      <c r="AC569" s="293"/>
      <c r="AD569" s="293"/>
    </row>
    <row r="570" spans="1:30" ht="12.75" customHeight="1" x14ac:dyDescent="0.25">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row>
    <row r="571" spans="1:30" ht="12.75" customHeight="1" x14ac:dyDescent="0.25">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c r="AA571" s="293"/>
      <c r="AB571" s="293"/>
      <c r="AC571" s="293"/>
      <c r="AD571" s="293"/>
    </row>
    <row r="572" spans="1:30" ht="12.75" customHeight="1" x14ac:dyDescent="0.25">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c r="AA572" s="293"/>
      <c r="AB572" s="293"/>
      <c r="AC572" s="293"/>
      <c r="AD572" s="293"/>
    </row>
    <row r="573" spans="1:30" ht="12.75" customHeight="1" x14ac:dyDescent="0.25">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c r="AA573" s="293"/>
      <c r="AB573" s="293"/>
      <c r="AC573" s="293"/>
      <c r="AD573" s="293"/>
    </row>
    <row r="574" spans="1:30" ht="12.75" customHeight="1" x14ac:dyDescent="0.25">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c r="AA574" s="293"/>
      <c r="AB574" s="293"/>
      <c r="AC574" s="293"/>
      <c r="AD574" s="293"/>
    </row>
    <row r="575" spans="1:30" ht="12.75" customHeight="1" x14ac:dyDescent="0.25">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c r="AA575" s="293"/>
      <c r="AB575" s="293"/>
      <c r="AC575" s="293"/>
      <c r="AD575" s="293"/>
    </row>
    <row r="576" spans="1:30" ht="12.75" customHeight="1" x14ac:dyDescent="0.25">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row>
    <row r="577" spans="1:30" ht="12.75" customHeight="1" x14ac:dyDescent="0.25">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c r="AA577" s="293"/>
      <c r="AB577" s="293"/>
      <c r="AC577" s="293"/>
      <c r="AD577" s="293"/>
    </row>
    <row r="578" spans="1:30" ht="12.75" customHeight="1" x14ac:dyDescent="0.25">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c r="AA578" s="293"/>
      <c r="AB578" s="293"/>
      <c r="AC578" s="293"/>
      <c r="AD578" s="293"/>
    </row>
    <row r="579" spans="1:30" ht="12.75" customHeight="1" x14ac:dyDescent="0.25">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c r="AA579" s="293"/>
      <c r="AB579" s="293"/>
      <c r="AC579" s="293"/>
      <c r="AD579" s="293"/>
    </row>
    <row r="580" spans="1:30" ht="12.75" customHeight="1" x14ac:dyDescent="0.25">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c r="AA580" s="293"/>
      <c r="AB580" s="293"/>
      <c r="AC580" s="293"/>
      <c r="AD580" s="293"/>
    </row>
    <row r="581" spans="1:30" ht="12.75" customHeight="1" x14ac:dyDescent="0.25">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c r="AA581" s="293"/>
      <c r="AB581" s="293"/>
      <c r="AC581" s="293"/>
      <c r="AD581" s="293"/>
    </row>
    <row r="582" spans="1:30" ht="12.75" customHeight="1" x14ac:dyDescent="0.25">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row>
    <row r="583" spans="1:30" ht="12.75" customHeight="1" x14ac:dyDescent="0.25">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c r="AA583" s="293"/>
      <c r="AB583" s="293"/>
      <c r="AC583" s="293"/>
      <c r="AD583" s="293"/>
    </row>
    <row r="584" spans="1:30" ht="12.75" customHeight="1" x14ac:dyDescent="0.25">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c r="AA584" s="293"/>
      <c r="AB584" s="293"/>
      <c r="AC584" s="293"/>
      <c r="AD584" s="293"/>
    </row>
    <row r="585" spans="1:30" ht="12.75" customHeight="1" x14ac:dyDescent="0.25">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c r="AA585" s="293"/>
      <c r="AB585" s="293"/>
      <c r="AC585" s="293"/>
      <c r="AD585" s="293"/>
    </row>
    <row r="586" spans="1:30" ht="12.75" customHeight="1" x14ac:dyDescent="0.25">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c r="AA586" s="293"/>
      <c r="AB586" s="293"/>
      <c r="AC586" s="293"/>
      <c r="AD586" s="293"/>
    </row>
    <row r="587" spans="1:30" ht="12.75" customHeight="1" x14ac:dyDescent="0.25">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c r="AA587" s="293"/>
      <c r="AB587" s="293"/>
      <c r="AC587" s="293"/>
      <c r="AD587" s="293"/>
    </row>
    <row r="588" spans="1:30" ht="12.75" customHeight="1" x14ac:dyDescent="0.25">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row>
    <row r="589" spans="1:30" ht="12.75" customHeight="1" x14ac:dyDescent="0.25">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c r="AA589" s="293"/>
      <c r="AB589" s="293"/>
      <c r="AC589" s="293"/>
      <c r="AD589" s="293"/>
    </row>
    <row r="590" spans="1:30" ht="12.75" customHeight="1" x14ac:dyDescent="0.25">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c r="AA590" s="293"/>
      <c r="AB590" s="293"/>
      <c r="AC590" s="293"/>
      <c r="AD590" s="293"/>
    </row>
    <row r="591" spans="1:30" ht="12.75" customHeight="1" x14ac:dyDescent="0.25">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c r="AA591" s="293"/>
      <c r="AB591" s="293"/>
      <c r="AC591" s="293"/>
      <c r="AD591" s="293"/>
    </row>
    <row r="592" spans="1:30" ht="12.75" customHeight="1" x14ac:dyDescent="0.25">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c r="AA592" s="293"/>
      <c r="AB592" s="293"/>
      <c r="AC592" s="293"/>
      <c r="AD592" s="293"/>
    </row>
    <row r="593" spans="1:30" ht="12.75" customHeight="1" x14ac:dyDescent="0.25">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c r="AA593" s="293"/>
      <c r="AB593" s="293"/>
      <c r="AC593" s="293"/>
      <c r="AD593" s="293"/>
    </row>
    <row r="594" spans="1:30" ht="12.75" customHeight="1" x14ac:dyDescent="0.25">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row>
    <row r="595" spans="1:30" ht="12.75" customHeight="1" x14ac:dyDescent="0.25">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c r="AA595" s="293"/>
      <c r="AB595" s="293"/>
      <c r="AC595" s="293"/>
      <c r="AD595" s="293"/>
    </row>
    <row r="596" spans="1:30" ht="12.75" customHeight="1" x14ac:dyDescent="0.25">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c r="AA596" s="293"/>
      <c r="AB596" s="293"/>
      <c r="AC596" s="293"/>
      <c r="AD596" s="293"/>
    </row>
    <row r="597" spans="1:30" ht="12.75" customHeight="1" x14ac:dyDescent="0.25">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c r="AA597" s="293"/>
      <c r="AB597" s="293"/>
      <c r="AC597" s="293"/>
      <c r="AD597" s="293"/>
    </row>
    <row r="598" spans="1:30" ht="12.75" customHeight="1" x14ac:dyDescent="0.25">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c r="AA598" s="293"/>
      <c r="AB598" s="293"/>
      <c r="AC598" s="293"/>
      <c r="AD598" s="293"/>
    </row>
    <row r="599" spans="1:30" ht="12.75" customHeight="1" x14ac:dyDescent="0.25">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c r="AA599" s="293"/>
      <c r="AB599" s="293"/>
      <c r="AC599" s="293"/>
      <c r="AD599" s="293"/>
    </row>
    <row r="600" spans="1:30" ht="12.75" customHeight="1" x14ac:dyDescent="0.25">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row>
    <row r="601" spans="1:30" ht="12.75" customHeight="1" x14ac:dyDescent="0.25">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c r="AA601" s="293"/>
      <c r="AB601" s="293"/>
      <c r="AC601" s="293"/>
      <c r="AD601" s="293"/>
    </row>
    <row r="602" spans="1:30" ht="12.75" customHeight="1" x14ac:dyDescent="0.25">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c r="AA602" s="293"/>
      <c r="AB602" s="293"/>
      <c r="AC602" s="293"/>
      <c r="AD602" s="293"/>
    </row>
    <row r="603" spans="1:30" ht="12.75" customHeight="1" x14ac:dyDescent="0.25">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c r="AA603" s="293"/>
      <c r="AB603" s="293"/>
      <c r="AC603" s="293"/>
      <c r="AD603" s="293"/>
    </row>
    <row r="604" spans="1:30" ht="12.75" customHeight="1" x14ac:dyDescent="0.25">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c r="AA604" s="293"/>
      <c r="AB604" s="293"/>
      <c r="AC604" s="293"/>
      <c r="AD604" s="293"/>
    </row>
    <row r="605" spans="1:30" ht="12.75" customHeight="1" x14ac:dyDescent="0.25">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c r="AA605" s="293"/>
      <c r="AB605" s="293"/>
      <c r="AC605" s="293"/>
      <c r="AD605" s="293"/>
    </row>
    <row r="606" spans="1:30" ht="12.75" customHeight="1" x14ac:dyDescent="0.25">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row>
    <row r="607" spans="1:30" ht="12.75" customHeight="1" x14ac:dyDescent="0.25">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c r="AA607" s="293"/>
      <c r="AB607" s="293"/>
      <c r="AC607" s="293"/>
      <c r="AD607" s="293"/>
    </row>
    <row r="608" spans="1:30" ht="12.75" customHeight="1" x14ac:dyDescent="0.25">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row>
    <row r="609" spans="1:30" ht="12.75" customHeight="1" x14ac:dyDescent="0.25">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row>
    <row r="610" spans="1:30" ht="12.75" customHeight="1" x14ac:dyDescent="0.25">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row>
    <row r="611" spans="1:30" ht="12.75" customHeight="1" x14ac:dyDescent="0.25">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c r="AA611" s="293"/>
      <c r="AB611" s="293"/>
      <c r="AC611" s="293"/>
      <c r="AD611" s="293"/>
    </row>
    <row r="612" spans="1:30" ht="12.75" customHeight="1" x14ac:dyDescent="0.25">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row>
    <row r="613" spans="1:30" ht="12.75" customHeight="1" x14ac:dyDescent="0.25">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c r="AA613" s="293"/>
      <c r="AB613" s="293"/>
      <c r="AC613" s="293"/>
      <c r="AD613" s="293"/>
    </row>
    <row r="614" spans="1:30" ht="12.75" customHeight="1" x14ac:dyDescent="0.25">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c r="AA614" s="293"/>
      <c r="AB614" s="293"/>
      <c r="AC614" s="293"/>
      <c r="AD614" s="293"/>
    </row>
    <row r="615" spans="1:30" ht="12.75" customHeight="1" x14ac:dyDescent="0.25">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c r="AA615" s="293"/>
      <c r="AB615" s="293"/>
      <c r="AC615" s="293"/>
      <c r="AD615" s="293"/>
    </row>
    <row r="616" spans="1:30" ht="12.75" customHeight="1" x14ac:dyDescent="0.25">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c r="AA616" s="293"/>
      <c r="AB616" s="293"/>
      <c r="AC616" s="293"/>
      <c r="AD616" s="293"/>
    </row>
    <row r="617" spans="1:30" ht="12.75" customHeight="1" x14ac:dyDescent="0.25">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c r="AA617" s="293"/>
      <c r="AB617" s="293"/>
      <c r="AC617" s="293"/>
      <c r="AD617" s="293"/>
    </row>
    <row r="618" spans="1:30" ht="12.75" customHeight="1" x14ac:dyDescent="0.25">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row>
    <row r="619" spans="1:30" ht="12.75" customHeight="1" x14ac:dyDescent="0.25">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c r="AA619" s="293"/>
      <c r="AB619" s="293"/>
      <c r="AC619" s="293"/>
      <c r="AD619" s="293"/>
    </row>
    <row r="620" spans="1:30" ht="12.75" customHeight="1" x14ac:dyDescent="0.25">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c r="AA620" s="293"/>
      <c r="AB620" s="293"/>
      <c r="AC620" s="293"/>
      <c r="AD620" s="293"/>
    </row>
    <row r="621" spans="1:30" ht="12.75" customHeight="1" x14ac:dyDescent="0.25">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c r="AA621" s="293"/>
      <c r="AB621" s="293"/>
      <c r="AC621" s="293"/>
      <c r="AD621" s="293"/>
    </row>
    <row r="622" spans="1:30" ht="12.75" customHeight="1" x14ac:dyDescent="0.25">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c r="AA622" s="293"/>
      <c r="AB622" s="293"/>
      <c r="AC622" s="293"/>
      <c r="AD622" s="293"/>
    </row>
    <row r="623" spans="1:30" ht="12.75" customHeight="1" x14ac:dyDescent="0.25">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c r="AA623" s="293"/>
      <c r="AB623" s="293"/>
      <c r="AC623" s="293"/>
      <c r="AD623" s="293"/>
    </row>
    <row r="624" spans="1:30" ht="12.75" customHeight="1" x14ac:dyDescent="0.25">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row>
    <row r="625" spans="1:30" ht="12.75" customHeight="1" x14ac:dyDescent="0.25">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c r="AA625" s="293"/>
      <c r="AB625" s="293"/>
      <c r="AC625" s="293"/>
      <c r="AD625" s="293"/>
    </row>
    <row r="626" spans="1:30" ht="12.75" customHeight="1" x14ac:dyDescent="0.25">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c r="AA626" s="293"/>
      <c r="AB626" s="293"/>
      <c r="AC626" s="293"/>
      <c r="AD626" s="293"/>
    </row>
    <row r="627" spans="1:30" ht="12.75" customHeight="1" x14ac:dyDescent="0.25">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c r="AA627" s="293"/>
      <c r="AB627" s="293"/>
      <c r="AC627" s="293"/>
      <c r="AD627" s="293"/>
    </row>
    <row r="628" spans="1:30" ht="12.75" customHeight="1" x14ac:dyDescent="0.25">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c r="AA628" s="293"/>
      <c r="AB628" s="293"/>
      <c r="AC628" s="293"/>
      <c r="AD628" s="293"/>
    </row>
    <row r="629" spans="1:30" ht="12.75" customHeight="1" x14ac:dyDescent="0.25">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c r="AA629" s="293"/>
      <c r="AB629" s="293"/>
      <c r="AC629" s="293"/>
      <c r="AD629" s="293"/>
    </row>
    <row r="630" spans="1:30" ht="12.75" customHeight="1" x14ac:dyDescent="0.25">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c r="AA630" s="293"/>
      <c r="AB630" s="293"/>
      <c r="AC630" s="293"/>
      <c r="AD630" s="293"/>
    </row>
    <row r="631" spans="1:30" ht="12.75" customHeight="1" x14ac:dyDescent="0.25">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c r="AA631" s="293"/>
      <c r="AB631" s="293"/>
      <c r="AC631" s="293"/>
      <c r="AD631" s="293"/>
    </row>
    <row r="632" spans="1:30" ht="12.75" customHeight="1" x14ac:dyDescent="0.25">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c r="AA632" s="293"/>
      <c r="AB632" s="293"/>
      <c r="AC632" s="293"/>
      <c r="AD632" s="293"/>
    </row>
    <row r="633" spans="1:30" ht="12.75" customHeight="1" x14ac:dyDescent="0.25">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c r="AA633" s="293"/>
      <c r="AB633" s="293"/>
      <c r="AC633" s="293"/>
      <c r="AD633" s="293"/>
    </row>
    <row r="634" spans="1:30" ht="12.75" customHeight="1" x14ac:dyDescent="0.25">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c r="AA634" s="293"/>
      <c r="AB634" s="293"/>
      <c r="AC634" s="293"/>
      <c r="AD634" s="293"/>
    </row>
    <row r="635" spans="1:30" ht="12.75" customHeight="1" x14ac:dyDescent="0.25">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c r="AA635" s="293"/>
      <c r="AB635" s="293"/>
      <c r="AC635" s="293"/>
      <c r="AD635" s="293"/>
    </row>
    <row r="636" spans="1:30" ht="12.75" customHeight="1" x14ac:dyDescent="0.25">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c r="AA636" s="293"/>
      <c r="AB636" s="293"/>
      <c r="AC636" s="293"/>
      <c r="AD636" s="293"/>
    </row>
    <row r="637" spans="1:30" ht="12.75" customHeight="1" x14ac:dyDescent="0.25">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c r="AA637" s="293"/>
      <c r="AB637" s="293"/>
      <c r="AC637" s="293"/>
      <c r="AD637" s="293"/>
    </row>
    <row r="638" spans="1:30" ht="12.75" customHeight="1" x14ac:dyDescent="0.25">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c r="AA638" s="293"/>
      <c r="AB638" s="293"/>
      <c r="AC638" s="293"/>
      <c r="AD638" s="293"/>
    </row>
    <row r="639" spans="1:30" ht="12.75" customHeight="1" x14ac:dyDescent="0.25">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c r="AA639" s="293"/>
      <c r="AB639" s="293"/>
      <c r="AC639" s="293"/>
      <c r="AD639" s="293"/>
    </row>
    <row r="640" spans="1:30" ht="12.75" customHeight="1" x14ac:dyDescent="0.25">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c r="AA640" s="293"/>
      <c r="AB640" s="293"/>
      <c r="AC640" s="293"/>
      <c r="AD640" s="293"/>
    </row>
    <row r="641" spans="1:30" ht="12.75" customHeight="1" x14ac:dyDescent="0.25">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c r="AA641" s="293"/>
      <c r="AB641" s="293"/>
      <c r="AC641" s="293"/>
      <c r="AD641" s="293"/>
    </row>
    <row r="642" spans="1:30" ht="12.75" customHeight="1" x14ac:dyDescent="0.25">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c r="AA642" s="293"/>
      <c r="AB642" s="293"/>
      <c r="AC642" s="293"/>
      <c r="AD642" s="293"/>
    </row>
    <row r="643" spans="1:30" ht="12.75" customHeight="1" x14ac:dyDescent="0.25">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c r="AA643" s="293"/>
      <c r="AB643" s="293"/>
      <c r="AC643" s="293"/>
      <c r="AD643" s="293"/>
    </row>
    <row r="644" spans="1:30" ht="12.75" customHeight="1" x14ac:dyDescent="0.25">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c r="AA644" s="293"/>
      <c r="AB644" s="293"/>
      <c r="AC644" s="293"/>
      <c r="AD644" s="293"/>
    </row>
    <row r="645" spans="1:30" ht="12.75" customHeight="1" x14ac:dyDescent="0.25">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c r="AA645" s="293"/>
      <c r="AB645" s="293"/>
      <c r="AC645" s="293"/>
      <c r="AD645" s="293"/>
    </row>
    <row r="646" spans="1:30" ht="12.75" customHeight="1" x14ac:dyDescent="0.25">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c r="AA646" s="293"/>
      <c r="AB646" s="293"/>
      <c r="AC646" s="293"/>
      <c r="AD646" s="293"/>
    </row>
    <row r="647" spans="1:30" ht="12.75" customHeight="1" x14ac:dyDescent="0.25">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c r="AA647" s="293"/>
      <c r="AB647" s="293"/>
      <c r="AC647" s="293"/>
      <c r="AD647" s="293"/>
    </row>
    <row r="648" spans="1:30" ht="12.75" customHeight="1" x14ac:dyDescent="0.25">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c r="AA648" s="293"/>
      <c r="AB648" s="293"/>
      <c r="AC648" s="293"/>
      <c r="AD648" s="293"/>
    </row>
    <row r="649" spans="1:30" ht="12.75" customHeight="1" x14ac:dyDescent="0.25">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row>
    <row r="650" spans="1:30" ht="12.75" customHeight="1" x14ac:dyDescent="0.25">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c r="AA650" s="293"/>
      <c r="AB650" s="293"/>
      <c r="AC650" s="293"/>
      <c r="AD650" s="293"/>
    </row>
    <row r="651" spans="1:30" ht="12.75" customHeight="1" x14ac:dyDescent="0.25">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c r="AA651" s="293"/>
      <c r="AB651" s="293"/>
      <c r="AC651" s="293"/>
      <c r="AD651" s="293"/>
    </row>
    <row r="652" spans="1:30" ht="12.75" customHeight="1" x14ac:dyDescent="0.25">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c r="AA652" s="293"/>
      <c r="AB652" s="293"/>
      <c r="AC652" s="293"/>
      <c r="AD652" s="293"/>
    </row>
    <row r="653" spans="1:30" ht="12.75" customHeight="1" x14ac:dyDescent="0.25">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c r="AA653" s="293"/>
      <c r="AB653" s="293"/>
      <c r="AC653" s="293"/>
      <c r="AD653" s="293"/>
    </row>
    <row r="654" spans="1:30" ht="12.75" customHeight="1" x14ac:dyDescent="0.25">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c r="AA654" s="293"/>
      <c r="AB654" s="293"/>
      <c r="AC654" s="293"/>
      <c r="AD654" s="293"/>
    </row>
    <row r="655" spans="1:30" ht="12.75" customHeight="1" x14ac:dyDescent="0.25">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row>
    <row r="656" spans="1:30" ht="12.75" customHeight="1" x14ac:dyDescent="0.25">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c r="AA656" s="293"/>
      <c r="AB656" s="293"/>
      <c r="AC656" s="293"/>
      <c r="AD656" s="293"/>
    </row>
    <row r="657" spans="1:30" ht="12.75" customHeight="1" x14ac:dyDescent="0.25">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c r="AA657" s="293"/>
      <c r="AB657" s="293"/>
      <c r="AC657" s="293"/>
      <c r="AD657" s="293"/>
    </row>
    <row r="658" spans="1:30" ht="12.75" customHeight="1" x14ac:dyDescent="0.25">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c r="AA658" s="293"/>
      <c r="AB658" s="293"/>
      <c r="AC658" s="293"/>
      <c r="AD658" s="293"/>
    </row>
    <row r="659" spans="1:30" ht="12.75" customHeight="1" x14ac:dyDescent="0.25">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c r="AA659" s="293"/>
      <c r="AB659" s="293"/>
      <c r="AC659" s="293"/>
      <c r="AD659" s="293"/>
    </row>
    <row r="660" spans="1:30" ht="12.75" customHeight="1" x14ac:dyDescent="0.25">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c r="AA660" s="293"/>
      <c r="AB660" s="293"/>
      <c r="AC660" s="293"/>
      <c r="AD660" s="293"/>
    </row>
    <row r="661" spans="1:30" ht="12.75" customHeight="1" x14ac:dyDescent="0.25">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row>
    <row r="662" spans="1:30" ht="12.75" customHeight="1" x14ac:dyDescent="0.25">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c r="AA662" s="293"/>
      <c r="AB662" s="293"/>
      <c r="AC662" s="293"/>
      <c r="AD662" s="293"/>
    </row>
    <row r="663" spans="1:30" ht="12.75" customHeight="1" x14ac:dyDescent="0.25">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c r="AA663" s="293"/>
      <c r="AB663" s="293"/>
      <c r="AC663" s="293"/>
      <c r="AD663" s="293"/>
    </row>
    <row r="664" spans="1:30" ht="12.75" customHeight="1" x14ac:dyDescent="0.25">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c r="AA664" s="293"/>
      <c r="AB664" s="293"/>
      <c r="AC664" s="293"/>
      <c r="AD664" s="293"/>
    </row>
    <row r="665" spans="1:30" ht="12.75" customHeight="1" x14ac:dyDescent="0.25">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c r="AA665" s="293"/>
      <c r="AB665" s="293"/>
      <c r="AC665" s="293"/>
      <c r="AD665" s="293"/>
    </row>
    <row r="666" spans="1:30" ht="12.75" customHeight="1" x14ac:dyDescent="0.25">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c r="AA666" s="293"/>
      <c r="AB666" s="293"/>
      <c r="AC666" s="293"/>
      <c r="AD666" s="293"/>
    </row>
    <row r="667" spans="1:30" ht="12.75" customHeight="1" x14ac:dyDescent="0.25">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row>
    <row r="668" spans="1:30" ht="12.75" customHeight="1" x14ac:dyDescent="0.25">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c r="AA668" s="293"/>
      <c r="AB668" s="293"/>
      <c r="AC668" s="293"/>
      <c r="AD668" s="293"/>
    </row>
    <row r="669" spans="1:30" ht="12.75" customHeight="1" x14ac:dyDescent="0.25">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c r="AA669" s="293"/>
      <c r="AB669" s="293"/>
      <c r="AC669" s="293"/>
      <c r="AD669" s="293"/>
    </row>
    <row r="670" spans="1:30" ht="12.75" customHeight="1" x14ac:dyDescent="0.25">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c r="AA670" s="293"/>
      <c r="AB670" s="293"/>
      <c r="AC670" s="293"/>
      <c r="AD670" s="293"/>
    </row>
    <row r="671" spans="1:30" ht="12.75" customHeight="1" x14ac:dyDescent="0.25">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c r="AA671" s="293"/>
      <c r="AB671" s="293"/>
      <c r="AC671" s="293"/>
      <c r="AD671" s="293"/>
    </row>
    <row r="672" spans="1:30" ht="12.75" customHeight="1" x14ac:dyDescent="0.25">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c r="AA672" s="293"/>
      <c r="AB672" s="293"/>
      <c r="AC672" s="293"/>
      <c r="AD672" s="293"/>
    </row>
    <row r="673" spans="1:30" ht="12.75" customHeight="1" x14ac:dyDescent="0.25">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row>
    <row r="674" spans="1:30" ht="12.75" customHeight="1" x14ac:dyDescent="0.25">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c r="AA674" s="293"/>
      <c r="AB674" s="293"/>
      <c r="AC674" s="293"/>
      <c r="AD674" s="293"/>
    </row>
    <row r="675" spans="1:30" ht="12.75" customHeight="1" x14ac:dyDescent="0.25">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c r="AA675" s="293"/>
      <c r="AB675" s="293"/>
      <c r="AC675" s="293"/>
      <c r="AD675" s="293"/>
    </row>
    <row r="676" spans="1:30" ht="12.75" customHeight="1" x14ac:dyDescent="0.25">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c r="AA676" s="293"/>
      <c r="AB676" s="293"/>
      <c r="AC676" s="293"/>
      <c r="AD676" s="293"/>
    </row>
    <row r="677" spans="1:30" ht="12.75" customHeight="1" x14ac:dyDescent="0.25">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c r="AA677" s="293"/>
      <c r="AB677" s="293"/>
      <c r="AC677" s="293"/>
      <c r="AD677" s="293"/>
    </row>
    <row r="678" spans="1:30" ht="12.75" customHeight="1" x14ac:dyDescent="0.25">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c r="AA678" s="293"/>
      <c r="AB678" s="293"/>
      <c r="AC678" s="293"/>
      <c r="AD678" s="293"/>
    </row>
    <row r="679" spans="1:30" ht="12.75" customHeight="1" x14ac:dyDescent="0.25">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row>
    <row r="680" spans="1:30" ht="12.75" customHeight="1" x14ac:dyDescent="0.25">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c r="AA680" s="293"/>
      <c r="AB680" s="293"/>
      <c r="AC680" s="293"/>
      <c r="AD680" s="293"/>
    </row>
    <row r="681" spans="1:30" ht="12.75" customHeight="1" x14ac:dyDescent="0.25">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c r="AA681" s="293"/>
      <c r="AB681" s="293"/>
      <c r="AC681" s="293"/>
      <c r="AD681" s="293"/>
    </row>
    <row r="682" spans="1:30" ht="12.75" customHeight="1" x14ac:dyDescent="0.25">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c r="AA682" s="293"/>
      <c r="AB682" s="293"/>
      <c r="AC682" s="293"/>
      <c r="AD682" s="293"/>
    </row>
    <row r="683" spans="1:30" ht="12.75" customHeight="1" x14ac:dyDescent="0.25">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c r="AA683" s="293"/>
      <c r="AB683" s="293"/>
      <c r="AC683" s="293"/>
      <c r="AD683" s="293"/>
    </row>
    <row r="684" spans="1:30" ht="12.75" customHeight="1" x14ac:dyDescent="0.25">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c r="AA684" s="293"/>
      <c r="AB684" s="293"/>
      <c r="AC684" s="293"/>
      <c r="AD684" s="293"/>
    </row>
    <row r="685" spans="1:30" ht="12.75" customHeight="1" x14ac:dyDescent="0.25">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row>
    <row r="686" spans="1:30" ht="12.75" customHeight="1" x14ac:dyDescent="0.25">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c r="AA686" s="293"/>
      <c r="AB686" s="293"/>
      <c r="AC686" s="293"/>
      <c r="AD686" s="293"/>
    </row>
    <row r="687" spans="1:30" ht="12.75" customHeight="1" x14ac:dyDescent="0.25">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c r="AA687" s="293"/>
      <c r="AB687" s="293"/>
      <c r="AC687" s="293"/>
      <c r="AD687" s="293"/>
    </row>
    <row r="688" spans="1:30" ht="12.75" customHeight="1" x14ac:dyDescent="0.25">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c r="AA688" s="293"/>
      <c r="AB688" s="293"/>
      <c r="AC688" s="293"/>
      <c r="AD688" s="293"/>
    </row>
    <row r="689" spans="1:30" ht="12.75" customHeight="1" x14ac:dyDescent="0.25">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c r="AA689" s="293"/>
      <c r="AB689" s="293"/>
      <c r="AC689" s="293"/>
      <c r="AD689" s="293"/>
    </row>
    <row r="690" spans="1:30" ht="12.75" customHeight="1" x14ac:dyDescent="0.25">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c r="AA690" s="293"/>
      <c r="AB690" s="293"/>
      <c r="AC690" s="293"/>
      <c r="AD690" s="293"/>
    </row>
    <row r="691" spans="1:30" ht="12.75" customHeight="1" x14ac:dyDescent="0.25">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row>
    <row r="692" spans="1:30" ht="12.75" customHeight="1" x14ac:dyDescent="0.25">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c r="AA692" s="293"/>
      <c r="AB692" s="293"/>
      <c r="AC692" s="293"/>
      <c r="AD692" s="293"/>
    </row>
    <row r="693" spans="1:30" ht="12.75" customHeight="1" x14ac:dyDescent="0.25">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c r="AA693" s="293"/>
      <c r="AB693" s="293"/>
      <c r="AC693" s="293"/>
      <c r="AD693" s="293"/>
    </row>
    <row r="694" spans="1:30" ht="12.75" customHeight="1" x14ac:dyDescent="0.25">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row>
    <row r="695" spans="1:30" ht="12.75" customHeight="1" x14ac:dyDescent="0.25">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c r="AA695" s="293"/>
      <c r="AB695" s="293"/>
      <c r="AC695" s="293"/>
      <c r="AD695" s="293"/>
    </row>
    <row r="696" spans="1:30" ht="12.75" customHeight="1" x14ac:dyDescent="0.25">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c r="AA696" s="293"/>
      <c r="AB696" s="293"/>
      <c r="AC696" s="293"/>
      <c r="AD696" s="293"/>
    </row>
    <row r="697" spans="1:30" ht="12.75" customHeight="1" x14ac:dyDescent="0.25">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row>
    <row r="698" spans="1:30" ht="12.75" customHeight="1" x14ac:dyDescent="0.25">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c r="AA698" s="293"/>
      <c r="AB698" s="293"/>
      <c r="AC698" s="293"/>
      <c r="AD698" s="293"/>
    </row>
    <row r="699" spans="1:30" ht="12.75" customHeight="1" x14ac:dyDescent="0.25">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c r="AA699" s="293"/>
      <c r="AB699" s="293"/>
      <c r="AC699" s="293"/>
      <c r="AD699" s="293"/>
    </row>
    <row r="700" spans="1:30" ht="12.75" customHeight="1" x14ac:dyDescent="0.25">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c r="AA700" s="293"/>
      <c r="AB700" s="293"/>
      <c r="AC700" s="293"/>
      <c r="AD700" s="293"/>
    </row>
    <row r="701" spans="1:30" ht="12.75" customHeight="1" x14ac:dyDescent="0.25">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c r="AA701" s="293"/>
      <c r="AB701" s="293"/>
      <c r="AC701" s="293"/>
      <c r="AD701" s="293"/>
    </row>
    <row r="702" spans="1:30" ht="12.75" customHeight="1" x14ac:dyDescent="0.25">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c r="AA702" s="293"/>
      <c r="AB702" s="293"/>
      <c r="AC702" s="293"/>
      <c r="AD702" s="293"/>
    </row>
    <row r="703" spans="1:30" ht="12.75" customHeight="1" x14ac:dyDescent="0.25">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row>
    <row r="704" spans="1:30" ht="12.75" customHeight="1" x14ac:dyDescent="0.25">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row>
    <row r="705" spans="1:30" ht="12.75" customHeight="1" x14ac:dyDescent="0.25">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c r="AA705" s="293"/>
      <c r="AB705" s="293"/>
      <c r="AC705" s="293"/>
      <c r="AD705" s="293"/>
    </row>
    <row r="706" spans="1:30" ht="12.75" customHeight="1" x14ac:dyDescent="0.25">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c r="AA706" s="293"/>
      <c r="AB706" s="293"/>
      <c r="AC706" s="293"/>
      <c r="AD706" s="293"/>
    </row>
    <row r="707" spans="1:30" ht="12.75" customHeight="1" x14ac:dyDescent="0.25">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c r="AA707" s="293"/>
      <c r="AB707" s="293"/>
      <c r="AC707" s="293"/>
      <c r="AD707" s="293"/>
    </row>
    <row r="708" spans="1:30" ht="12.75" customHeight="1" x14ac:dyDescent="0.25">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c r="AA708" s="293"/>
      <c r="AB708" s="293"/>
      <c r="AC708" s="293"/>
      <c r="AD708" s="293"/>
    </row>
    <row r="709" spans="1:30" ht="12.75" customHeight="1" x14ac:dyDescent="0.25">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c r="AA709" s="293"/>
      <c r="AB709" s="293"/>
      <c r="AC709" s="293"/>
      <c r="AD709" s="293"/>
    </row>
    <row r="710" spans="1:30" ht="12.75" customHeight="1" x14ac:dyDescent="0.25">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row>
    <row r="711" spans="1:30" ht="12.75" customHeight="1" x14ac:dyDescent="0.25">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c r="AA711" s="293"/>
      <c r="AB711" s="293"/>
      <c r="AC711" s="293"/>
      <c r="AD711" s="293"/>
    </row>
    <row r="712" spans="1:30" ht="12.75" customHeight="1" x14ac:dyDescent="0.25">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c r="AA712" s="293"/>
      <c r="AB712" s="293"/>
      <c r="AC712" s="293"/>
      <c r="AD712" s="293"/>
    </row>
    <row r="713" spans="1:30" ht="12.75" customHeight="1" x14ac:dyDescent="0.25">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c r="AA713" s="293"/>
      <c r="AB713" s="293"/>
      <c r="AC713" s="293"/>
      <c r="AD713" s="293"/>
    </row>
    <row r="714" spans="1:30" ht="12.75" customHeight="1" x14ac:dyDescent="0.25">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c r="AA714" s="293"/>
      <c r="AB714" s="293"/>
      <c r="AC714" s="293"/>
      <c r="AD714" s="293"/>
    </row>
    <row r="715" spans="1:30" ht="12.75" customHeight="1" x14ac:dyDescent="0.25">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c r="AA715" s="293"/>
      <c r="AB715" s="293"/>
      <c r="AC715" s="293"/>
      <c r="AD715" s="293"/>
    </row>
    <row r="716" spans="1:30" ht="12.75" customHeight="1" x14ac:dyDescent="0.25">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c r="AA716" s="293"/>
      <c r="AB716" s="293"/>
      <c r="AC716" s="293"/>
      <c r="AD716" s="293"/>
    </row>
    <row r="717" spans="1:30" ht="12.75" customHeight="1" x14ac:dyDescent="0.25">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c r="AA717" s="293"/>
      <c r="AB717" s="293"/>
      <c r="AC717" s="293"/>
      <c r="AD717" s="293"/>
    </row>
    <row r="718" spans="1:30" ht="12.75" customHeight="1" x14ac:dyDescent="0.25">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c r="AA718" s="293"/>
      <c r="AB718" s="293"/>
      <c r="AC718" s="293"/>
      <c r="AD718" s="293"/>
    </row>
    <row r="719" spans="1:30" ht="12.75" customHeight="1" x14ac:dyDescent="0.25">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c r="AA719" s="293"/>
      <c r="AB719" s="293"/>
      <c r="AC719" s="293"/>
      <c r="AD719" s="293"/>
    </row>
    <row r="720" spans="1:30" ht="12.75" customHeight="1" x14ac:dyDescent="0.25">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c r="AA720" s="293"/>
      <c r="AB720" s="293"/>
      <c r="AC720" s="293"/>
      <c r="AD720" s="293"/>
    </row>
    <row r="721" spans="1:30" ht="12.75" customHeight="1" x14ac:dyDescent="0.25">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c r="AA721" s="293"/>
      <c r="AB721" s="293"/>
      <c r="AC721" s="293"/>
      <c r="AD721" s="293"/>
    </row>
    <row r="722" spans="1:30" ht="12.75" customHeight="1" x14ac:dyDescent="0.25">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c r="AA722" s="293"/>
      <c r="AB722" s="293"/>
      <c r="AC722" s="293"/>
      <c r="AD722" s="293"/>
    </row>
    <row r="723" spans="1:30" ht="12.75" customHeight="1" x14ac:dyDescent="0.25">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c r="AA723" s="293"/>
      <c r="AB723" s="293"/>
      <c r="AC723" s="293"/>
      <c r="AD723" s="293"/>
    </row>
    <row r="724" spans="1:30" ht="12.75" customHeight="1" x14ac:dyDescent="0.25">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c r="AA724" s="293"/>
      <c r="AB724" s="293"/>
      <c r="AC724" s="293"/>
      <c r="AD724" s="293"/>
    </row>
    <row r="725" spans="1:30" ht="12.75" customHeight="1" x14ac:dyDescent="0.25">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c r="AA725" s="293"/>
      <c r="AB725" s="293"/>
      <c r="AC725" s="293"/>
      <c r="AD725" s="293"/>
    </row>
    <row r="726" spans="1:30" ht="12.75" customHeight="1" x14ac:dyDescent="0.25">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c r="AA726" s="293"/>
      <c r="AB726" s="293"/>
      <c r="AC726" s="293"/>
      <c r="AD726" s="293"/>
    </row>
    <row r="727" spans="1:30" ht="12.75" customHeight="1" x14ac:dyDescent="0.25">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c r="AA727" s="293"/>
      <c r="AB727" s="293"/>
      <c r="AC727" s="293"/>
      <c r="AD727" s="293"/>
    </row>
    <row r="728" spans="1:30" ht="12.75" customHeight="1" x14ac:dyDescent="0.25">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row>
    <row r="729" spans="1:30" ht="12.75" customHeight="1" x14ac:dyDescent="0.25">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c r="AA729" s="293"/>
      <c r="AB729" s="293"/>
      <c r="AC729" s="293"/>
      <c r="AD729" s="293"/>
    </row>
    <row r="730" spans="1:30" ht="12.75" customHeight="1" x14ac:dyDescent="0.25">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c r="AA730" s="293"/>
      <c r="AB730" s="293"/>
      <c r="AC730" s="293"/>
      <c r="AD730" s="293"/>
    </row>
    <row r="731" spans="1:30" ht="12.75" customHeight="1" x14ac:dyDescent="0.25">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c r="AA731" s="293"/>
      <c r="AB731" s="293"/>
      <c r="AC731" s="293"/>
      <c r="AD731" s="293"/>
    </row>
    <row r="732" spans="1:30" ht="12.75" customHeight="1" x14ac:dyDescent="0.25">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c r="AA732" s="293"/>
      <c r="AB732" s="293"/>
      <c r="AC732" s="293"/>
      <c r="AD732" s="293"/>
    </row>
    <row r="733" spans="1:30" ht="12.75" customHeight="1" x14ac:dyDescent="0.25">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c r="AA733" s="293"/>
      <c r="AB733" s="293"/>
      <c r="AC733" s="293"/>
      <c r="AD733" s="293"/>
    </row>
    <row r="734" spans="1:30" ht="12.75" customHeight="1" x14ac:dyDescent="0.25">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row>
    <row r="735" spans="1:30" ht="12.75" customHeight="1" x14ac:dyDescent="0.25">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c r="AA735" s="293"/>
      <c r="AB735" s="293"/>
      <c r="AC735" s="293"/>
      <c r="AD735" s="293"/>
    </row>
    <row r="736" spans="1:30" ht="12.75" customHeight="1" x14ac:dyDescent="0.25">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c r="AA736" s="293"/>
      <c r="AB736" s="293"/>
      <c r="AC736" s="293"/>
      <c r="AD736" s="293"/>
    </row>
    <row r="737" spans="1:30" ht="12.75" customHeight="1" x14ac:dyDescent="0.25">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c r="AA737" s="293"/>
      <c r="AB737" s="293"/>
      <c r="AC737" s="293"/>
      <c r="AD737" s="293"/>
    </row>
    <row r="738" spans="1:30" ht="12.75" customHeight="1" x14ac:dyDescent="0.25">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c r="AA738" s="293"/>
      <c r="AB738" s="293"/>
      <c r="AC738" s="293"/>
      <c r="AD738" s="293"/>
    </row>
    <row r="739" spans="1:30" ht="12.75" customHeight="1" x14ac:dyDescent="0.25">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c r="AA739" s="293"/>
      <c r="AB739" s="293"/>
      <c r="AC739" s="293"/>
      <c r="AD739" s="293"/>
    </row>
    <row r="740" spans="1:30" ht="12.75" customHeight="1" x14ac:dyDescent="0.25">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row>
    <row r="741" spans="1:30" ht="12.75" customHeight="1" x14ac:dyDescent="0.25">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c r="AA741" s="293"/>
      <c r="AB741" s="293"/>
      <c r="AC741" s="293"/>
      <c r="AD741" s="293"/>
    </row>
    <row r="742" spans="1:30" ht="12.75" customHeight="1" x14ac:dyDescent="0.25">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c r="AA742" s="293"/>
      <c r="AB742" s="293"/>
      <c r="AC742" s="293"/>
      <c r="AD742" s="293"/>
    </row>
    <row r="743" spans="1:30" ht="12.75" customHeight="1" x14ac:dyDescent="0.25">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c r="AA743" s="293"/>
      <c r="AB743" s="293"/>
      <c r="AC743" s="293"/>
      <c r="AD743" s="293"/>
    </row>
    <row r="744" spans="1:30" ht="12.75" customHeight="1" x14ac:dyDescent="0.25">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row>
    <row r="745" spans="1:30" ht="12.75" customHeight="1" x14ac:dyDescent="0.25">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row>
    <row r="746" spans="1:30" ht="12.75" customHeight="1" x14ac:dyDescent="0.25">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c r="AA746" s="293"/>
      <c r="AB746" s="293"/>
      <c r="AC746" s="293"/>
      <c r="AD746" s="293"/>
    </row>
    <row r="747" spans="1:30" ht="12.75" customHeight="1" x14ac:dyDescent="0.25">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c r="AA747" s="293"/>
      <c r="AB747" s="293"/>
      <c r="AC747" s="293"/>
      <c r="AD747" s="293"/>
    </row>
    <row r="748" spans="1:30" ht="12.75" customHeight="1" x14ac:dyDescent="0.25">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c r="AA748" s="293"/>
      <c r="AB748" s="293"/>
      <c r="AC748" s="293"/>
      <c r="AD748" s="293"/>
    </row>
    <row r="749" spans="1:30" ht="12.75" customHeight="1" x14ac:dyDescent="0.25">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c r="AA749" s="293"/>
      <c r="AB749" s="293"/>
      <c r="AC749" s="293"/>
      <c r="AD749" s="293"/>
    </row>
    <row r="750" spans="1:30" ht="12.75" customHeight="1" x14ac:dyDescent="0.25">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c r="AA750" s="293"/>
      <c r="AB750" s="293"/>
      <c r="AC750" s="293"/>
      <c r="AD750" s="293"/>
    </row>
    <row r="751" spans="1:30" ht="12.75" customHeight="1" x14ac:dyDescent="0.25">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c r="AA751" s="293"/>
      <c r="AB751" s="293"/>
      <c r="AC751" s="293"/>
      <c r="AD751" s="293"/>
    </row>
    <row r="752" spans="1:30" ht="12.75" customHeight="1" x14ac:dyDescent="0.25">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row>
    <row r="753" spans="1:30" ht="12.75" customHeight="1" x14ac:dyDescent="0.25">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row>
    <row r="754" spans="1:30" ht="12.75" customHeight="1" x14ac:dyDescent="0.25">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c r="AA754" s="293"/>
      <c r="AB754" s="293"/>
      <c r="AC754" s="293"/>
      <c r="AD754" s="293"/>
    </row>
    <row r="755" spans="1:30" ht="12.75" customHeight="1" x14ac:dyDescent="0.25">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c r="AA755" s="293"/>
      <c r="AB755" s="293"/>
      <c r="AC755" s="293"/>
      <c r="AD755" s="293"/>
    </row>
    <row r="756" spans="1:30" ht="12.75" customHeight="1" x14ac:dyDescent="0.25">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c r="AA756" s="293"/>
      <c r="AB756" s="293"/>
      <c r="AC756" s="293"/>
      <c r="AD756" s="293"/>
    </row>
    <row r="757" spans="1:30" ht="12.75" customHeight="1" x14ac:dyDescent="0.25">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c r="AA757" s="293"/>
      <c r="AB757" s="293"/>
      <c r="AC757" s="293"/>
      <c r="AD757" s="293"/>
    </row>
    <row r="758" spans="1:30" ht="12.75" customHeight="1" x14ac:dyDescent="0.25">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row>
    <row r="759" spans="1:30" ht="12.75" customHeight="1" x14ac:dyDescent="0.25">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c r="AA759" s="293"/>
      <c r="AB759" s="293"/>
      <c r="AC759" s="293"/>
      <c r="AD759" s="293"/>
    </row>
    <row r="760" spans="1:30" ht="12.75" customHeight="1" x14ac:dyDescent="0.25">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c r="AA760" s="293"/>
      <c r="AB760" s="293"/>
      <c r="AC760" s="293"/>
      <c r="AD760" s="293"/>
    </row>
    <row r="761" spans="1:30" ht="12.75" customHeight="1" x14ac:dyDescent="0.25">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c r="AA761" s="293"/>
      <c r="AB761" s="293"/>
      <c r="AC761" s="293"/>
      <c r="AD761" s="293"/>
    </row>
    <row r="762" spans="1:30" ht="12.75" customHeight="1" x14ac:dyDescent="0.25">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c r="AA762" s="293"/>
      <c r="AB762" s="293"/>
      <c r="AC762" s="293"/>
      <c r="AD762" s="293"/>
    </row>
    <row r="763" spans="1:30" ht="12.75" customHeight="1" x14ac:dyDescent="0.25">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c r="AA763" s="293"/>
      <c r="AB763" s="293"/>
      <c r="AC763" s="293"/>
      <c r="AD763" s="293"/>
    </row>
    <row r="764" spans="1:30" ht="12.75" customHeight="1" x14ac:dyDescent="0.25">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row>
    <row r="765" spans="1:30" ht="12.75" customHeight="1" x14ac:dyDescent="0.25">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c r="AA765" s="293"/>
      <c r="AB765" s="293"/>
      <c r="AC765" s="293"/>
      <c r="AD765" s="293"/>
    </row>
    <row r="766" spans="1:30" ht="12.75" customHeight="1" x14ac:dyDescent="0.25">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c r="AA766" s="293"/>
      <c r="AB766" s="293"/>
      <c r="AC766" s="293"/>
      <c r="AD766" s="293"/>
    </row>
    <row r="767" spans="1:30" ht="12.75" customHeight="1" x14ac:dyDescent="0.25">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c r="AA767" s="293"/>
      <c r="AB767" s="293"/>
      <c r="AC767" s="293"/>
      <c r="AD767" s="293"/>
    </row>
    <row r="768" spans="1:30" ht="12.75" customHeight="1" x14ac:dyDescent="0.25">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c r="AA768" s="293"/>
      <c r="AB768" s="293"/>
      <c r="AC768" s="293"/>
      <c r="AD768" s="293"/>
    </row>
    <row r="769" spans="1:30" ht="12.75" customHeight="1" x14ac:dyDescent="0.25">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c r="AA769" s="293"/>
      <c r="AB769" s="293"/>
      <c r="AC769" s="293"/>
      <c r="AD769" s="293"/>
    </row>
    <row r="770" spans="1:30" ht="12.75" customHeight="1" x14ac:dyDescent="0.25">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row>
    <row r="771" spans="1:30" ht="12.75" customHeight="1" x14ac:dyDescent="0.25">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c r="AA771" s="293"/>
      <c r="AB771" s="293"/>
      <c r="AC771" s="293"/>
      <c r="AD771" s="293"/>
    </row>
    <row r="772" spans="1:30" ht="12.75" customHeight="1" x14ac:dyDescent="0.25">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c r="AA772" s="293"/>
      <c r="AB772" s="293"/>
      <c r="AC772" s="293"/>
      <c r="AD772" s="293"/>
    </row>
    <row r="773" spans="1:30" ht="12.75" customHeight="1" x14ac:dyDescent="0.25">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c r="AA773" s="293"/>
      <c r="AB773" s="293"/>
      <c r="AC773" s="293"/>
      <c r="AD773" s="293"/>
    </row>
    <row r="774" spans="1:30" ht="12.75" customHeight="1" x14ac:dyDescent="0.25">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c r="AA774" s="293"/>
      <c r="AB774" s="293"/>
      <c r="AC774" s="293"/>
      <c r="AD774" s="293"/>
    </row>
    <row r="775" spans="1:30" ht="12.75" customHeight="1" x14ac:dyDescent="0.25">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c r="AA775" s="293"/>
      <c r="AB775" s="293"/>
      <c r="AC775" s="293"/>
      <c r="AD775" s="293"/>
    </row>
    <row r="776" spans="1:30" ht="12.75" customHeight="1" x14ac:dyDescent="0.25">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row>
    <row r="777" spans="1:30" ht="12.75" customHeight="1" x14ac:dyDescent="0.25">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c r="AA777" s="293"/>
      <c r="AB777" s="293"/>
      <c r="AC777" s="293"/>
      <c r="AD777" s="293"/>
    </row>
    <row r="778" spans="1:30" ht="12.75" customHeight="1" x14ac:dyDescent="0.25">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c r="AA778" s="293"/>
      <c r="AB778" s="293"/>
      <c r="AC778" s="293"/>
      <c r="AD778" s="293"/>
    </row>
    <row r="779" spans="1:30" ht="12.75" customHeight="1" x14ac:dyDescent="0.25">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c r="AA779" s="293"/>
      <c r="AB779" s="293"/>
      <c r="AC779" s="293"/>
      <c r="AD779" s="293"/>
    </row>
    <row r="780" spans="1:30" ht="12.75" customHeight="1" x14ac:dyDescent="0.25">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c r="AA780" s="293"/>
      <c r="AB780" s="293"/>
      <c r="AC780" s="293"/>
      <c r="AD780" s="293"/>
    </row>
    <row r="781" spans="1:30" ht="12.75" customHeight="1" x14ac:dyDescent="0.25">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c r="AA781" s="293"/>
      <c r="AB781" s="293"/>
      <c r="AC781" s="293"/>
      <c r="AD781" s="293"/>
    </row>
    <row r="782" spans="1:30" ht="12.75" customHeight="1" x14ac:dyDescent="0.25">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row>
    <row r="783" spans="1:30" ht="12.75" customHeight="1" x14ac:dyDescent="0.25">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c r="AA783" s="293"/>
      <c r="AB783" s="293"/>
      <c r="AC783" s="293"/>
      <c r="AD783" s="293"/>
    </row>
    <row r="784" spans="1:30" ht="12.75" customHeight="1" x14ac:dyDescent="0.25">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c r="AA784" s="293"/>
      <c r="AB784" s="293"/>
      <c r="AC784" s="293"/>
      <c r="AD784" s="293"/>
    </row>
    <row r="785" spans="1:30" ht="12.75" customHeight="1" x14ac:dyDescent="0.25">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c r="AA785" s="293"/>
      <c r="AB785" s="293"/>
      <c r="AC785" s="293"/>
      <c r="AD785" s="293"/>
    </row>
    <row r="786" spans="1:30" ht="12.75" customHeight="1" x14ac:dyDescent="0.25">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c r="AA786" s="293"/>
      <c r="AB786" s="293"/>
      <c r="AC786" s="293"/>
      <c r="AD786" s="293"/>
    </row>
    <row r="787" spans="1:30" ht="12.75" customHeight="1" x14ac:dyDescent="0.25">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c r="AA787" s="293"/>
      <c r="AB787" s="293"/>
      <c r="AC787" s="293"/>
      <c r="AD787" s="293"/>
    </row>
    <row r="788" spans="1:30" ht="12.75" customHeight="1" x14ac:dyDescent="0.25">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c r="AA788" s="293"/>
      <c r="AB788" s="293"/>
      <c r="AC788" s="293"/>
      <c r="AD788" s="293"/>
    </row>
    <row r="789" spans="1:30" ht="12.75" customHeight="1" x14ac:dyDescent="0.25">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c r="AA789" s="293"/>
      <c r="AB789" s="293"/>
      <c r="AC789" s="293"/>
      <c r="AD789" s="293"/>
    </row>
    <row r="790" spans="1:30" ht="12.75" customHeight="1" x14ac:dyDescent="0.25">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c r="AA790" s="293"/>
      <c r="AB790" s="293"/>
      <c r="AC790" s="293"/>
      <c r="AD790" s="293"/>
    </row>
    <row r="791" spans="1:30" ht="12.75" customHeight="1" x14ac:dyDescent="0.25">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c r="AA791" s="293"/>
      <c r="AB791" s="293"/>
      <c r="AC791" s="293"/>
      <c r="AD791" s="293"/>
    </row>
    <row r="792" spans="1:30" ht="12.75" customHeight="1" x14ac:dyDescent="0.25">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c r="AA792" s="293"/>
      <c r="AB792" s="293"/>
      <c r="AC792" s="293"/>
      <c r="AD792" s="293"/>
    </row>
    <row r="793" spans="1:30" ht="12.75" customHeight="1" x14ac:dyDescent="0.25">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c r="AA793" s="293"/>
      <c r="AB793" s="293"/>
      <c r="AC793" s="293"/>
      <c r="AD793" s="293"/>
    </row>
    <row r="794" spans="1:30" ht="12.75" customHeight="1" x14ac:dyDescent="0.25">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c r="AA794" s="293"/>
      <c r="AB794" s="293"/>
      <c r="AC794" s="293"/>
      <c r="AD794" s="293"/>
    </row>
    <row r="795" spans="1:30" ht="12.75" customHeight="1" x14ac:dyDescent="0.25">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c r="AA795" s="293"/>
      <c r="AB795" s="293"/>
      <c r="AC795" s="293"/>
      <c r="AD795" s="293"/>
    </row>
    <row r="796" spans="1:30" ht="12.75" customHeight="1" x14ac:dyDescent="0.25">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c r="AA796" s="293"/>
      <c r="AB796" s="293"/>
      <c r="AC796" s="293"/>
      <c r="AD796" s="293"/>
    </row>
    <row r="797" spans="1:30" ht="12.75" customHeight="1" x14ac:dyDescent="0.25">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c r="AA797" s="293"/>
      <c r="AB797" s="293"/>
      <c r="AC797" s="293"/>
      <c r="AD797" s="293"/>
    </row>
    <row r="798" spans="1:30" ht="12.75" customHeight="1" x14ac:dyDescent="0.25">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c r="AA798" s="293"/>
      <c r="AB798" s="293"/>
      <c r="AC798" s="293"/>
      <c r="AD798" s="293"/>
    </row>
    <row r="799" spans="1:30" ht="12.75" customHeight="1" x14ac:dyDescent="0.25">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c r="AA799" s="293"/>
      <c r="AB799" s="293"/>
      <c r="AC799" s="293"/>
      <c r="AD799" s="293"/>
    </row>
    <row r="800" spans="1:30" ht="12.75" customHeight="1" x14ac:dyDescent="0.25">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c r="AA800" s="293"/>
      <c r="AB800" s="293"/>
      <c r="AC800" s="293"/>
      <c r="AD800" s="293"/>
    </row>
    <row r="801" spans="1:30" ht="12.75" customHeight="1" x14ac:dyDescent="0.25">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c r="AA801" s="293"/>
      <c r="AB801" s="293"/>
      <c r="AC801" s="293"/>
      <c r="AD801" s="293"/>
    </row>
    <row r="802" spans="1:30" ht="12.75" customHeight="1" x14ac:dyDescent="0.25">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c r="AA802" s="293"/>
      <c r="AB802" s="293"/>
      <c r="AC802" s="293"/>
      <c r="AD802" s="293"/>
    </row>
    <row r="803" spans="1:30" ht="12.75" customHeight="1" x14ac:dyDescent="0.25">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c r="AA803" s="293"/>
      <c r="AB803" s="293"/>
      <c r="AC803" s="293"/>
      <c r="AD803" s="293"/>
    </row>
    <row r="804" spans="1:30" ht="12.75" customHeight="1" x14ac:dyDescent="0.25">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c r="AA804" s="293"/>
      <c r="AB804" s="293"/>
      <c r="AC804" s="293"/>
      <c r="AD804" s="293"/>
    </row>
    <row r="805" spans="1:30" ht="12.75" customHeight="1" x14ac:dyDescent="0.25">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c r="AA805" s="293"/>
      <c r="AB805" s="293"/>
      <c r="AC805" s="293"/>
      <c r="AD805" s="293"/>
    </row>
    <row r="806" spans="1:30" ht="12.75" customHeight="1" x14ac:dyDescent="0.25">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c r="AA806" s="293"/>
      <c r="AB806" s="293"/>
      <c r="AC806" s="293"/>
      <c r="AD806" s="293"/>
    </row>
    <row r="807" spans="1:30" ht="12.75" customHeight="1" x14ac:dyDescent="0.25">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row>
    <row r="808" spans="1:30" ht="12.75" customHeight="1" x14ac:dyDescent="0.25">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c r="AA808" s="293"/>
      <c r="AB808" s="293"/>
      <c r="AC808" s="293"/>
      <c r="AD808" s="293"/>
    </row>
    <row r="809" spans="1:30" ht="12.75" customHeight="1" x14ac:dyDescent="0.25">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c r="AA809" s="293"/>
      <c r="AB809" s="293"/>
      <c r="AC809" s="293"/>
      <c r="AD809" s="293"/>
    </row>
    <row r="810" spans="1:30" ht="12.75" customHeight="1" x14ac:dyDescent="0.25">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c r="AA810" s="293"/>
      <c r="AB810" s="293"/>
      <c r="AC810" s="293"/>
      <c r="AD810" s="293"/>
    </row>
    <row r="811" spans="1:30" ht="12.75" customHeight="1" x14ac:dyDescent="0.25">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c r="AA811" s="293"/>
      <c r="AB811" s="293"/>
      <c r="AC811" s="293"/>
      <c r="AD811" s="293"/>
    </row>
    <row r="812" spans="1:30" ht="12.75" customHeight="1" x14ac:dyDescent="0.25">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c r="AA812" s="293"/>
      <c r="AB812" s="293"/>
      <c r="AC812" s="293"/>
      <c r="AD812" s="293"/>
    </row>
    <row r="813" spans="1:30" ht="12.75" customHeight="1" x14ac:dyDescent="0.25">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row>
    <row r="814" spans="1:30" ht="12.75" customHeight="1" x14ac:dyDescent="0.25">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c r="AA814" s="293"/>
      <c r="AB814" s="293"/>
      <c r="AC814" s="293"/>
      <c r="AD814" s="293"/>
    </row>
    <row r="815" spans="1:30" ht="12.75" customHeight="1" x14ac:dyDescent="0.25">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c r="AA815" s="293"/>
      <c r="AB815" s="293"/>
      <c r="AC815" s="293"/>
      <c r="AD815" s="293"/>
    </row>
    <row r="816" spans="1:30" ht="12.75" customHeight="1" x14ac:dyDescent="0.25">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c r="AA816" s="293"/>
      <c r="AB816" s="293"/>
      <c r="AC816" s="293"/>
      <c r="AD816" s="293"/>
    </row>
    <row r="817" spans="1:30" ht="12.75" customHeight="1" x14ac:dyDescent="0.25">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c r="AA817" s="293"/>
      <c r="AB817" s="293"/>
      <c r="AC817" s="293"/>
      <c r="AD817" s="293"/>
    </row>
    <row r="818" spans="1:30" ht="12.75" customHeight="1" x14ac:dyDescent="0.25">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c r="AA818" s="293"/>
      <c r="AB818" s="293"/>
      <c r="AC818" s="293"/>
      <c r="AD818" s="293"/>
    </row>
    <row r="819" spans="1:30" ht="12.75" customHeight="1" x14ac:dyDescent="0.25">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row>
    <row r="820" spans="1:30" ht="12.75" customHeight="1" x14ac:dyDescent="0.25">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c r="AA820" s="293"/>
      <c r="AB820" s="293"/>
      <c r="AC820" s="293"/>
      <c r="AD820" s="293"/>
    </row>
    <row r="821" spans="1:30" ht="12.75" customHeight="1" x14ac:dyDescent="0.25">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c r="AA821" s="293"/>
      <c r="AB821" s="293"/>
      <c r="AC821" s="293"/>
      <c r="AD821" s="293"/>
    </row>
    <row r="822" spans="1:30" ht="12.75" customHeight="1" x14ac:dyDescent="0.25">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c r="AA822" s="293"/>
      <c r="AB822" s="293"/>
      <c r="AC822" s="293"/>
      <c r="AD822" s="293"/>
    </row>
    <row r="823" spans="1:30" ht="12.75" customHeight="1" x14ac:dyDescent="0.25">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c r="AA823" s="293"/>
      <c r="AB823" s="293"/>
      <c r="AC823" s="293"/>
      <c r="AD823" s="293"/>
    </row>
    <row r="824" spans="1:30" ht="12.75" customHeight="1" x14ac:dyDescent="0.25">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c r="AA824" s="293"/>
      <c r="AB824" s="293"/>
      <c r="AC824" s="293"/>
      <c r="AD824" s="293"/>
    </row>
    <row r="825" spans="1:30" ht="12.75" customHeight="1" x14ac:dyDescent="0.25">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c r="AA825" s="293"/>
      <c r="AB825" s="293"/>
      <c r="AC825" s="293"/>
      <c r="AD825" s="293"/>
    </row>
    <row r="826" spans="1:30" ht="12.75" customHeight="1" x14ac:dyDescent="0.25">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c r="AA826" s="293"/>
      <c r="AB826" s="293"/>
      <c r="AC826" s="293"/>
      <c r="AD826" s="293"/>
    </row>
    <row r="827" spans="1:30" ht="12.75" customHeight="1" x14ac:dyDescent="0.25">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c r="AA827" s="293"/>
      <c r="AB827" s="293"/>
      <c r="AC827" s="293"/>
      <c r="AD827" s="293"/>
    </row>
    <row r="828" spans="1:30" ht="12.75" customHeight="1" x14ac:dyDescent="0.25">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c r="AA828" s="293"/>
      <c r="AB828" s="293"/>
      <c r="AC828" s="293"/>
      <c r="AD828" s="293"/>
    </row>
    <row r="829" spans="1:30" ht="12.75" customHeight="1" x14ac:dyDescent="0.25">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c r="AA829" s="293"/>
      <c r="AB829" s="293"/>
      <c r="AC829" s="293"/>
      <c r="AD829" s="293"/>
    </row>
    <row r="830" spans="1:30" ht="12.75" customHeight="1" x14ac:dyDescent="0.25">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c r="AA830" s="293"/>
      <c r="AB830" s="293"/>
      <c r="AC830" s="293"/>
      <c r="AD830" s="293"/>
    </row>
    <row r="831" spans="1:30" ht="12.75" customHeight="1" x14ac:dyDescent="0.25">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row>
    <row r="832" spans="1:30" ht="12.75" customHeight="1" x14ac:dyDescent="0.25">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c r="AA832" s="293"/>
      <c r="AB832" s="293"/>
      <c r="AC832" s="293"/>
      <c r="AD832" s="293"/>
    </row>
    <row r="833" spans="1:30" ht="12.75" customHeight="1" x14ac:dyDescent="0.25">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c r="AA833" s="293"/>
      <c r="AB833" s="293"/>
      <c r="AC833" s="293"/>
      <c r="AD833" s="293"/>
    </row>
    <row r="834" spans="1:30" ht="12.75" customHeight="1" x14ac:dyDescent="0.25">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c r="AA834" s="293"/>
      <c r="AB834" s="293"/>
      <c r="AC834" s="293"/>
      <c r="AD834" s="293"/>
    </row>
    <row r="835" spans="1:30" ht="12.75" customHeight="1" x14ac:dyDescent="0.25">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c r="AA835" s="293"/>
      <c r="AB835" s="293"/>
      <c r="AC835" s="293"/>
      <c r="AD835" s="293"/>
    </row>
    <row r="836" spans="1:30" ht="12.75" customHeight="1" x14ac:dyDescent="0.25">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c r="AA836" s="293"/>
      <c r="AB836" s="293"/>
      <c r="AC836" s="293"/>
      <c r="AD836" s="293"/>
    </row>
    <row r="837" spans="1:30" ht="12.75" customHeight="1" x14ac:dyDescent="0.25">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row>
    <row r="838" spans="1:30" ht="12.75" customHeight="1" x14ac:dyDescent="0.25">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c r="AA838" s="293"/>
      <c r="AB838" s="293"/>
      <c r="AC838" s="293"/>
      <c r="AD838" s="293"/>
    </row>
    <row r="839" spans="1:30" ht="12.75" customHeight="1" x14ac:dyDescent="0.25">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c r="AC839" s="293"/>
      <c r="AD839" s="293"/>
    </row>
    <row r="840" spans="1:30" ht="12.75" customHeight="1" x14ac:dyDescent="0.25">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c r="AA840" s="293"/>
      <c r="AB840" s="293"/>
      <c r="AC840" s="293"/>
      <c r="AD840" s="293"/>
    </row>
    <row r="841" spans="1:30" ht="12.75" customHeight="1" x14ac:dyDescent="0.25">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c r="AA841" s="293"/>
      <c r="AB841" s="293"/>
      <c r="AC841" s="293"/>
      <c r="AD841" s="293"/>
    </row>
    <row r="842" spans="1:30" ht="12.75" customHeight="1" x14ac:dyDescent="0.25">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c r="AA842" s="293"/>
      <c r="AB842" s="293"/>
      <c r="AC842" s="293"/>
      <c r="AD842" s="293"/>
    </row>
    <row r="843" spans="1:30" ht="12.75" customHeight="1" x14ac:dyDescent="0.25">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row>
    <row r="844" spans="1:30" ht="12.75" customHeight="1" x14ac:dyDescent="0.25">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c r="AA844" s="293"/>
      <c r="AB844" s="293"/>
      <c r="AC844" s="293"/>
      <c r="AD844" s="293"/>
    </row>
    <row r="845" spans="1:30" ht="12.75" customHeight="1" x14ac:dyDescent="0.25">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c r="AA845" s="293"/>
      <c r="AB845" s="293"/>
      <c r="AC845" s="293"/>
      <c r="AD845" s="293"/>
    </row>
    <row r="846" spans="1:30" ht="12.75" customHeight="1" x14ac:dyDescent="0.25">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c r="AA846" s="293"/>
      <c r="AB846" s="293"/>
      <c r="AC846" s="293"/>
      <c r="AD846" s="293"/>
    </row>
    <row r="847" spans="1:30" ht="12.75" customHeight="1" x14ac:dyDescent="0.25">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c r="AA847" s="293"/>
      <c r="AB847" s="293"/>
      <c r="AC847" s="293"/>
      <c r="AD847" s="293"/>
    </row>
    <row r="848" spans="1:30" ht="12.75" customHeight="1" x14ac:dyDescent="0.25">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c r="AA848" s="293"/>
      <c r="AB848" s="293"/>
      <c r="AC848" s="293"/>
      <c r="AD848" s="293"/>
    </row>
    <row r="849" spans="1:30" ht="12.75" customHeight="1" x14ac:dyDescent="0.25">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row>
    <row r="850" spans="1:30" ht="12.75" customHeight="1" x14ac:dyDescent="0.25">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c r="AA850" s="293"/>
      <c r="AB850" s="293"/>
      <c r="AC850" s="293"/>
      <c r="AD850" s="293"/>
    </row>
    <row r="851" spans="1:30" ht="12.75" customHeight="1" x14ac:dyDescent="0.25">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c r="AA851" s="293"/>
      <c r="AB851" s="293"/>
      <c r="AC851" s="293"/>
      <c r="AD851" s="293"/>
    </row>
    <row r="852" spans="1:30" ht="12.75" customHeight="1" x14ac:dyDescent="0.25">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c r="AA852" s="293"/>
      <c r="AB852" s="293"/>
      <c r="AC852" s="293"/>
      <c r="AD852" s="293"/>
    </row>
    <row r="853" spans="1:30" ht="12.75" customHeight="1" x14ac:dyDescent="0.25">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c r="AA853" s="293"/>
      <c r="AB853" s="293"/>
      <c r="AC853" s="293"/>
      <c r="AD853" s="293"/>
    </row>
    <row r="854" spans="1:30" ht="12.75" customHeight="1" x14ac:dyDescent="0.25">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c r="AA854" s="293"/>
      <c r="AB854" s="293"/>
      <c r="AC854" s="293"/>
      <c r="AD854" s="293"/>
    </row>
    <row r="855" spans="1:30" ht="12.75" customHeight="1" x14ac:dyDescent="0.25">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row>
    <row r="856" spans="1:30" ht="12.75" customHeight="1" x14ac:dyDescent="0.25">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c r="AA856" s="293"/>
      <c r="AB856" s="293"/>
      <c r="AC856" s="293"/>
      <c r="AD856" s="293"/>
    </row>
    <row r="857" spans="1:30" ht="12.75" customHeight="1" x14ac:dyDescent="0.25">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c r="AA857" s="293"/>
      <c r="AB857" s="293"/>
      <c r="AC857" s="293"/>
      <c r="AD857" s="293"/>
    </row>
    <row r="858" spans="1:30" ht="12.75" customHeight="1" x14ac:dyDescent="0.25">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c r="AA858" s="293"/>
      <c r="AB858" s="293"/>
      <c r="AC858" s="293"/>
      <c r="AD858" s="293"/>
    </row>
    <row r="859" spans="1:30" ht="12.75" customHeight="1" x14ac:dyDescent="0.25">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c r="AA859" s="293"/>
      <c r="AB859" s="293"/>
      <c r="AC859" s="293"/>
      <c r="AD859" s="293"/>
    </row>
    <row r="860" spans="1:30" ht="12.75" customHeight="1" x14ac:dyDescent="0.25">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c r="AA860" s="293"/>
      <c r="AB860" s="293"/>
      <c r="AC860" s="293"/>
      <c r="AD860" s="293"/>
    </row>
    <row r="861" spans="1:30" ht="12.75" customHeight="1" x14ac:dyDescent="0.25">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row>
    <row r="862" spans="1:30" ht="12.75" customHeight="1" x14ac:dyDescent="0.25">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c r="AA862" s="293"/>
      <c r="AB862" s="293"/>
      <c r="AC862" s="293"/>
      <c r="AD862" s="293"/>
    </row>
    <row r="863" spans="1:30" ht="12.75" customHeight="1" x14ac:dyDescent="0.25">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c r="AA863" s="293"/>
      <c r="AB863" s="293"/>
      <c r="AC863" s="293"/>
      <c r="AD863" s="293"/>
    </row>
    <row r="864" spans="1:30" ht="12.75" customHeight="1" x14ac:dyDescent="0.25">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c r="AA864" s="293"/>
      <c r="AB864" s="293"/>
      <c r="AC864" s="293"/>
      <c r="AD864" s="293"/>
    </row>
    <row r="865" spans="1:30" ht="12.75" customHeight="1" x14ac:dyDescent="0.25">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c r="AA865" s="293"/>
      <c r="AB865" s="293"/>
      <c r="AC865" s="293"/>
      <c r="AD865" s="293"/>
    </row>
    <row r="866" spans="1:30" ht="12.75" customHeight="1" x14ac:dyDescent="0.25">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c r="AA866" s="293"/>
      <c r="AB866" s="293"/>
      <c r="AC866" s="293"/>
      <c r="AD866" s="293"/>
    </row>
    <row r="867" spans="1:30" ht="12.75" customHeight="1" x14ac:dyDescent="0.25">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c r="AA867" s="293"/>
      <c r="AB867" s="293"/>
      <c r="AC867" s="293"/>
      <c r="AD867" s="293"/>
    </row>
    <row r="868" spans="1:30" ht="12.75" customHeight="1" x14ac:dyDescent="0.25">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c r="AA868" s="293"/>
      <c r="AB868" s="293"/>
      <c r="AC868" s="293"/>
      <c r="AD868" s="293"/>
    </row>
    <row r="869" spans="1:30" ht="12.75" customHeight="1" x14ac:dyDescent="0.25">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c r="AA869" s="293"/>
      <c r="AB869" s="293"/>
      <c r="AC869" s="293"/>
      <c r="AD869" s="293"/>
    </row>
    <row r="870" spans="1:30" ht="12.75" customHeight="1" x14ac:dyDescent="0.25">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c r="AA870" s="293"/>
      <c r="AB870" s="293"/>
      <c r="AC870" s="293"/>
      <c r="AD870" s="293"/>
    </row>
    <row r="871" spans="1:30" ht="12.75" customHeight="1" x14ac:dyDescent="0.25">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c r="AA871" s="293"/>
      <c r="AB871" s="293"/>
      <c r="AC871" s="293"/>
      <c r="AD871" s="293"/>
    </row>
    <row r="872" spans="1:30" ht="12.75" customHeight="1" x14ac:dyDescent="0.25">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c r="AA872" s="293"/>
      <c r="AB872" s="293"/>
      <c r="AC872" s="293"/>
      <c r="AD872" s="293"/>
    </row>
    <row r="873" spans="1:30" ht="12.75" customHeight="1" x14ac:dyDescent="0.25">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c r="AA873" s="293"/>
      <c r="AB873" s="293"/>
      <c r="AC873" s="293"/>
      <c r="AD873" s="293"/>
    </row>
    <row r="874" spans="1:30" ht="12.75" customHeight="1" x14ac:dyDescent="0.25">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c r="AA874" s="293"/>
      <c r="AB874" s="293"/>
      <c r="AC874" s="293"/>
      <c r="AD874" s="293"/>
    </row>
    <row r="875" spans="1:30" ht="12.75" customHeight="1" x14ac:dyDescent="0.25">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c r="AA875" s="293"/>
      <c r="AB875" s="293"/>
      <c r="AC875" s="293"/>
      <c r="AD875" s="293"/>
    </row>
    <row r="876" spans="1:30" ht="12.75" customHeight="1" x14ac:dyDescent="0.25">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c r="AA876" s="293"/>
      <c r="AB876" s="293"/>
      <c r="AC876" s="293"/>
      <c r="AD876" s="293"/>
    </row>
    <row r="877" spans="1:30" ht="12.75" customHeight="1" x14ac:dyDescent="0.25">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c r="AA877" s="293"/>
      <c r="AB877" s="293"/>
      <c r="AC877" s="293"/>
      <c r="AD877" s="293"/>
    </row>
    <row r="878" spans="1:30" ht="12.75" customHeight="1" x14ac:dyDescent="0.25">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c r="AA878" s="293"/>
      <c r="AB878" s="293"/>
      <c r="AC878" s="293"/>
      <c r="AD878" s="293"/>
    </row>
    <row r="879" spans="1:30" ht="12.75" customHeight="1" x14ac:dyDescent="0.25">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c r="AA879" s="293"/>
      <c r="AB879" s="293"/>
      <c r="AC879" s="293"/>
      <c r="AD879" s="293"/>
    </row>
    <row r="880" spans="1:30" ht="12.75" customHeight="1" x14ac:dyDescent="0.25">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c r="AA880" s="293"/>
      <c r="AB880" s="293"/>
      <c r="AC880" s="293"/>
      <c r="AD880" s="293"/>
    </row>
    <row r="881" spans="1:30" ht="12.75" customHeight="1" x14ac:dyDescent="0.25">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c r="AA881" s="293"/>
      <c r="AB881" s="293"/>
      <c r="AC881" s="293"/>
      <c r="AD881" s="293"/>
    </row>
    <row r="882" spans="1:30" ht="12.75" customHeight="1" x14ac:dyDescent="0.25">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c r="AA882" s="293"/>
      <c r="AB882" s="293"/>
      <c r="AC882" s="293"/>
      <c r="AD882" s="293"/>
    </row>
    <row r="883" spans="1:30" ht="12.75" customHeight="1" x14ac:dyDescent="0.25">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c r="AA883" s="293"/>
      <c r="AB883" s="293"/>
      <c r="AC883" s="293"/>
      <c r="AD883" s="293"/>
    </row>
    <row r="884" spans="1:30" ht="12.75" customHeight="1" x14ac:dyDescent="0.25">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c r="AA884" s="293"/>
      <c r="AB884" s="293"/>
      <c r="AC884" s="293"/>
      <c r="AD884" s="293"/>
    </row>
    <row r="885" spans="1:30" ht="12.75" customHeight="1" x14ac:dyDescent="0.25">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c r="AA885" s="293"/>
      <c r="AB885" s="293"/>
      <c r="AC885" s="293"/>
      <c r="AD885" s="293"/>
    </row>
    <row r="886" spans="1:30" ht="12.75" customHeight="1" x14ac:dyDescent="0.25">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row>
    <row r="887" spans="1:30" ht="12.75" customHeight="1" x14ac:dyDescent="0.25">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c r="AA887" s="293"/>
      <c r="AB887" s="293"/>
      <c r="AC887" s="293"/>
      <c r="AD887" s="293"/>
    </row>
    <row r="888" spans="1:30" ht="12.75" customHeight="1" x14ac:dyDescent="0.25">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c r="AA888" s="293"/>
      <c r="AB888" s="293"/>
      <c r="AC888" s="293"/>
      <c r="AD888" s="293"/>
    </row>
    <row r="889" spans="1:30" ht="12.75" customHeight="1" x14ac:dyDescent="0.25">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c r="AA889" s="293"/>
      <c r="AB889" s="293"/>
      <c r="AC889" s="293"/>
      <c r="AD889" s="293"/>
    </row>
    <row r="890" spans="1:30" ht="12.75" customHeight="1" x14ac:dyDescent="0.25">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c r="AA890" s="293"/>
      <c r="AB890" s="293"/>
      <c r="AC890" s="293"/>
      <c r="AD890" s="293"/>
    </row>
    <row r="891" spans="1:30" ht="12.75" customHeight="1" x14ac:dyDescent="0.25">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row>
    <row r="892" spans="1:30" ht="12.75" customHeight="1" x14ac:dyDescent="0.25">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row>
    <row r="893" spans="1:30" ht="12.75" customHeight="1" x14ac:dyDescent="0.25">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c r="AA893" s="293"/>
      <c r="AB893" s="293"/>
      <c r="AC893" s="293"/>
      <c r="AD893" s="293"/>
    </row>
    <row r="894" spans="1:30" ht="12.75" customHeight="1" x14ac:dyDescent="0.25">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c r="AA894" s="293"/>
      <c r="AB894" s="293"/>
      <c r="AC894" s="293"/>
      <c r="AD894" s="293"/>
    </row>
    <row r="895" spans="1:30" ht="12.75" customHeight="1" x14ac:dyDescent="0.25">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c r="AA895" s="293"/>
      <c r="AB895" s="293"/>
      <c r="AC895" s="293"/>
      <c r="AD895" s="293"/>
    </row>
    <row r="896" spans="1:30" ht="12.75" customHeight="1" x14ac:dyDescent="0.25">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c r="AA896" s="293"/>
      <c r="AB896" s="293"/>
      <c r="AC896" s="293"/>
      <c r="AD896" s="293"/>
    </row>
    <row r="897" spans="1:30" ht="12.75" customHeight="1" x14ac:dyDescent="0.25">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row>
    <row r="898" spans="1:30" ht="12.75" customHeight="1" x14ac:dyDescent="0.25">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row>
    <row r="899" spans="1:30" ht="12.75" customHeight="1" x14ac:dyDescent="0.25">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c r="AA899" s="293"/>
      <c r="AB899" s="293"/>
      <c r="AC899" s="293"/>
      <c r="AD899" s="293"/>
    </row>
    <row r="900" spans="1:30" ht="12.75" customHeight="1" x14ac:dyDescent="0.25">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c r="AA900" s="293"/>
      <c r="AB900" s="293"/>
      <c r="AC900" s="293"/>
      <c r="AD900" s="293"/>
    </row>
    <row r="901" spans="1:30" ht="12.75" customHeight="1" x14ac:dyDescent="0.25">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c r="AA901" s="293"/>
      <c r="AB901" s="293"/>
      <c r="AC901" s="293"/>
      <c r="AD901" s="293"/>
    </row>
    <row r="902" spans="1:30" ht="12.75" customHeight="1" x14ac:dyDescent="0.25">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c r="AA902" s="293"/>
      <c r="AB902" s="293"/>
      <c r="AC902" s="293"/>
      <c r="AD902" s="293"/>
    </row>
    <row r="903" spans="1:30" ht="12.75" customHeight="1" x14ac:dyDescent="0.25">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c r="AA903" s="293"/>
      <c r="AB903" s="293"/>
      <c r="AC903" s="293"/>
      <c r="AD903" s="293"/>
    </row>
    <row r="904" spans="1:30" ht="12.75" customHeight="1" x14ac:dyDescent="0.25">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row>
    <row r="905" spans="1:30" ht="12.75" customHeight="1" x14ac:dyDescent="0.25">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c r="AA905" s="293"/>
      <c r="AB905" s="293"/>
      <c r="AC905" s="293"/>
      <c r="AD905" s="293"/>
    </row>
    <row r="906" spans="1:30" ht="12.75" customHeight="1" x14ac:dyDescent="0.25">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c r="AA906" s="293"/>
      <c r="AB906" s="293"/>
      <c r="AC906" s="293"/>
      <c r="AD906" s="293"/>
    </row>
    <row r="907" spans="1:30" ht="12.75" customHeight="1" x14ac:dyDescent="0.25">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c r="AA907" s="293"/>
      <c r="AB907" s="293"/>
      <c r="AC907" s="293"/>
      <c r="AD907" s="293"/>
    </row>
    <row r="908" spans="1:30" ht="12.75" customHeight="1" x14ac:dyDescent="0.25">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c r="AA908" s="293"/>
      <c r="AB908" s="293"/>
      <c r="AC908" s="293"/>
      <c r="AD908" s="293"/>
    </row>
    <row r="909" spans="1:30" ht="12.75" customHeight="1" x14ac:dyDescent="0.25">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c r="AA909" s="293"/>
      <c r="AB909" s="293"/>
      <c r="AC909" s="293"/>
      <c r="AD909" s="293"/>
    </row>
    <row r="910" spans="1:30" ht="12.75" customHeight="1" x14ac:dyDescent="0.25">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row>
    <row r="911" spans="1:30" ht="12.75" customHeight="1" x14ac:dyDescent="0.25">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c r="AA911" s="293"/>
      <c r="AB911" s="293"/>
      <c r="AC911" s="293"/>
      <c r="AD911" s="293"/>
    </row>
    <row r="912" spans="1:30" ht="12.75" customHeight="1" x14ac:dyDescent="0.25">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c r="AA912" s="293"/>
      <c r="AB912" s="293"/>
      <c r="AC912" s="293"/>
      <c r="AD912" s="293"/>
    </row>
    <row r="913" spans="1:30" ht="12.75" customHeight="1" x14ac:dyDescent="0.25">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c r="AA913" s="293"/>
      <c r="AB913" s="293"/>
      <c r="AC913" s="293"/>
      <c r="AD913" s="293"/>
    </row>
    <row r="914" spans="1:30" ht="12.75" customHeight="1" x14ac:dyDescent="0.25">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c r="AA914" s="293"/>
      <c r="AB914" s="293"/>
      <c r="AC914" s="293"/>
      <c r="AD914" s="293"/>
    </row>
    <row r="915" spans="1:30" ht="12.75" customHeight="1" x14ac:dyDescent="0.25">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c r="AA915" s="293"/>
      <c r="AB915" s="293"/>
      <c r="AC915" s="293"/>
      <c r="AD915" s="293"/>
    </row>
    <row r="916" spans="1:30" ht="12.75" customHeight="1" x14ac:dyDescent="0.25">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c r="AA916" s="293"/>
      <c r="AB916" s="293"/>
      <c r="AC916" s="293"/>
      <c r="AD916" s="293"/>
    </row>
    <row r="917" spans="1:30" ht="12.75" customHeight="1" x14ac:dyDescent="0.25">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c r="AA917" s="293"/>
      <c r="AB917" s="293"/>
      <c r="AC917" s="293"/>
      <c r="AD917" s="293"/>
    </row>
    <row r="918" spans="1:30" ht="12.75" customHeight="1" x14ac:dyDescent="0.25">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c r="AA918" s="293"/>
      <c r="AB918" s="293"/>
      <c r="AC918" s="293"/>
      <c r="AD918" s="293"/>
    </row>
    <row r="919" spans="1:30" ht="12.75" customHeight="1" x14ac:dyDescent="0.25">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c r="AA919" s="293"/>
      <c r="AB919" s="293"/>
      <c r="AC919" s="293"/>
      <c r="AD919" s="293"/>
    </row>
    <row r="920" spans="1:30" ht="12.75" customHeight="1" x14ac:dyDescent="0.25">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c r="AA920" s="293"/>
      <c r="AB920" s="293"/>
      <c r="AC920" s="293"/>
      <c r="AD920" s="293"/>
    </row>
    <row r="921" spans="1:30" ht="12.75" customHeight="1" x14ac:dyDescent="0.25">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c r="AA921" s="293"/>
      <c r="AB921" s="293"/>
      <c r="AC921" s="293"/>
      <c r="AD921" s="293"/>
    </row>
    <row r="922" spans="1:30" ht="12.75" customHeight="1" x14ac:dyDescent="0.25">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row>
    <row r="923" spans="1:30" ht="12.75" customHeight="1" x14ac:dyDescent="0.25">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c r="AA923" s="293"/>
      <c r="AB923" s="293"/>
      <c r="AC923" s="293"/>
      <c r="AD923" s="293"/>
    </row>
    <row r="924" spans="1:30" ht="12.75" customHeight="1" x14ac:dyDescent="0.25">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c r="AA924" s="293"/>
      <c r="AB924" s="293"/>
      <c r="AC924" s="293"/>
      <c r="AD924" s="293"/>
    </row>
    <row r="925" spans="1:30" ht="12.75" customHeight="1" x14ac:dyDescent="0.25">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c r="AA925" s="293"/>
      <c r="AB925" s="293"/>
      <c r="AC925" s="293"/>
      <c r="AD925" s="293"/>
    </row>
    <row r="926" spans="1:30" ht="12.75" customHeight="1" x14ac:dyDescent="0.25">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c r="AA926" s="293"/>
      <c r="AB926" s="293"/>
      <c r="AC926" s="293"/>
      <c r="AD926" s="293"/>
    </row>
    <row r="927" spans="1:30" ht="12.75" customHeight="1" x14ac:dyDescent="0.25">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c r="AA927" s="293"/>
      <c r="AB927" s="293"/>
      <c r="AC927" s="293"/>
      <c r="AD927" s="293"/>
    </row>
    <row r="928" spans="1:30" ht="12.75" customHeight="1" x14ac:dyDescent="0.25">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row>
    <row r="929" spans="1:30" ht="12.75" customHeight="1" x14ac:dyDescent="0.25">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c r="AA929" s="293"/>
      <c r="AB929" s="293"/>
      <c r="AC929" s="293"/>
      <c r="AD929" s="293"/>
    </row>
    <row r="930" spans="1:30" ht="12.75" customHeight="1" x14ac:dyDescent="0.25">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row>
    <row r="931" spans="1:30" ht="12.75" customHeight="1" x14ac:dyDescent="0.25">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c r="AA931" s="293"/>
      <c r="AB931" s="293"/>
      <c r="AC931" s="293"/>
      <c r="AD931" s="293"/>
    </row>
    <row r="932" spans="1:30" ht="12.75" customHeight="1" x14ac:dyDescent="0.25">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c r="AA932" s="293"/>
      <c r="AB932" s="293"/>
      <c r="AC932" s="293"/>
      <c r="AD932" s="293"/>
    </row>
    <row r="933" spans="1:30" ht="12.75" customHeight="1" x14ac:dyDescent="0.25">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c r="AA933" s="293"/>
      <c r="AB933" s="293"/>
      <c r="AC933" s="293"/>
      <c r="AD933" s="293"/>
    </row>
    <row r="934" spans="1:30" ht="12.75" customHeight="1" x14ac:dyDescent="0.25">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row>
    <row r="935" spans="1:30" ht="12.75" customHeight="1" x14ac:dyDescent="0.25">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c r="AA935" s="293"/>
      <c r="AB935" s="293"/>
      <c r="AC935" s="293"/>
      <c r="AD935" s="293"/>
    </row>
    <row r="936" spans="1:30" ht="12.75" customHeight="1" x14ac:dyDescent="0.25">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c r="AA936" s="293"/>
      <c r="AB936" s="293"/>
      <c r="AC936" s="293"/>
      <c r="AD936" s="293"/>
    </row>
    <row r="937" spans="1:30" ht="12.75" customHeight="1" x14ac:dyDescent="0.25">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c r="AA937" s="293"/>
      <c r="AB937" s="293"/>
      <c r="AC937" s="293"/>
      <c r="AD937" s="293"/>
    </row>
    <row r="938" spans="1:30" ht="12.75" customHeight="1" x14ac:dyDescent="0.25">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c r="AA938" s="293"/>
      <c r="AB938" s="293"/>
      <c r="AC938" s="293"/>
      <c r="AD938" s="293"/>
    </row>
    <row r="939" spans="1:30" ht="12.75" customHeight="1" x14ac:dyDescent="0.25">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c r="AA939" s="293"/>
      <c r="AB939" s="293"/>
      <c r="AC939" s="293"/>
      <c r="AD939" s="293"/>
    </row>
    <row r="940" spans="1:30" ht="12.75" customHeight="1" x14ac:dyDescent="0.25">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row>
    <row r="941" spans="1:30" ht="12.75" customHeight="1" x14ac:dyDescent="0.25">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c r="AA941" s="293"/>
      <c r="AB941" s="293"/>
      <c r="AC941" s="293"/>
      <c r="AD941" s="293"/>
    </row>
    <row r="942" spans="1:30" ht="12.75" customHeight="1" x14ac:dyDescent="0.25">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c r="AA942" s="293"/>
      <c r="AB942" s="293"/>
      <c r="AC942" s="293"/>
      <c r="AD942" s="293"/>
    </row>
    <row r="943" spans="1:30" ht="12.75" customHeight="1" x14ac:dyDescent="0.25">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c r="AA943" s="293"/>
      <c r="AB943" s="293"/>
      <c r="AC943" s="293"/>
      <c r="AD943" s="293"/>
    </row>
    <row r="944" spans="1:30" ht="12.75" customHeight="1" x14ac:dyDescent="0.25">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row>
    <row r="945" spans="1:30" ht="12.75" customHeight="1" x14ac:dyDescent="0.25">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c r="AA945" s="293"/>
      <c r="AB945" s="293"/>
      <c r="AC945" s="293"/>
      <c r="AD945" s="293"/>
    </row>
    <row r="946" spans="1:30" ht="12.75" customHeight="1" x14ac:dyDescent="0.25">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c r="AA946" s="293"/>
      <c r="AB946" s="293"/>
      <c r="AC946" s="293"/>
      <c r="AD946" s="293"/>
    </row>
    <row r="947" spans="1:30" ht="12.75" customHeight="1" x14ac:dyDescent="0.25">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c r="AA947" s="293"/>
      <c r="AB947" s="293"/>
      <c r="AC947" s="293"/>
      <c r="AD947" s="293"/>
    </row>
    <row r="948" spans="1:30" ht="12.75" customHeight="1" x14ac:dyDescent="0.25">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c r="AA948" s="293"/>
      <c r="AB948" s="293"/>
      <c r="AC948" s="293"/>
      <c r="AD948" s="293"/>
    </row>
    <row r="949" spans="1:30" ht="12.75" customHeight="1" x14ac:dyDescent="0.25">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row>
    <row r="950" spans="1:30" ht="12.75" customHeight="1" x14ac:dyDescent="0.25">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c r="AA950" s="293"/>
      <c r="AB950" s="293"/>
      <c r="AC950" s="293"/>
      <c r="AD950" s="293"/>
    </row>
    <row r="951" spans="1:30" ht="12.75" customHeight="1" x14ac:dyDescent="0.25">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c r="AA951" s="293"/>
      <c r="AB951" s="293"/>
      <c r="AC951" s="293"/>
      <c r="AD951" s="293"/>
    </row>
    <row r="952" spans="1:30" ht="12.75" customHeight="1" x14ac:dyDescent="0.25">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c r="AA952" s="293"/>
      <c r="AB952" s="293"/>
      <c r="AC952" s="293"/>
      <c r="AD952" s="293"/>
    </row>
    <row r="953" spans="1:30" ht="12.75" customHeight="1" x14ac:dyDescent="0.25">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c r="AA953" s="293"/>
      <c r="AB953" s="293"/>
      <c r="AC953" s="293"/>
      <c r="AD953" s="293"/>
    </row>
    <row r="954" spans="1:30" ht="12.75" customHeight="1" x14ac:dyDescent="0.25">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c r="AA954" s="293"/>
      <c r="AB954" s="293"/>
      <c r="AC954" s="293"/>
      <c r="AD954" s="293"/>
    </row>
    <row r="955" spans="1:30" ht="12.75" customHeight="1" x14ac:dyDescent="0.25">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row>
    <row r="956" spans="1:30" ht="12.75" customHeight="1" x14ac:dyDescent="0.25">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c r="AA956" s="293"/>
      <c r="AB956" s="293"/>
      <c r="AC956" s="293"/>
      <c r="AD956" s="293"/>
    </row>
    <row r="957" spans="1:30" ht="12.75" customHeight="1" x14ac:dyDescent="0.25">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row>
    <row r="958" spans="1:30" ht="12.75" customHeight="1" x14ac:dyDescent="0.25">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row>
    <row r="959" spans="1:30" ht="12.75" customHeight="1" x14ac:dyDescent="0.25">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c r="AA959" s="293"/>
      <c r="AB959" s="293"/>
      <c r="AC959" s="293"/>
      <c r="AD959" s="293"/>
    </row>
    <row r="960" spans="1:30" ht="12.75" customHeight="1" x14ac:dyDescent="0.25">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c r="AA960" s="293"/>
      <c r="AB960" s="293"/>
      <c r="AC960" s="293"/>
      <c r="AD960" s="293"/>
    </row>
    <row r="961" spans="1:30" ht="12.75" customHeight="1" x14ac:dyDescent="0.25">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c r="AA961" s="293"/>
      <c r="AB961" s="293"/>
      <c r="AC961" s="293"/>
      <c r="AD961" s="293"/>
    </row>
    <row r="962" spans="1:30" ht="12.75" customHeight="1" x14ac:dyDescent="0.25">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c r="AA962" s="293"/>
      <c r="AB962" s="293"/>
      <c r="AC962" s="293"/>
      <c r="AD962" s="293"/>
    </row>
    <row r="963" spans="1:30" ht="12.75" customHeight="1" x14ac:dyDescent="0.25">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c r="AA963" s="293"/>
      <c r="AB963" s="293"/>
      <c r="AC963" s="293"/>
      <c r="AD963" s="293"/>
    </row>
    <row r="964" spans="1:30" ht="12.75" customHeight="1" x14ac:dyDescent="0.25">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c r="AA964" s="293"/>
      <c r="AB964" s="293"/>
      <c r="AC964" s="293"/>
      <c r="AD964" s="293"/>
    </row>
    <row r="965" spans="1:30" ht="12.75" customHeight="1" x14ac:dyDescent="0.25">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row>
    <row r="966" spans="1:30" ht="12.75" customHeight="1" x14ac:dyDescent="0.25">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c r="AA966" s="293"/>
      <c r="AB966" s="293"/>
      <c r="AC966" s="293"/>
      <c r="AD966" s="293"/>
    </row>
    <row r="967" spans="1:30" ht="12.75" customHeight="1" x14ac:dyDescent="0.25">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c r="AA967" s="293"/>
      <c r="AB967" s="293"/>
      <c r="AC967" s="293"/>
      <c r="AD967" s="293"/>
    </row>
    <row r="968" spans="1:30" ht="12.75" customHeight="1" x14ac:dyDescent="0.25">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c r="AA968" s="293"/>
      <c r="AB968" s="293"/>
      <c r="AC968" s="293"/>
      <c r="AD968" s="293"/>
    </row>
    <row r="969" spans="1:30" ht="12.75" customHeight="1" x14ac:dyDescent="0.25">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c r="AA969" s="293"/>
      <c r="AB969" s="293"/>
      <c r="AC969" s="293"/>
      <c r="AD969" s="293"/>
    </row>
    <row r="970" spans="1:30" ht="12.75" customHeight="1" x14ac:dyDescent="0.25">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c r="AA970" s="293"/>
      <c r="AB970" s="293"/>
      <c r="AC970" s="293"/>
      <c r="AD970" s="293"/>
    </row>
    <row r="971" spans="1:30" ht="12.75" customHeight="1" x14ac:dyDescent="0.25">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row>
    <row r="972" spans="1:30" ht="12.75" customHeight="1" x14ac:dyDescent="0.25">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c r="AA972" s="293"/>
      <c r="AB972" s="293"/>
      <c r="AC972" s="293"/>
      <c r="AD972" s="293"/>
    </row>
    <row r="973" spans="1:30" ht="12.75" customHeight="1" x14ac:dyDescent="0.25">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c r="AA973" s="293"/>
      <c r="AB973" s="293"/>
      <c r="AC973" s="293"/>
      <c r="AD973" s="293"/>
    </row>
    <row r="974" spans="1:30" ht="12.75" customHeight="1" x14ac:dyDescent="0.25">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c r="AA974" s="293"/>
      <c r="AB974" s="293"/>
      <c r="AC974" s="293"/>
      <c r="AD974" s="293"/>
    </row>
    <row r="975" spans="1:30" ht="12.75" customHeight="1" x14ac:dyDescent="0.25">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c r="AA975" s="293"/>
      <c r="AB975" s="293"/>
      <c r="AC975" s="293"/>
      <c r="AD975" s="293"/>
    </row>
    <row r="976" spans="1:30" ht="12.75" customHeight="1" x14ac:dyDescent="0.25">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row>
    <row r="977" spans="1:30" ht="12.75" customHeight="1" x14ac:dyDescent="0.25">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row>
    <row r="978" spans="1:30" ht="12.75" customHeight="1" x14ac:dyDescent="0.25">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c r="AA978" s="293"/>
      <c r="AB978" s="293"/>
      <c r="AC978" s="293"/>
      <c r="AD978" s="293"/>
    </row>
    <row r="979" spans="1:30" ht="12.75" customHeight="1" x14ac:dyDescent="0.25">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c r="AA979" s="293"/>
      <c r="AB979" s="293"/>
      <c r="AC979" s="293"/>
      <c r="AD979" s="293"/>
    </row>
    <row r="980" spans="1:30" ht="12.75" customHeight="1" x14ac:dyDescent="0.25">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c r="AA980" s="293"/>
      <c r="AB980" s="293"/>
      <c r="AC980" s="293"/>
      <c r="AD980" s="293"/>
    </row>
    <row r="981" spans="1:30" ht="12.75" customHeight="1" x14ac:dyDescent="0.25">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c r="AA981" s="293"/>
      <c r="AB981" s="293"/>
      <c r="AC981" s="293"/>
      <c r="AD981" s="293"/>
    </row>
    <row r="982" spans="1:30" ht="12.75" customHeight="1" x14ac:dyDescent="0.25">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c r="AA982" s="293"/>
      <c r="AB982" s="293"/>
      <c r="AC982" s="293"/>
      <c r="AD982" s="293"/>
    </row>
    <row r="983" spans="1:30" ht="12.75" customHeight="1" x14ac:dyDescent="0.25">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row>
    <row r="984" spans="1:30" ht="12.75" customHeight="1" x14ac:dyDescent="0.25">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c r="AA984" s="293"/>
      <c r="AB984" s="293"/>
      <c r="AC984" s="293"/>
      <c r="AD984" s="293"/>
    </row>
    <row r="985" spans="1:30" ht="12.75" customHeight="1" x14ac:dyDescent="0.25">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c r="AA985" s="293"/>
      <c r="AB985" s="293"/>
      <c r="AC985" s="293"/>
      <c r="AD985" s="293"/>
    </row>
    <row r="986" spans="1:30" ht="12.75" customHeight="1" x14ac:dyDescent="0.25">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c r="AA986" s="293"/>
      <c r="AB986" s="293"/>
      <c r="AC986" s="293"/>
      <c r="AD986" s="293"/>
    </row>
    <row r="987" spans="1:30" ht="12.75" customHeight="1" x14ac:dyDescent="0.25">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c r="AA987" s="293"/>
      <c r="AB987" s="293"/>
      <c r="AC987" s="293"/>
      <c r="AD987" s="293"/>
    </row>
    <row r="988" spans="1:30" ht="12.75" customHeight="1" x14ac:dyDescent="0.25">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c r="AA988" s="293"/>
      <c r="AB988" s="293"/>
      <c r="AC988" s="293"/>
      <c r="AD988" s="293"/>
    </row>
    <row r="989" spans="1:30" ht="12.75" customHeight="1" x14ac:dyDescent="0.25">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row>
    <row r="990" spans="1:30" ht="12.75" customHeight="1" x14ac:dyDescent="0.25">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c r="AA990" s="293"/>
      <c r="AB990" s="293"/>
      <c r="AC990" s="293"/>
      <c r="AD990" s="293"/>
    </row>
    <row r="991" spans="1:30" ht="12.75" customHeight="1" x14ac:dyDescent="0.25">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c r="AA991" s="293"/>
      <c r="AB991" s="293"/>
      <c r="AC991" s="293"/>
      <c r="AD991" s="293"/>
    </row>
    <row r="992" spans="1:30" ht="12.75" customHeight="1" x14ac:dyDescent="0.25">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c r="AA992" s="293"/>
      <c r="AB992" s="293"/>
      <c r="AC992" s="293"/>
      <c r="AD992" s="293"/>
    </row>
    <row r="993" spans="1:30" ht="12.75" customHeight="1" x14ac:dyDescent="0.25">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c r="AA993" s="293"/>
      <c r="AB993" s="293"/>
      <c r="AC993" s="293"/>
      <c r="AD993" s="293"/>
    </row>
    <row r="994" spans="1:30" ht="12.75" customHeight="1" x14ac:dyDescent="0.25">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row>
    <row r="995" spans="1:30" ht="12.75" customHeight="1" x14ac:dyDescent="0.25">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row>
    <row r="996" spans="1:30" ht="12.75" customHeight="1" x14ac:dyDescent="0.25">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c r="AA996" s="293"/>
      <c r="AB996" s="293"/>
      <c r="AC996" s="293"/>
      <c r="AD996" s="293"/>
    </row>
    <row r="997" spans="1:30" ht="12.75" customHeight="1" x14ac:dyDescent="0.25">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c r="AA997" s="293"/>
      <c r="AB997" s="293"/>
      <c r="AC997" s="293"/>
      <c r="AD997" s="293"/>
    </row>
    <row r="998" spans="1:30" ht="12.75" customHeight="1" x14ac:dyDescent="0.25">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c r="AA998" s="293"/>
      <c r="AB998" s="293"/>
      <c r="AC998" s="293"/>
      <c r="AD998" s="293"/>
    </row>
    <row r="999" spans="1:30" ht="12.75" customHeight="1" x14ac:dyDescent="0.25">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c r="AA999" s="293"/>
      <c r="AB999" s="293"/>
      <c r="AC999" s="293"/>
      <c r="AD999" s="293"/>
    </row>
    <row r="1000" spans="1:30" ht="12.75" customHeight="1" x14ac:dyDescent="0.25">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C99"/>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row>
    <row r="2" spans="1:30" ht="12.75" customHeight="1" x14ac:dyDescent="0.25">
      <c r="A2" s="293"/>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293"/>
      <c r="AD2" s="293"/>
    </row>
    <row r="3" spans="1:30" ht="12.75" customHeight="1" x14ac:dyDescent="0.25">
      <c r="A3" s="293"/>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293"/>
      <c r="AD3" s="293"/>
    </row>
    <row r="4" spans="1:30" ht="12.75" customHeight="1" x14ac:dyDescent="0.25">
      <c r="A4" s="293"/>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293"/>
      <c r="AD4" s="293"/>
    </row>
    <row r="5" spans="1:30" ht="12.75" customHeight="1" x14ac:dyDescent="0.25">
      <c r="A5" s="293"/>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293"/>
      <c r="AD5" s="293"/>
    </row>
    <row r="6" spans="1:30" ht="37.5" customHeight="1" x14ac:dyDescent="0.25">
      <c r="A6" s="293"/>
      <c r="B6" s="645"/>
      <c r="C6" s="646"/>
      <c r="D6" s="647"/>
      <c r="E6" s="294"/>
      <c r="F6" s="646"/>
      <c r="G6" s="646"/>
      <c r="H6" s="646"/>
      <c r="I6" s="646"/>
      <c r="J6" s="646"/>
      <c r="K6" s="646"/>
      <c r="L6" s="646"/>
      <c r="M6" s="646"/>
      <c r="N6" s="646"/>
      <c r="O6" s="646"/>
      <c r="P6" s="646"/>
      <c r="Q6" s="646"/>
      <c r="R6" s="646"/>
      <c r="S6" s="646"/>
      <c r="T6" s="646"/>
      <c r="U6" s="646"/>
      <c r="V6" s="646"/>
      <c r="W6" s="646"/>
      <c r="X6" s="646"/>
      <c r="Y6" s="646"/>
      <c r="Z6" s="646"/>
      <c r="AA6" s="646"/>
      <c r="AB6" s="647"/>
      <c r="AC6" s="293"/>
      <c r="AD6" s="293"/>
    </row>
    <row r="7" spans="1:30" ht="15" customHeight="1" x14ac:dyDescent="0.25">
      <c r="A7" s="293"/>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293"/>
      <c r="AD7" s="293"/>
    </row>
    <row r="8" spans="1:30" ht="15" customHeight="1" x14ac:dyDescent="0.25">
      <c r="A8" s="293"/>
      <c r="B8" s="31"/>
      <c r="C8" s="295" t="s">
        <v>121</v>
      </c>
      <c r="D8" s="32"/>
      <c r="E8" s="33"/>
      <c r="F8" s="296" t="s">
        <v>122</v>
      </c>
      <c r="G8" s="34"/>
      <c r="H8" s="35"/>
      <c r="I8" s="293"/>
      <c r="J8" s="293"/>
      <c r="K8" s="297"/>
      <c r="L8" s="297"/>
      <c r="M8" s="297"/>
      <c r="N8" s="297"/>
      <c r="O8" s="297"/>
      <c r="P8" s="297"/>
      <c r="Q8" s="297"/>
      <c r="R8" s="297"/>
      <c r="S8" s="297"/>
      <c r="T8" s="297"/>
      <c r="U8" s="297"/>
      <c r="V8" s="297"/>
      <c r="W8" s="297"/>
      <c r="X8" s="297"/>
      <c r="Y8" s="297"/>
      <c r="Z8" s="297"/>
      <c r="AA8" s="297"/>
      <c r="AB8" s="298"/>
      <c r="AC8" s="293"/>
      <c r="AD8" s="293"/>
    </row>
    <row r="9" spans="1:30" ht="15" customHeight="1" x14ac:dyDescent="0.25">
      <c r="A9" s="293"/>
      <c r="B9" s="31"/>
      <c r="C9" s="664"/>
      <c r="D9" s="650"/>
      <c r="E9" s="650"/>
      <c r="F9" s="650"/>
      <c r="G9" s="300"/>
      <c r="H9" s="293"/>
      <c r="I9" s="293"/>
      <c r="J9" s="293"/>
      <c r="K9" s="293"/>
      <c r="L9" s="293"/>
      <c r="M9" s="293"/>
      <c r="N9" s="293"/>
      <c r="O9" s="293"/>
      <c r="P9" s="293"/>
      <c r="Q9" s="293"/>
      <c r="R9" s="293"/>
      <c r="S9" s="293"/>
      <c r="T9" s="293"/>
      <c r="U9" s="293"/>
      <c r="V9" s="293"/>
      <c r="W9" s="293"/>
      <c r="X9" s="293"/>
      <c r="Y9" s="293"/>
      <c r="Z9" s="293"/>
      <c r="AA9" s="293"/>
      <c r="AB9" s="301"/>
      <c r="AC9" s="293"/>
      <c r="AD9" s="293"/>
    </row>
    <row r="10" spans="1:30" ht="30" customHeight="1" x14ac:dyDescent="0.25">
      <c r="A10" s="293"/>
      <c r="B10" s="31"/>
      <c r="C10" s="664" t="s">
        <v>123</v>
      </c>
      <c r="D10" s="650"/>
      <c r="E10" s="632" t="s">
        <v>428</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2"/>
      <c r="AC10" s="293"/>
      <c r="AD10" s="293"/>
    </row>
    <row r="11" spans="1:30" ht="15" customHeight="1" x14ac:dyDescent="0.25">
      <c r="A11" s="293"/>
      <c r="B11" s="31"/>
      <c r="C11" s="664"/>
      <c r="D11" s="650"/>
      <c r="E11" s="650"/>
      <c r="F11" s="650"/>
      <c r="G11" s="293"/>
      <c r="H11" s="293"/>
      <c r="I11" s="293"/>
      <c r="J11" s="293"/>
      <c r="K11" s="293"/>
      <c r="L11" s="293"/>
      <c r="M11" s="293"/>
      <c r="N11" s="293"/>
      <c r="O11" s="293"/>
      <c r="P11" s="293"/>
      <c r="Q11" s="293"/>
      <c r="R11" s="293"/>
      <c r="S11" s="293"/>
      <c r="T11" s="293"/>
      <c r="U11" s="293"/>
      <c r="V11" s="293"/>
      <c r="W11" s="293"/>
      <c r="X11" s="293"/>
      <c r="Y11" s="293"/>
      <c r="Z11" s="293"/>
      <c r="AA11" s="665"/>
      <c r="AB11" s="661"/>
      <c r="AC11" s="293"/>
      <c r="AD11" s="293"/>
    </row>
    <row r="12" spans="1:30" ht="29.25" customHeight="1" x14ac:dyDescent="0.25">
      <c r="A12" s="293"/>
      <c r="B12" s="31"/>
      <c r="C12" s="668" t="s">
        <v>125</v>
      </c>
      <c r="D12" s="669"/>
      <c r="E12" s="666" t="s">
        <v>429</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293"/>
      <c r="AD12" s="293"/>
    </row>
    <row r="13" spans="1:30" ht="15" customHeight="1" x14ac:dyDescent="0.25">
      <c r="A13" s="293"/>
      <c r="B13" s="31"/>
      <c r="C13" s="665"/>
      <c r="D13" s="650"/>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row>
    <row r="14" spans="1:30" ht="15" customHeight="1" x14ac:dyDescent="0.25">
      <c r="A14" s="293"/>
      <c r="B14" s="31"/>
      <c r="C14" s="664" t="s">
        <v>127</v>
      </c>
      <c r="D14" s="650"/>
      <c r="E14" s="304"/>
      <c r="F14" s="665"/>
      <c r="G14" s="650"/>
      <c r="H14" s="650"/>
      <c r="I14" s="650"/>
      <c r="J14" s="650"/>
      <c r="K14" s="650"/>
      <c r="L14" s="650"/>
      <c r="M14" s="650"/>
      <c r="N14" s="650"/>
      <c r="O14" s="650"/>
      <c r="P14" s="650"/>
      <c r="Q14" s="650"/>
      <c r="R14" s="650"/>
      <c r="S14" s="650"/>
      <c r="T14" s="650"/>
      <c r="U14" s="650"/>
      <c r="V14" s="650"/>
      <c r="W14" s="650"/>
      <c r="X14" s="650"/>
      <c r="Y14" s="650"/>
      <c r="Z14" s="650"/>
      <c r="AA14" s="650"/>
      <c r="AB14" s="661"/>
      <c r="AC14" s="293"/>
      <c r="AD14" s="293"/>
    </row>
    <row r="15" spans="1:30" ht="29.25" customHeight="1" x14ac:dyDescent="0.25">
      <c r="A15" s="293"/>
      <c r="B15" s="31"/>
      <c r="C15" s="632" t="s">
        <v>430</v>
      </c>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23"/>
      <c r="AB15" s="305"/>
      <c r="AC15" s="293"/>
      <c r="AD15" s="293"/>
    </row>
    <row r="16" spans="1:30" ht="15" customHeight="1" x14ac:dyDescent="0.25">
      <c r="A16" s="293"/>
      <c r="B16" s="31"/>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row>
    <row r="17" spans="1:30" ht="15" customHeight="1" x14ac:dyDescent="0.25">
      <c r="A17" s="293"/>
      <c r="B17" s="31"/>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row>
    <row r="18" spans="1:30" ht="15" customHeight="1" x14ac:dyDescent="0.25">
      <c r="A18" s="293"/>
      <c r="B18" s="31"/>
      <c r="C18" s="659"/>
      <c r="D18" s="643"/>
      <c r="E18" s="643"/>
      <c r="F18" s="643"/>
      <c r="G18" s="643"/>
      <c r="H18" s="643"/>
      <c r="I18" s="643"/>
      <c r="J18" s="643"/>
      <c r="K18" s="643"/>
      <c r="L18" s="643"/>
      <c r="M18" s="643"/>
      <c r="N18" s="643"/>
      <c r="O18" s="643"/>
      <c r="P18" s="644"/>
      <c r="Q18" s="293"/>
      <c r="R18" s="653"/>
      <c r="S18" s="633"/>
      <c r="T18" s="633"/>
      <c r="U18" s="633"/>
      <c r="V18" s="633"/>
      <c r="W18" s="633"/>
      <c r="X18" s="633"/>
      <c r="Y18" s="633"/>
      <c r="Z18" s="633"/>
      <c r="AA18" s="623"/>
      <c r="AB18" s="301"/>
      <c r="AC18" s="293"/>
      <c r="AD18" s="293"/>
    </row>
    <row r="19" spans="1:30" ht="15" customHeight="1" x14ac:dyDescent="0.25">
      <c r="A19" s="293"/>
      <c r="B19" s="31"/>
      <c r="C19" s="660"/>
      <c r="D19" s="607"/>
      <c r="E19" s="607"/>
      <c r="F19" s="607"/>
      <c r="G19" s="607"/>
      <c r="H19" s="607"/>
      <c r="I19" s="607"/>
      <c r="J19" s="607"/>
      <c r="K19" s="607"/>
      <c r="L19" s="607"/>
      <c r="M19" s="607"/>
      <c r="N19" s="607"/>
      <c r="O19" s="607"/>
      <c r="P19" s="661"/>
      <c r="Q19" s="293"/>
      <c r="R19" s="293"/>
      <c r="S19" s="293"/>
      <c r="T19" s="293"/>
      <c r="U19" s="293"/>
      <c r="V19" s="293"/>
      <c r="W19" s="293"/>
      <c r="X19" s="293"/>
      <c r="Y19" s="293"/>
      <c r="Z19" s="293"/>
      <c r="AA19" s="293"/>
      <c r="AB19" s="301"/>
      <c r="AC19" s="293"/>
      <c r="AD19" s="293"/>
    </row>
    <row r="20" spans="1:30" ht="15" customHeight="1" x14ac:dyDescent="0.25">
      <c r="A20" s="293"/>
      <c r="B20" s="31"/>
      <c r="C20" s="660"/>
      <c r="D20" s="607"/>
      <c r="E20" s="607"/>
      <c r="F20" s="607"/>
      <c r="G20" s="607"/>
      <c r="H20" s="607"/>
      <c r="I20" s="607"/>
      <c r="J20" s="607"/>
      <c r="K20" s="607"/>
      <c r="L20" s="607"/>
      <c r="M20" s="607"/>
      <c r="N20" s="607"/>
      <c r="O20" s="607"/>
      <c r="P20" s="661"/>
      <c r="Q20" s="303"/>
      <c r="R20" s="306" t="s">
        <v>130</v>
      </c>
      <c r="S20" s="306"/>
      <c r="T20" s="306"/>
      <c r="U20" s="306"/>
      <c r="V20" s="306"/>
      <c r="W20" s="303"/>
      <c r="X20" s="303"/>
      <c r="Y20" s="303"/>
      <c r="Z20" s="293"/>
      <c r="AA20" s="303"/>
      <c r="AB20" s="301"/>
      <c r="AC20" s="293"/>
      <c r="AD20" s="293"/>
    </row>
    <row r="21" spans="1:30" ht="15" customHeight="1" x14ac:dyDescent="0.25">
      <c r="A21" s="293"/>
      <c r="B21" s="31"/>
      <c r="C21" s="660"/>
      <c r="D21" s="607"/>
      <c r="E21" s="607"/>
      <c r="F21" s="607"/>
      <c r="G21" s="607"/>
      <c r="H21" s="607"/>
      <c r="I21" s="607"/>
      <c r="J21" s="607"/>
      <c r="K21" s="607"/>
      <c r="L21" s="607"/>
      <c r="M21" s="607"/>
      <c r="N21" s="607"/>
      <c r="O21" s="607"/>
      <c r="P21" s="661"/>
      <c r="Q21" s="293"/>
      <c r="R21" s="37"/>
      <c r="S21" s="293" t="s">
        <v>15</v>
      </c>
      <c r="T21" s="293"/>
      <c r="U21" s="37"/>
      <c r="V21" s="293" t="s">
        <v>27</v>
      </c>
      <c r="W21" s="293"/>
      <c r="X21" s="37"/>
      <c r="Y21" s="308" t="s">
        <v>46</v>
      </c>
      <c r="Z21" s="293"/>
      <c r="AA21" s="293"/>
      <c r="AB21" s="301"/>
      <c r="AC21" s="293"/>
      <c r="AD21" s="293"/>
    </row>
    <row r="22" spans="1:30" ht="15" customHeight="1" x14ac:dyDescent="0.25">
      <c r="A22" s="293"/>
      <c r="B22" s="31"/>
      <c r="C22" s="660"/>
      <c r="D22" s="607"/>
      <c r="E22" s="607"/>
      <c r="F22" s="607"/>
      <c r="G22" s="607"/>
      <c r="H22" s="607"/>
      <c r="I22" s="607"/>
      <c r="J22" s="607"/>
      <c r="K22" s="607"/>
      <c r="L22" s="607"/>
      <c r="M22" s="607"/>
      <c r="N22" s="607"/>
      <c r="O22" s="607"/>
      <c r="P22" s="661"/>
      <c r="Q22" s="293"/>
      <c r="R22" s="293"/>
      <c r="S22" s="293"/>
      <c r="T22" s="293"/>
      <c r="U22" s="293"/>
      <c r="V22" s="293"/>
      <c r="W22" s="293"/>
      <c r="X22" s="293"/>
      <c r="Y22" s="293"/>
      <c r="Z22" s="293"/>
      <c r="AA22" s="293"/>
      <c r="AB22" s="301"/>
      <c r="AC22" s="293"/>
      <c r="AD22" s="293"/>
    </row>
    <row r="23" spans="1:30" ht="15" customHeight="1" x14ac:dyDescent="0.25">
      <c r="A23" s="293"/>
      <c r="B23" s="31"/>
      <c r="C23" s="645"/>
      <c r="D23" s="646"/>
      <c r="E23" s="646"/>
      <c r="F23" s="646"/>
      <c r="G23" s="646"/>
      <c r="H23" s="646"/>
      <c r="I23" s="646"/>
      <c r="J23" s="646"/>
      <c r="K23" s="646"/>
      <c r="L23" s="646"/>
      <c r="M23" s="646"/>
      <c r="N23" s="646"/>
      <c r="O23" s="646"/>
      <c r="P23" s="647"/>
      <c r="Q23" s="293"/>
      <c r="R23" s="306" t="s">
        <v>131</v>
      </c>
      <c r="S23" s="293"/>
      <c r="T23" s="293"/>
      <c r="U23" s="293"/>
      <c r="V23" s="293"/>
      <c r="W23" s="670" t="s">
        <v>21</v>
      </c>
      <c r="X23" s="633"/>
      <c r="Y23" s="633"/>
      <c r="Z23" s="633"/>
      <c r="AA23" s="623"/>
      <c r="AB23" s="301"/>
      <c r="AC23" s="293"/>
      <c r="AD23" s="293"/>
    </row>
    <row r="24" spans="1:30" ht="15" customHeight="1" x14ac:dyDescent="0.25">
      <c r="A24" s="293"/>
      <c r="B24" s="31"/>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row>
    <row r="25" spans="1:30" ht="15" customHeight="1" x14ac:dyDescent="0.25">
      <c r="A25" s="293"/>
      <c r="B25" s="31"/>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row>
    <row r="26" spans="1:30" ht="39.75" customHeight="1" x14ac:dyDescent="0.25">
      <c r="A26" s="293"/>
      <c r="B26" s="31"/>
      <c r="C26" s="1024" t="s">
        <v>431</v>
      </c>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23"/>
      <c r="AB26" s="301"/>
      <c r="AC26" s="293"/>
      <c r="AD26" s="293"/>
    </row>
    <row r="27" spans="1:30" ht="15" customHeight="1" x14ac:dyDescent="0.25">
      <c r="A27" s="293"/>
      <c r="B27" s="31"/>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row>
    <row r="28" spans="1:30" ht="15" customHeight="1" x14ac:dyDescent="0.25">
      <c r="A28" s="293"/>
      <c r="B28" s="31"/>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row>
    <row r="29" spans="1:30" ht="29.25" customHeight="1" x14ac:dyDescent="0.25">
      <c r="A29" s="293"/>
      <c r="B29" s="31"/>
      <c r="C29" s="670" t="s">
        <v>432</v>
      </c>
      <c r="D29" s="633"/>
      <c r="E29" s="633"/>
      <c r="F29" s="633"/>
      <c r="G29" s="633"/>
      <c r="H29" s="633"/>
      <c r="I29" s="633"/>
      <c r="J29" s="633"/>
      <c r="K29" s="623"/>
      <c r="L29" s="303"/>
      <c r="M29" s="670"/>
      <c r="N29" s="633"/>
      <c r="O29" s="633"/>
      <c r="P29" s="633"/>
      <c r="Q29" s="633"/>
      <c r="R29" s="633"/>
      <c r="S29" s="633"/>
      <c r="T29" s="633"/>
      <c r="U29" s="633"/>
      <c r="V29" s="633"/>
      <c r="W29" s="633"/>
      <c r="X29" s="633"/>
      <c r="Y29" s="633"/>
      <c r="Z29" s="633"/>
      <c r="AA29" s="623"/>
      <c r="AB29" s="309"/>
      <c r="AC29" s="293"/>
      <c r="AD29" s="293"/>
    </row>
    <row r="30" spans="1:30" ht="15" customHeight="1" x14ac:dyDescent="0.25">
      <c r="A30" s="293"/>
      <c r="B30" s="31"/>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row>
    <row r="31" spans="1:30" ht="15" customHeight="1" x14ac:dyDescent="0.25">
      <c r="A31" s="293"/>
      <c r="B31" s="31"/>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row>
    <row r="32" spans="1:30" ht="90" customHeight="1" x14ac:dyDescent="0.25">
      <c r="A32" s="293"/>
      <c r="B32" s="31"/>
      <c r="C32" s="671" t="s">
        <v>433</v>
      </c>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23"/>
      <c r="AB32" s="301"/>
      <c r="AC32" s="293"/>
      <c r="AD32" s="293"/>
    </row>
    <row r="33" spans="1:30" ht="15" customHeight="1" x14ac:dyDescent="0.25">
      <c r="A33" s="293"/>
      <c r="B33" s="31"/>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301"/>
      <c r="AC33" s="293"/>
      <c r="AD33" s="293"/>
    </row>
    <row r="34" spans="1:30" ht="15.75" customHeight="1" x14ac:dyDescent="0.25">
      <c r="A34" s="293"/>
      <c r="B34" s="31"/>
      <c r="C34" s="654" t="s">
        <v>139</v>
      </c>
      <c r="D34" s="650"/>
      <c r="E34" s="306"/>
      <c r="F34" s="632" t="s">
        <v>22</v>
      </c>
      <c r="G34" s="623"/>
      <c r="H34" s="306"/>
      <c r="I34" s="293"/>
      <c r="J34" s="313" t="s">
        <v>140</v>
      </c>
      <c r="K34" s="632">
        <v>1.2</v>
      </c>
      <c r="L34" s="633"/>
      <c r="M34" s="633"/>
      <c r="N34" s="623"/>
      <c r="O34" s="306"/>
      <c r="P34" s="306"/>
      <c r="Q34" s="297" t="s">
        <v>141</v>
      </c>
      <c r="R34" s="293"/>
      <c r="S34" s="306"/>
      <c r="T34" s="306"/>
      <c r="U34" s="306"/>
      <c r="V34" s="306"/>
      <c r="W34" s="632" t="s">
        <v>20</v>
      </c>
      <c r="X34" s="633"/>
      <c r="Y34" s="633"/>
      <c r="Z34" s="633"/>
      <c r="AA34" s="623"/>
      <c r="AB34" s="305"/>
      <c r="AC34" s="293"/>
      <c r="AD34" s="293"/>
    </row>
    <row r="35" spans="1:30" ht="15.75" customHeight="1" x14ac:dyDescent="0.25">
      <c r="A35" s="293"/>
      <c r="B35" s="31"/>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c r="AB35" s="301"/>
      <c r="AC35" s="293"/>
      <c r="AD35" s="293"/>
    </row>
    <row r="36" spans="1:30" ht="32.25" customHeight="1" x14ac:dyDescent="0.25">
      <c r="A36" s="293"/>
      <c r="B36" s="31"/>
      <c r="C36" s="293"/>
      <c r="D36" s="313" t="s">
        <v>142</v>
      </c>
      <c r="E36" s="306"/>
      <c r="F36" s="671" t="s">
        <v>434</v>
      </c>
      <c r="G36" s="633"/>
      <c r="H36" s="633"/>
      <c r="I36" s="633"/>
      <c r="J36" s="633"/>
      <c r="K36" s="633"/>
      <c r="L36" s="633"/>
      <c r="M36" s="623"/>
      <c r="N36" s="293"/>
      <c r="O36" s="313" t="s">
        <v>144</v>
      </c>
      <c r="P36" s="670">
        <v>0</v>
      </c>
      <c r="Q36" s="633"/>
      <c r="R36" s="633"/>
      <c r="S36" s="633"/>
      <c r="T36" s="633"/>
      <c r="U36" s="633"/>
      <c r="V36" s="633"/>
      <c r="W36" s="633"/>
      <c r="X36" s="633"/>
      <c r="Y36" s="633"/>
      <c r="Z36" s="633"/>
      <c r="AA36" s="623"/>
      <c r="AB36" s="301"/>
      <c r="AC36" s="293"/>
      <c r="AD36" s="293"/>
    </row>
    <row r="37" spans="1:30" ht="15.75" customHeight="1" x14ac:dyDescent="0.25">
      <c r="A37" s="293"/>
      <c r="B37" s="31"/>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c r="AB37" s="305"/>
      <c r="AC37" s="293"/>
      <c r="AD37" s="293"/>
    </row>
    <row r="38" spans="1:30" ht="15.75" customHeight="1" x14ac:dyDescent="0.25">
      <c r="A38" s="293"/>
      <c r="B38" s="31"/>
      <c r="C38" s="293"/>
      <c r="D38" s="313" t="s">
        <v>145</v>
      </c>
      <c r="E38" s="293"/>
      <c r="F38" s="653" t="s">
        <v>146</v>
      </c>
      <c r="G38" s="623"/>
      <c r="H38" s="293"/>
      <c r="I38" s="293"/>
      <c r="J38" s="306" t="s">
        <v>147</v>
      </c>
      <c r="K38" s="293"/>
      <c r="L38" s="653" t="s">
        <v>148</v>
      </c>
      <c r="M38" s="633"/>
      <c r="N38" s="623"/>
      <c r="O38" s="306"/>
      <c r="P38" s="306"/>
      <c r="Q38" s="293"/>
      <c r="R38" s="306" t="s">
        <v>149</v>
      </c>
      <c r="S38" s="306"/>
      <c r="T38" s="306"/>
      <c r="U38" s="306"/>
      <c r="V38" s="306"/>
      <c r="W38" s="672"/>
      <c r="X38" s="633"/>
      <c r="Y38" s="633"/>
      <c r="Z38" s="633"/>
      <c r="AA38" s="623"/>
      <c r="AB38" s="305"/>
      <c r="AC38" s="293"/>
      <c r="AD38" s="293"/>
    </row>
    <row r="39" spans="1:30" ht="15.75" customHeight="1" x14ac:dyDescent="0.25">
      <c r="A39" s="293"/>
      <c r="B39" s="31"/>
      <c r="C39" s="293"/>
      <c r="D39" s="293"/>
      <c r="E39" s="293"/>
      <c r="F39" s="29"/>
      <c r="G39" s="293"/>
      <c r="H39" s="293"/>
      <c r="I39" s="297"/>
      <c r="J39" s="297"/>
      <c r="K39" s="297"/>
      <c r="L39" s="297"/>
      <c r="M39" s="297"/>
      <c r="N39" s="297"/>
      <c r="O39" s="297"/>
      <c r="P39" s="297"/>
      <c r="Q39" s="297"/>
      <c r="R39" s="297"/>
      <c r="S39" s="297"/>
      <c r="T39" s="297"/>
      <c r="U39" s="297"/>
      <c r="V39" s="297"/>
      <c r="W39" s="297"/>
      <c r="X39" s="297"/>
      <c r="Y39" s="297"/>
      <c r="Z39" s="297"/>
      <c r="AA39" s="297"/>
      <c r="AB39" s="298"/>
      <c r="AC39" s="293"/>
      <c r="AD39" s="293"/>
    </row>
    <row r="40" spans="1:30" ht="15.75" customHeight="1" x14ac:dyDescent="0.25">
      <c r="A40" s="293"/>
      <c r="B40" s="31"/>
      <c r="C40" s="314" t="s">
        <v>150</v>
      </c>
      <c r="D40" s="673">
        <v>2024</v>
      </c>
      <c r="E40" s="674"/>
      <c r="F40" s="675"/>
      <c r="G40" s="35"/>
      <c r="H40" s="297"/>
      <c r="I40" s="297"/>
      <c r="J40" s="297"/>
      <c r="K40" s="297"/>
      <c r="L40" s="297"/>
      <c r="M40" s="297"/>
      <c r="N40" s="297"/>
      <c r="O40" s="297"/>
      <c r="P40" s="297"/>
      <c r="Q40" s="665"/>
      <c r="R40" s="650"/>
      <c r="S40" s="650"/>
      <c r="T40" s="650"/>
      <c r="U40" s="650"/>
      <c r="V40" s="297"/>
      <c r="W40" s="297"/>
      <c r="X40" s="664"/>
      <c r="Y40" s="650"/>
      <c r="Z40" s="650"/>
      <c r="AA40" s="650"/>
      <c r="AB40" s="305"/>
      <c r="AC40" s="293"/>
      <c r="AD40" s="293"/>
    </row>
    <row r="41" spans="1:30" ht="5.25" customHeight="1" x14ac:dyDescent="0.25">
      <c r="A41" s="293"/>
      <c r="B41" s="31"/>
      <c r="C41" s="306"/>
      <c r="D41" s="38"/>
      <c r="E41" s="38"/>
      <c r="F41" s="38"/>
      <c r="G41" s="293"/>
      <c r="H41" s="297"/>
      <c r="I41" s="297"/>
      <c r="J41" s="297"/>
      <c r="K41" s="297"/>
      <c r="L41" s="297"/>
      <c r="M41" s="297"/>
      <c r="N41" s="297"/>
      <c r="O41" s="297"/>
      <c r="P41" s="297"/>
      <c r="Q41" s="303"/>
      <c r="R41" s="303"/>
      <c r="S41" s="303"/>
      <c r="T41" s="303"/>
      <c r="U41" s="303"/>
      <c r="V41" s="297"/>
      <c r="W41" s="297"/>
      <c r="X41" s="299"/>
      <c r="Y41" s="299"/>
      <c r="Z41" s="299"/>
      <c r="AA41" s="299"/>
      <c r="AB41" s="305"/>
      <c r="AC41" s="293"/>
      <c r="AD41" s="293"/>
    </row>
    <row r="42" spans="1:30" ht="15.75" customHeight="1" x14ac:dyDescent="0.25">
      <c r="A42" s="293"/>
      <c r="B42" s="31"/>
      <c r="C42" s="306" t="s">
        <v>140</v>
      </c>
      <c r="D42" s="670">
        <v>1</v>
      </c>
      <c r="E42" s="633"/>
      <c r="F42" s="623"/>
      <c r="G42" s="293"/>
      <c r="H42" s="297"/>
      <c r="I42" s="297"/>
      <c r="J42" s="297"/>
      <c r="K42" s="297"/>
      <c r="L42" s="297"/>
      <c r="M42" s="297"/>
      <c r="N42" s="297"/>
      <c r="O42" s="297"/>
      <c r="P42" s="297"/>
      <c r="Q42" s="665"/>
      <c r="R42" s="650"/>
      <c r="S42" s="650"/>
      <c r="T42" s="650"/>
      <c r="U42" s="650"/>
      <c r="V42" s="297"/>
      <c r="W42" s="297"/>
      <c r="X42" s="664"/>
      <c r="Y42" s="650"/>
      <c r="Z42" s="650"/>
      <c r="AA42" s="650"/>
      <c r="AB42" s="298"/>
      <c r="AC42" s="293"/>
      <c r="AD42" s="293"/>
    </row>
    <row r="43" spans="1:30" ht="15.75" customHeight="1" x14ac:dyDescent="0.25">
      <c r="A43" s="293"/>
      <c r="B43" s="31"/>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c r="AB43" s="298"/>
      <c r="AC43" s="293"/>
      <c r="AD43" s="293"/>
    </row>
    <row r="44" spans="1:30" ht="15.75" customHeight="1" x14ac:dyDescent="0.25">
      <c r="A44" s="293"/>
      <c r="B44" s="31"/>
      <c r="C44" s="306"/>
      <c r="D44" s="632" t="s">
        <v>151</v>
      </c>
      <c r="E44" s="633"/>
      <c r="F44" s="633"/>
      <c r="G44" s="633"/>
      <c r="H44" s="633"/>
      <c r="I44" s="633"/>
      <c r="J44" s="633"/>
      <c r="K44" s="633"/>
      <c r="L44" s="633"/>
      <c r="M44" s="633"/>
      <c r="N44" s="633"/>
      <c r="O44" s="633"/>
      <c r="P44" s="633"/>
      <c r="Q44" s="633"/>
      <c r="R44" s="633"/>
      <c r="S44" s="633"/>
      <c r="T44" s="633"/>
      <c r="U44" s="633"/>
      <c r="V44" s="633"/>
      <c r="W44" s="633"/>
      <c r="X44" s="633"/>
      <c r="Y44" s="623"/>
      <c r="Z44" s="307"/>
      <c r="AA44" s="307"/>
      <c r="AB44" s="315"/>
      <c r="AC44" s="293"/>
      <c r="AD44" s="293"/>
    </row>
    <row r="45" spans="1:30" ht="15.75" customHeight="1" x14ac:dyDescent="0.25">
      <c r="A45" s="293"/>
      <c r="B45" s="31"/>
      <c r="C45" s="293"/>
      <c r="D45" s="638" t="s">
        <v>152</v>
      </c>
      <c r="E45" s="633"/>
      <c r="F45" s="633"/>
      <c r="G45" s="633"/>
      <c r="H45" s="623"/>
      <c r="I45" s="634" t="s">
        <v>153</v>
      </c>
      <c r="J45" s="633"/>
      <c r="K45" s="633"/>
      <c r="L45" s="633"/>
      <c r="M45" s="633"/>
      <c r="N45" s="633"/>
      <c r="O45" s="633"/>
      <c r="P45" s="623"/>
      <c r="Q45" s="635" t="s">
        <v>154</v>
      </c>
      <c r="R45" s="633"/>
      <c r="S45" s="633"/>
      <c r="T45" s="633"/>
      <c r="U45" s="633"/>
      <c r="V45" s="633"/>
      <c r="W45" s="633"/>
      <c r="X45" s="633"/>
      <c r="Y45" s="623"/>
      <c r="Z45" s="307"/>
      <c r="AA45" s="307"/>
      <c r="AB45" s="315"/>
      <c r="AC45" s="293"/>
      <c r="AD45" s="293"/>
    </row>
    <row r="46" spans="1:30" ht="15.75" customHeight="1" x14ac:dyDescent="0.25">
      <c r="A46" s="316"/>
      <c r="B46" s="39"/>
      <c r="C46" s="40"/>
      <c r="D46" s="639" t="s">
        <v>155</v>
      </c>
      <c r="E46" s="633"/>
      <c r="F46" s="633"/>
      <c r="G46" s="633"/>
      <c r="H46" s="623"/>
      <c r="I46" s="636" t="s">
        <v>156</v>
      </c>
      <c r="J46" s="633"/>
      <c r="K46" s="633"/>
      <c r="L46" s="633"/>
      <c r="M46" s="633"/>
      <c r="N46" s="633"/>
      <c r="O46" s="633"/>
      <c r="P46" s="623"/>
      <c r="Q46" s="637" t="s">
        <v>157</v>
      </c>
      <c r="R46" s="633"/>
      <c r="S46" s="633"/>
      <c r="T46" s="633"/>
      <c r="U46" s="633"/>
      <c r="V46" s="633"/>
      <c r="W46" s="633"/>
      <c r="X46" s="633"/>
      <c r="Y46" s="623"/>
      <c r="Z46" s="316"/>
      <c r="AA46" s="316"/>
      <c r="AB46" s="317"/>
      <c r="AC46" s="316"/>
      <c r="AD46" s="316"/>
    </row>
    <row r="47" spans="1:30" ht="15.75" customHeight="1" x14ac:dyDescent="0.25">
      <c r="A47" s="293"/>
      <c r="B47" s="31"/>
      <c r="C47" s="318"/>
      <c r="D47" s="318"/>
      <c r="E47" s="318"/>
      <c r="F47" s="318"/>
      <c r="G47" s="319"/>
      <c r="H47" s="319"/>
      <c r="I47" s="319"/>
      <c r="J47" s="319"/>
      <c r="K47" s="319"/>
      <c r="L47" s="319"/>
      <c r="M47" s="319"/>
      <c r="N47" s="319"/>
      <c r="O47" s="319"/>
      <c r="P47" s="319"/>
      <c r="Q47" s="319"/>
      <c r="R47" s="319"/>
      <c r="S47" s="319"/>
      <c r="T47" s="319"/>
      <c r="U47" s="319"/>
      <c r="V47" s="319"/>
      <c r="W47" s="319"/>
      <c r="X47" s="319"/>
      <c r="Y47" s="319"/>
      <c r="Z47" s="318"/>
      <c r="AA47" s="318"/>
      <c r="AB47" s="302"/>
      <c r="AC47" s="293"/>
      <c r="AD47" s="293"/>
    </row>
    <row r="48" spans="1:30" ht="15.75" customHeight="1" x14ac:dyDescent="0.25">
      <c r="A48" s="320"/>
      <c r="B48" s="41"/>
      <c r="C48" s="640" t="s">
        <v>158</v>
      </c>
      <c r="D48" s="633"/>
      <c r="E48" s="633"/>
      <c r="F48" s="623"/>
      <c r="G48" s="641" t="s">
        <v>159</v>
      </c>
      <c r="H48" s="642" t="s">
        <v>160</v>
      </c>
      <c r="I48" s="643"/>
      <c r="J48" s="643"/>
      <c r="K48" s="643"/>
      <c r="L48" s="643"/>
      <c r="M48" s="643"/>
      <c r="N48" s="643"/>
      <c r="O48" s="643"/>
      <c r="P48" s="643"/>
      <c r="Q48" s="643"/>
      <c r="R48" s="643"/>
      <c r="S48" s="643"/>
      <c r="T48" s="643"/>
      <c r="U48" s="643"/>
      <c r="V48" s="643"/>
      <c r="W48" s="643"/>
      <c r="X48" s="643"/>
      <c r="Y48" s="643"/>
      <c r="Z48" s="643"/>
      <c r="AA48" s="644"/>
      <c r="AB48" s="315"/>
      <c r="AC48" s="320"/>
      <c r="AD48" s="320"/>
    </row>
    <row r="49" spans="1:30" ht="15.75" customHeight="1" x14ac:dyDescent="0.25">
      <c r="A49" s="320"/>
      <c r="B49" s="41"/>
      <c r="C49" s="42" t="s">
        <v>161</v>
      </c>
      <c r="D49" s="43">
        <v>1.2</v>
      </c>
      <c r="E49" s="640" t="s">
        <v>162</v>
      </c>
      <c r="F49" s="623"/>
      <c r="G49" s="610"/>
      <c r="H49" s="645"/>
      <c r="I49" s="646"/>
      <c r="J49" s="646"/>
      <c r="K49" s="646"/>
      <c r="L49" s="646"/>
      <c r="M49" s="646"/>
      <c r="N49" s="646"/>
      <c r="O49" s="646"/>
      <c r="P49" s="646"/>
      <c r="Q49" s="646"/>
      <c r="R49" s="646"/>
      <c r="S49" s="646"/>
      <c r="T49" s="646"/>
      <c r="U49" s="646"/>
      <c r="V49" s="646"/>
      <c r="W49" s="646"/>
      <c r="X49" s="646"/>
      <c r="Y49" s="646"/>
      <c r="Z49" s="646"/>
      <c r="AA49" s="647"/>
      <c r="AB49" s="315"/>
      <c r="AC49" s="320"/>
      <c r="AD49" s="320"/>
    </row>
    <row r="50" spans="1:30" ht="15.75" customHeight="1" x14ac:dyDescent="0.25">
      <c r="A50" s="320"/>
      <c r="B50" s="41"/>
      <c r="C50" s="44">
        <v>2024</v>
      </c>
      <c r="D50" s="45">
        <v>45474</v>
      </c>
      <c r="E50" s="648">
        <v>45656</v>
      </c>
      <c r="F50" s="623"/>
      <c r="G50" s="46">
        <v>1.2</v>
      </c>
      <c r="H50" s="652" t="s">
        <v>435</v>
      </c>
      <c r="I50" s="633"/>
      <c r="J50" s="633"/>
      <c r="K50" s="633"/>
      <c r="L50" s="633"/>
      <c r="M50" s="633"/>
      <c r="N50" s="633"/>
      <c r="O50" s="633"/>
      <c r="P50" s="633"/>
      <c r="Q50" s="633"/>
      <c r="R50" s="633"/>
      <c r="S50" s="633"/>
      <c r="T50" s="633"/>
      <c r="U50" s="633"/>
      <c r="V50" s="633"/>
      <c r="W50" s="633"/>
      <c r="X50" s="633"/>
      <c r="Y50" s="633"/>
      <c r="Z50" s="633"/>
      <c r="AA50" s="623"/>
      <c r="AB50" s="315"/>
      <c r="AC50" s="320"/>
      <c r="AD50" s="320"/>
    </row>
    <row r="51" spans="1:30" ht="15.75" customHeight="1" x14ac:dyDescent="0.25">
      <c r="A51" s="320"/>
      <c r="B51" s="41"/>
      <c r="C51" s="44">
        <v>2025</v>
      </c>
      <c r="D51" s="45">
        <v>45658</v>
      </c>
      <c r="E51" s="648">
        <v>46021</v>
      </c>
      <c r="F51" s="623"/>
      <c r="G51" s="46">
        <v>1.7</v>
      </c>
      <c r="H51" s="652" t="s">
        <v>435</v>
      </c>
      <c r="I51" s="633"/>
      <c r="J51" s="633"/>
      <c r="K51" s="633"/>
      <c r="L51" s="633"/>
      <c r="M51" s="633"/>
      <c r="N51" s="633"/>
      <c r="O51" s="633"/>
      <c r="P51" s="633"/>
      <c r="Q51" s="633"/>
      <c r="R51" s="633"/>
      <c r="S51" s="633"/>
      <c r="T51" s="633"/>
      <c r="U51" s="633"/>
      <c r="V51" s="633"/>
      <c r="W51" s="633"/>
      <c r="X51" s="633"/>
      <c r="Y51" s="633"/>
      <c r="Z51" s="633"/>
      <c r="AA51" s="623"/>
      <c r="AB51" s="315"/>
      <c r="AC51" s="320"/>
      <c r="AD51" s="320"/>
    </row>
    <row r="52" spans="1:30" ht="15.75" customHeight="1" x14ac:dyDescent="0.25">
      <c r="A52" s="320"/>
      <c r="B52" s="41"/>
      <c r="C52" s="44">
        <v>2026</v>
      </c>
      <c r="D52" s="45">
        <v>46023</v>
      </c>
      <c r="E52" s="648">
        <v>46386</v>
      </c>
      <c r="F52" s="623"/>
      <c r="G52" s="46">
        <v>1.1000000000000001</v>
      </c>
      <c r="H52" s="652" t="s">
        <v>435</v>
      </c>
      <c r="I52" s="633"/>
      <c r="J52" s="633"/>
      <c r="K52" s="633"/>
      <c r="L52" s="633"/>
      <c r="M52" s="633"/>
      <c r="N52" s="633"/>
      <c r="O52" s="633"/>
      <c r="P52" s="633"/>
      <c r="Q52" s="633"/>
      <c r="R52" s="633"/>
      <c r="S52" s="633"/>
      <c r="T52" s="633"/>
      <c r="U52" s="633"/>
      <c r="V52" s="633"/>
      <c r="W52" s="633"/>
      <c r="X52" s="633"/>
      <c r="Y52" s="633"/>
      <c r="Z52" s="633"/>
      <c r="AA52" s="623"/>
      <c r="AB52" s="315"/>
      <c r="AC52" s="320"/>
      <c r="AD52" s="320"/>
    </row>
    <row r="53" spans="1:30" ht="15.75" customHeight="1" x14ac:dyDescent="0.25">
      <c r="A53" s="320"/>
      <c r="B53" s="41"/>
      <c r="C53" s="44">
        <v>2027</v>
      </c>
      <c r="D53" s="45">
        <v>46388</v>
      </c>
      <c r="E53" s="648">
        <v>46751</v>
      </c>
      <c r="F53" s="623"/>
      <c r="G53" s="46">
        <v>1</v>
      </c>
      <c r="H53" s="652" t="s">
        <v>435</v>
      </c>
      <c r="I53" s="633"/>
      <c r="J53" s="633"/>
      <c r="K53" s="633"/>
      <c r="L53" s="633"/>
      <c r="M53" s="633"/>
      <c r="N53" s="633"/>
      <c r="O53" s="633"/>
      <c r="P53" s="633"/>
      <c r="Q53" s="633"/>
      <c r="R53" s="633"/>
      <c r="S53" s="633"/>
      <c r="T53" s="633"/>
      <c r="U53" s="633"/>
      <c r="V53" s="633"/>
      <c r="W53" s="633"/>
      <c r="X53" s="633"/>
      <c r="Y53" s="633"/>
      <c r="Z53" s="633"/>
      <c r="AA53" s="623"/>
      <c r="AB53" s="315"/>
      <c r="AC53" s="320"/>
      <c r="AD53" s="320"/>
    </row>
    <row r="54" spans="1:30" ht="15.75" customHeight="1" x14ac:dyDescent="0.25">
      <c r="A54" s="320"/>
      <c r="B54" s="41"/>
      <c r="C54" s="44"/>
      <c r="D54" s="44"/>
      <c r="E54" s="640"/>
      <c r="F54" s="623"/>
      <c r="G54" s="43"/>
      <c r="H54" s="640"/>
      <c r="I54" s="633"/>
      <c r="J54" s="633"/>
      <c r="K54" s="633"/>
      <c r="L54" s="633"/>
      <c r="M54" s="633"/>
      <c r="N54" s="633"/>
      <c r="O54" s="633"/>
      <c r="P54" s="633"/>
      <c r="Q54" s="633"/>
      <c r="R54" s="633"/>
      <c r="S54" s="633"/>
      <c r="T54" s="633"/>
      <c r="U54" s="633"/>
      <c r="V54" s="633"/>
      <c r="W54" s="633"/>
      <c r="X54" s="633"/>
      <c r="Y54" s="633"/>
      <c r="Z54" s="633"/>
      <c r="AA54" s="623"/>
      <c r="AB54" s="315"/>
      <c r="AC54" s="320"/>
      <c r="AD54" s="320"/>
    </row>
    <row r="55" spans="1:30" ht="15.75" customHeight="1" x14ac:dyDescent="0.25">
      <c r="A55" s="293"/>
      <c r="B55" s="31"/>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c r="AC55" s="293"/>
      <c r="AD55" s="293"/>
    </row>
    <row r="56" spans="1:30" ht="15.75" customHeight="1" x14ac:dyDescent="0.25">
      <c r="A56" s="293"/>
      <c r="B56" s="31"/>
      <c r="C56" s="654" t="s">
        <v>163</v>
      </c>
      <c r="D56" s="650"/>
      <c r="E56" s="306"/>
      <c r="F56" s="297" t="s">
        <v>164</v>
      </c>
      <c r="G56" s="47"/>
      <c r="H56" s="308"/>
      <c r="I56" s="297" t="s">
        <v>165</v>
      </c>
      <c r="J56" s="293"/>
      <c r="K56" s="653"/>
      <c r="L56" s="623"/>
      <c r="M56" s="306"/>
      <c r="N56" s="293"/>
      <c r="O56" s="293"/>
      <c r="P56" s="293"/>
      <c r="Q56" s="293"/>
      <c r="R56" s="293"/>
      <c r="S56" s="293"/>
      <c r="T56" s="293"/>
      <c r="U56" s="293"/>
      <c r="V56" s="293"/>
      <c r="W56" s="293"/>
      <c r="X56" s="293"/>
      <c r="Y56" s="293"/>
      <c r="Z56" s="293"/>
      <c r="AA56" s="293"/>
      <c r="AB56" s="301"/>
      <c r="AC56" s="293"/>
      <c r="AD56" s="293"/>
    </row>
    <row r="57" spans="1:30" ht="15.75" customHeight="1" x14ac:dyDescent="0.25">
      <c r="A57" s="293"/>
      <c r="B57" s="321"/>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2"/>
      <c r="AC57" s="293"/>
      <c r="AD57" s="293"/>
    </row>
    <row r="58" spans="1:30" ht="15.75" customHeight="1" x14ac:dyDescent="0.25">
      <c r="A58" s="293"/>
      <c r="B58" s="651" t="s">
        <v>166</v>
      </c>
      <c r="C58" s="633"/>
      <c r="D58" s="633"/>
      <c r="E58" s="633"/>
      <c r="F58" s="633"/>
      <c r="G58" s="633"/>
      <c r="H58" s="633"/>
      <c r="I58" s="633"/>
      <c r="J58" s="633"/>
      <c r="K58" s="633"/>
      <c r="L58" s="633"/>
      <c r="M58" s="633"/>
      <c r="N58" s="633"/>
      <c r="O58" s="633"/>
      <c r="P58" s="633"/>
      <c r="Q58" s="633"/>
      <c r="R58" s="633"/>
      <c r="S58" s="633"/>
      <c r="T58" s="633"/>
      <c r="U58" s="633"/>
      <c r="V58" s="633"/>
      <c r="W58" s="633"/>
      <c r="X58" s="633"/>
      <c r="Y58" s="633"/>
      <c r="Z58" s="633"/>
      <c r="AA58" s="633"/>
      <c r="AB58" s="623"/>
      <c r="AC58" s="293"/>
      <c r="AD58" s="293"/>
    </row>
    <row r="59" spans="1:30" ht="15.75" customHeight="1" x14ac:dyDescent="0.25">
      <c r="A59" s="293"/>
      <c r="B59" s="48"/>
      <c r="C59" s="323"/>
      <c r="D59" s="323"/>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49"/>
      <c r="AC59" s="293"/>
      <c r="AD59" s="293"/>
    </row>
    <row r="60" spans="1:30" ht="29.25" customHeight="1" x14ac:dyDescent="0.25">
      <c r="A60" s="293"/>
      <c r="B60" s="640" t="s">
        <v>161</v>
      </c>
      <c r="C60" s="623"/>
      <c r="D60" s="43"/>
      <c r="E60" s="640" t="s">
        <v>167</v>
      </c>
      <c r="F60" s="623"/>
      <c r="G60" s="43"/>
      <c r="H60" s="632" t="s">
        <v>168</v>
      </c>
      <c r="I60" s="623"/>
      <c r="J60" s="640"/>
      <c r="K60" s="623"/>
      <c r="L60" s="649"/>
      <c r="M60" s="650"/>
      <c r="N60" s="43" t="s">
        <v>169</v>
      </c>
      <c r="O60" s="640"/>
      <c r="P60" s="633"/>
      <c r="Q60" s="623"/>
      <c r="R60" s="640" t="s">
        <v>170</v>
      </c>
      <c r="S60" s="633"/>
      <c r="T60" s="623"/>
      <c r="U60" s="640"/>
      <c r="V60" s="633"/>
      <c r="W60" s="623"/>
      <c r="X60" s="640" t="s">
        <v>171</v>
      </c>
      <c r="Y60" s="623"/>
      <c r="Z60" s="640"/>
      <c r="AA60" s="633"/>
      <c r="AB60" s="623"/>
      <c r="AC60" s="293"/>
      <c r="AD60" s="293"/>
    </row>
    <row r="61" spans="1:30" ht="15.75" customHeight="1" x14ac:dyDescent="0.25">
      <c r="A61" s="293"/>
      <c r="B61" s="48"/>
      <c r="C61" s="323"/>
      <c r="D61" s="323"/>
      <c r="E61" s="323"/>
      <c r="F61" s="316"/>
      <c r="G61" s="324"/>
      <c r="H61" s="325"/>
      <c r="I61" s="325"/>
      <c r="J61" s="316"/>
      <c r="K61" s="316"/>
      <c r="L61" s="316"/>
      <c r="M61" s="316"/>
      <c r="N61" s="325"/>
      <c r="O61" s="316"/>
      <c r="P61" s="316"/>
      <c r="Q61" s="316"/>
      <c r="R61" s="316"/>
      <c r="S61" s="325"/>
      <c r="T61" s="303"/>
      <c r="U61" s="303"/>
      <c r="V61" s="293"/>
      <c r="W61" s="325"/>
      <c r="X61" s="313"/>
      <c r="Y61" s="313"/>
      <c r="Z61" s="50"/>
      <c r="AA61" s="28"/>
      <c r="AB61" s="51"/>
      <c r="AC61" s="293"/>
      <c r="AD61" s="293"/>
    </row>
    <row r="62" spans="1:30" ht="15.75" customHeight="1" x14ac:dyDescent="0.25">
      <c r="A62" s="293"/>
      <c r="B62" s="651" t="s">
        <v>172</v>
      </c>
      <c r="C62" s="623"/>
      <c r="D62" s="655"/>
      <c r="E62" s="646"/>
      <c r="F62" s="646"/>
      <c r="G62" s="646"/>
      <c r="H62" s="646"/>
      <c r="I62" s="646"/>
      <c r="J62" s="646"/>
      <c r="K62" s="646"/>
      <c r="L62" s="646"/>
      <c r="M62" s="646"/>
      <c r="N62" s="646"/>
      <c r="O62" s="646"/>
      <c r="P62" s="646"/>
      <c r="Q62" s="646"/>
      <c r="R62" s="646"/>
      <c r="S62" s="646"/>
      <c r="T62" s="646"/>
      <c r="U62" s="646"/>
      <c r="V62" s="646"/>
      <c r="W62" s="646"/>
      <c r="X62" s="646"/>
      <c r="Y62" s="646"/>
      <c r="Z62" s="646"/>
      <c r="AA62" s="646"/>
      <c r="AB62" s="647"/>
      <c r="AC62" s="293"/>
      <c r="AD62" s="293"/>
    </row>
    <row r="63" spans="1:30" ht="15.75" customHeight="1" x14ac:dyDescent="0.25">
      <c r="A63" s="293"/>
      <c r="B63" s="48"/>
      <c r="C63" s="323"/>
      <c r="D63" s="323"/>
      <c r="E63" s="323"/>
      <c r="F63" s="316"/>
      <c r="G63" s="324"/>
      <c r="H63" s="325"/>
      <c r="I63" s="325"/>
      <c r="J63" s="316"/>
      <c r="K63" s="316"/>
      <c r="L63" s="316"/>
      <c r="M63" s="316"/>
      <c r="N63" s="325"/>
      <c r="O63" s="316"/>
      <c r="P63" s="316"/>
      <c r="Q63" s="316"/>
      <c r="R63" s="316"/>
      <c r="S63" s="325"/>
      <c r="T63" s="303"/>
      <c r="U63" s="303"/>
      <c r="V63" s="293"/>
      <c r="W63" s="325"/>
      <c r="X63" s="313"/>
      <c r="Y63" s="313"/>
      <c r="Z63" s="50"/>
      <c r="AA63" s="28"/>
      <c r="AB63" s="51"/>
      <c r="AC63" s="293"/>
      <c r="AD63" s="293"/>
    </row>
    <row r="64" spans="1:30" ht="15.75" customHeight="1" x14ac:dyDescent="0.25">
      <c r="A64" s="293"/>
      <c r="B64" s="651" t="s">
        <v>173</v>
      </c>
      <c r="C64" s="623"/>
      <c r="D64" s="656"/>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7"/>
      <c r="AC64" s="293"/>
      <c r="AD64" s="293"/>
    </row>
    <row r="65" spans="1:30" ht="15.75" customHeight="1" x14ac:dyDescent="0.25">
      <c r="A65" s="293"/>
      <c r="B65" s="48"/>
      <c r="C65" s="323"/>
      <c r="D65" s="323"/>
      <c r="E65" s="323"/>
      <c r="F65" s="316"/>
      <c r="G65" s="324"/>
      <c r="H65" s="325"/>
      <c r="I65" s="325"/>
      <c r="J65" s="316"/>
      <c r="K65" s="316"/>
      <c r="L65" s="316"/>
      <c r="M65" s="316"/>
      <c r="N65" s="325"/>
      <c r="O65" s="316"/>
      <c r="P65" s="316"/>
      <c r="Q65" s="316"/>
      <c r="R65" s="316"/>
      <c r="S65" s="325"/>
      <c r="T65" s="303"/>
      <c r="U65" s="303"/>
      <c r="V65" s="293"/>
      <c r="W65" s="325"/>
      <c r="X65" s="313"/>
      <c r="Y65" s="313"/>
      <c r="Z65" s="313"/>
      <c r="AA65" s="303"/>
      <c r="AB65" s="309"/>
      <c r="AC65" s="293"/>
      <c r="AD65" s="293"/>
    </row>
    <row r="66" spans="1:30" ht="15.75" customHeight="1" x14ac:dyDescent="0.25">
      <c r="A66" s="293"/>
      <c r="B66" s="651" t="s">
        <v>174</v>
      </c>
      <c r="C66" s="623"/>
      <c r="D66" s="656"/>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7"/>
      <c r="AC66" s="293"/>
      <c r="AD66" s="293"/>
    </row>
    <row r="67" spans="1:30" ht="15.75" customHeight="1" x14ac:dyDescent="0.25">
      <c r="A67" s="293"/>
      <c r="B67" s="48"/>
      <c r="C67" s="323"/>
      <c r="D67" s="323"/>
      <c r="E67" s="323"/>
      <c r="F67" s="316"/>
      <c r="G67" s="324"/>
      <c r="H67" s="325"/>
      <c r="I67" s="325"/>
      <c r="J67" s="316"/>
      <c r="K67" s="316"/>
      <c r="L67" s="316"/>
      <c r="M67" s="316"/>
      <c r="N67" s="325"/>
      <c r="O67" s="316"/>
      <c r="P67" s="316"/>
      <c r="Q67" s="316"/>
      <c r="R67" s="316"/>
      <c r="S67" s="325"/>
      <c r="T67" s="303"/>
      <c r="U67" s="303"/>
      <c r="V67" s="293"/>
      <c r="W67" s="325"/>
      <c r="X67" s="313"/>
      <c r="Y67" s="313"/>
      <c r="Z67" s="50"/>
      <c r="AA67" s="28"/>
      <c r="AB67" s="51"/>
      <c r="AC67" s="293"/>
      <c r="AD67" s="293"/>
    </row>
    <row r="68" spans="1:30" ht="15.75" customHeight="1" x14ac:dyDescent="0.25">
      <c r="A68" s="293"/>
      <c r="B68" s="651" t="s">
        <v>175</v>
      </c>
      <c r="C68" s="623"/>
      <c r="D68" s="656"/>
      <c r="E68" s="646"/>
      <c r="F68" s="646"/>
      <c r="G68" s="646"/>
      <c r="H68" s="646"/>
      <c r="I68" s="646"/>
      <c r="J68" s="646"/>
      <c r="K68" s="646"/>
      <c r="L68" s="646"/>
      <c r="M68" s="646"/>
      <c r="N68" s="646"/>
      <c r="O68" s="646"/>
      <c r="P68" s="646"/>
      <c r="Q68" s="646"/>
      <c r="R68" s="646"/>
      <c r="S68" s="646"/>
      <c r="T68" s="646"/>
      <c r="U68" s="646"/>
      <c r="V68" s="646"/>
      <c r="W68" s="646"/>
      <c r="X68" s="646"/>
      <c r="Y68" s="646"/>
      <c r="Z68" s="646"/>
      <c r="AA68" s="646"/>
      <c r="AB68" s="647"/>
      <c r="AC68" s="293"/>
      <c r="AD68" s="293"/>
    </row>
    <row r="69" spans="1:30" ht="15.75" customHeight="1" x14ac:dyDescent="0.25">
      <c r="A69" s="293"/>
      <c r="B69" s="48"/>
      <c r="C69" s="323"/>
      <c r="D69" s="323"/>
      <c r="E69" s="323"/>
      <c r="F69" s="316"/>
      <c r="G69" s="324"/>
      <c r="H69" s="325"/>
      <c r="I69" s="325"/>
      <c r="J69" s="316"/>
      <c r="K69" s="316"/>
      <c r="L69" s="316"/>
      <c r="M69" s="316"/>
      <c r="N69" s="325"/>
      <c r="O69" s="316"/>
      <c r="P69" s="316"/>
      <c r="Q69" s="316"/>
      <c r="R69" s="316"/>
      <c r="S69" s="325"/>
      <c r="T69" s="303"/>
      <c r="U69" s="303"/>
      <c r="V69" s="293"/>
      <c r="W69" s="325"/>
      <c r="X69" s="313"/>
      <c r="Y69" s="313"/>
      <c r="Z69" s="50"/>
      <c r="AA69" s="28"/>
      <c r="AB69" s="51"/>
      <c r="AC69" s="293"/>
      <c r="AD69" s="293"/>
    </row>
    <row r="70" spans="1:30" ht="15.75" customHeight="1" x14ac:dyDescent="0.25">
      <c r="A70" s="293"/>
      <c r="B70" s="651" t="s">
        <v>176</v>
      </c>
      <c r="C70" s="623"/>
      <c r="D70" s="656"/>
      <c r="E70" s="646"/>
      <c r="F70" s="646"/>
      <c r="G70" s="646"/>
      <c r="H70" s="646"/>
      <c r="I70" s="646"/>
      <c r="J70" s="646"/>
      <c r="K70" s="646"/>
      <c r="L70" s="646"/>
      <c r="M70" s="646"/>
      <c r="N70" s="646"/>
      <c r="O70" s="646"/>
      <c r="P70" s="646"/>
      <c r="Q70" s="646"/>
      <c r="R70" s="646"/>
      <c r="S70" s="646"/>
      <c r="T70" s="646"/>
      <c r="U70" s="646"/>
      <c r="V70" s="646"/>
      <c r="W70" s="646"/>
      <c r="X70" s="646"/>
      <c r="Y70" s="646"/>
      <c r="Z70" s="646"/>
      <c r="AA70" s="646"/>
      <c r="AB70" s="647"/>
      <c r="AC70" s="293"/>
      <c r="AD70" s="293"/>
    </row>
    <row r="71" spans="1:30" ht="15.75" customHeight="1" x14ac:dyDescent="0.25">
      <c r="A71" s="293"/>
      <c r="B71" s="48"/>
      <c r="C71" s="323"/>
      <c r="D71" s="323"/>
      <c r="E71" s="323"/>
      <c r="F71" s="316"/>
      <c r="G71" s="324"/>
      <c r="H71" s="325"/>
      <c r="I71" s="325"/>
      <c r="J71" s="316"/>
      <c r="K71" s="316"/>
      <c r="L71" s="316"/>
      <c r="M71" s="316"/>
      <c r="N71" s="325"/>
      <c r="O71" s="316"/>
      <c r="P71" s="316"/>
      <c r="Q71" s="316"/>
      <c r="R71" s="316"/>
      <c r="S71" s="325"/>
      <c r="T71" s="303"/>
      <c r="U71" s="303"/>
      <c r="V71" s="293"/>
      <c r="W71" s="325"/>
      <c r="X71" s="313"/>
      <c r="Y71" s="313"/>
      <c r="Z71" s="50"/>
      <c r="AA71" s="28"/>
      <c r="AB71" s="51"/>
      <c r="AC71" s="293"/>
      <c r="AD71" s="293"/>
    </row>
    <row r="72" spans="1:30" ht="15.75" customHeight="1" x14ac:dyDescent="0.25">
      <c r="A72" s="293"/>
      <c r="B72" s="651" t="s">
        <v>177</v>
      </c>
      <c r="C72" s="633"/>
      <c r="D72" s="633"/>
      <c r="E72" s="633"/>
      <c r="F72" s="633"/>
      <c r="G72" s="633"/>
      <c r="H72" s="633"/>
      <c r="I72" s="633"/>
      <c r="J72" s="633"/>
      <c r="K72" s="633"/>
      <c r="L72" s="633"/>
      <c r="M72" s="633"/>
      <c r="N72" s="633"/>
      <c r="O72" s="633"/>
      <c r="P72" s="633"/>
      <c r="Q72" s="633"/>
      <c r="R72" s="633"/>
      <c r="S72" s="633"/>
      <c r="T72" s="633"/>
      <c r="U72" s="633"/>
      <c r="V72" s="633"/>
      <c r="W72" s="633"/>
      <c r="X72" s="633"/>
      <c r="Y72" s="633"/>
      <c r="Z72" s="633"/>
      <c r="AA72" s="633"/>
      <c r="AB72" s="623"/>
      <c r="AC72" s="293"/>
      <c r="AD72" s="293"/>
    </row>
    <row r="73" spans="1:30" ht="15.75" customHeight="1" x14ac:dyDescent="0.25">
      <c r="A73" s="293"/>
      <c r="B73" s="632" t="s">
        <v>122</v>
      </c>
      <c r="C73" s="623"/>
      <c r="D73" s="52" t="s">
        <v>178</v>
      </c>
      <c r="E73" s="632" t="s">
        <v>179</v>
      </c>
      <c r="F73" s="623"/>
      <c r="G73" s="632" t="s">
        <v>177</v>
      </c>
      <c r="H73" s="633"/>
      <c r="I73" s="633"/>
      <c r="J73" s="633"/>
      <c r="K73" s="633"/>
      <c r="L73" s="633"/>
      <c r="M73" s="633"/>
      <c r="N73" s="633"/>
      <c r="O73" s="623"/>
      <c r="P73" s="632" t="s">
        <v>180</v>
      </c>
      <c r="Q73" s="633"/>
      <c r="R73" s="633"/>
      <c r="S73" s="633"/>
      <c r="T73" s="633"/>
      <c r="U73" s="633"/>
      <c r="V73" s="633"/>
      <c r="W73" s="633"/>
      <c r="X73" s="633"/>
      <c r="Y73" s="633"/>
      <c r="Z73" s="633"/>
      <c r="AA73" s="633"/>
      <c r="AB73" s="623"/>
      <c r="AC73" s="293"/>
      <c r="AD73" s="293"/>
    </row>
    <row r="74" spans="1:30" ht="15.75" customHeight="1" x14ac:dyDescent="0.25">
      <c r="A74" s="293"/>
      <c r="B74" s="632"/>
      <c r="C74" s="623"/>
      <c r="D74" s="37"/>
      <c r="E74" s="632"/>
      <c r="F74" s="623"/>
      <c r="G74" s="657"/>
      <c r="H74" s="633"/>
      <c r="I74" s="633"/>
      <c r="J74" s="633"/>
      <c r="K74" s="633"/>
      <c r="L74" s="633"/>
      <c r="M74" s="633"/>
      <c r="N74" s="633"/>
      <c r="O74" s="623"/>
      <c r="P74" s="657"/>
      <c r="Q74" s="633"/>
      <c r="R74" s="633"/>
      <c r="S74" s="633"/>
      <c r="T74" s="633"/>
      <c r="U74" s="633"/>
      <c r="V74" s="633"/>
      <c r="W74" s="633"/>
      <c r="X74" s="633"/>
      <c r="Y74" s="633"/>
      <c r="Z74" s="633"/>
      <c r="AA74" s="633"/>
      <c r="AB74" s="623"/>
      <c r="AC74" s="293"/>
      <c r="AD74" s="293"/>
    </row>
    <row r="75" spans="1:30" ht="15.75" customHeight="1" x14ac:dyDescent="0.25">
      <c r="A75" s="293"/>
      <c r="B75" s="632"/>
      <c r="C75" s="623"/>
      <c r="D75" s="37"/>
      <c r="E75" s="632"/>
      <c r="F75" s="623"/>
      <c r="G75" s="657"/>
      <c r="H75" s="633"/>
      <c r="I75" s="633"/>
      <c r="J75" s="633"/>
      <c r="K75" s="633"/>
      <c r="L75" s="633"/>
      <c r="M75" s="633"/>
      <c r="N75" s="633"/>
      <c r="O75" s="623"/>
      <c r="P75" s="657"/>
      <c r="Q75" s="633"/>
      <c r="R75" s="633"/>
      <c r="S75" s="633"/>
      <c r="T75" s="633"/>
      <c r="U75" s="633"/>
      <c r="V75" s="633"/>
      <c r="W75" s="633"/>
      <c r="X75" s="633"/>
      <c r="Y75" s="633"/>
      <c r="Z75" s="633"/>
      <c r="AA75" s="633"/>
      <c r="AB75" s="623"/>
      <c r="AC75" s="293"/>
      <c r="AD75" s="293"/>
    </row>
    <row r="76" spans="1:30" ht="26.25" customHeight="1" x14ac:dyDescent="0.25">
      <c r="A76" s="293"/>
      <c r="B76" s="658" t="s">
        <v>181</v>
      </c>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23"/>
      <c r="AC76" s="293"/>
      <c r="AD76" s="326"/>
    </row>
    <row r="77" spans="1:30" ht="12.75" customHeight="1" x14ac:dyDescent="0.25">
      <c r="A77" s="293"/>
      <c r="B77" s="293"/>
      <c r="C77" s="293"/>
      <c r="D77" s="293"/>
      <c r="E77" s="293"/>
      <c r="F77" s="293"/>
      <c r="G77" s="293"/>
      <c r="H77" s="293"/>
      <c r="I77" s="293"/>
      <c r="J77" s="293"/>
      <c r="K77" s="293"/>
      <c r="L77" s="293"/>
      <c r="M77" s="293"/>
      <c r="N77" s="293"/>
      <c r="O77" s="293"/>
      <c r="P77" s="293"/>
      <c r="Q77" s="293"/>
      <c r="R77" s="293"/>
      <c r="S77" s="293"/>
      <c r="T77" s="293"/>
      <c r="U77" s="293"/>
      <c r="V77" s="293"/>
      <c r="W77" s="293"/>
      <c r="X77" s="293"/>
      <c r="Y77" s="293"/>
      <c r="Z77" s="293"/>
      <c r="AA77" s="293"/>
      <c r="AB77" s="293"/>
      <c r="AC77" s="293"/>
      <c r="AD77" s="293"/>
    </row>
    <row r="78" spans="1:30" ht="12.75" customHeight="1" x14ac:dyDescent="0.25">
      <c r="A78" s="293"/>
      <c r="B78" s="293"/>
      <c r="C78" s="293"/>
      <c r="D78" s="293"/>
      <c r="E78" s="293"/>
      <c r="F78" s="293"/>
      <c r="G78" s="293"/>
      <c r="H78" s="293"/>
      <c r="I78" s="293"/>
      <c r="J78" s="293"/>
      <c r="K78" s="293"/>
      <c r="L78" s="293"/>
      <c r="M78" s="293"/>
      <c r="N78" s="293"/>
      <c r="O78" s="293"/>
      <c r="P78" s="293"/>
      <c r="Q78" s="293"/>
      <c r="R78" s="293"/>
      <c r="S78" s="293"/>
      <c r="T78" s="293"/>
      <c r="U78" s="293"/>
      <c r="V78" s="293"/>
      <c r="W78" s="293"/>
      <c r="X78" s="293"/>
      <c r="Y78" s="293"/>
      <c r="Z78" s="293"/>
      <c r="AA78" s="293"/>
      <c r="AB78" s="293"/>
      <c r="AC78" s="293"/>
      <c r="AD78" s="293"/>
    </row>
    <row r="79" spans="1:30" ht="12.75" customHeight="1" x14ac:dyDescent="0.25">
      <c r="A79" s="293"/>
      <c r="B79" s="293"/>
      <c r="C79" s="293"/>
      <c r="D79" s="293"/>
      <c r="E79" s="293"/>
      <c r="F79" s="293"/>
      <c r="G79" s="293"/>
      <c r="H79" s="293"/>
      <c r="I79" s="293"/>
      <c r="J79" s="293"/>
      <c r="K79" s="293"/>
      <c r="L79" s="293"/>
      <c r="M79" s="293"/>
      <c r="N79" s="293"/>
      <c r="O79" s="293"/>
      <c r="P79" s="293"/>
      <c r="Q79" s="293"/>
      <c r="R79" s="293"/>
      <c r="S79" s="293"/>
      <c r="T79" s="293"/>
      <c r="U79" s="293"/>
      <c r="V79" s="293"/>
      <c r="W79" s="293"/>
      <c r="X79" s="293"/>
      <c r="Y79" s="293"/>
      <c r="Z79" s="293"/>
      <c r="AA79" s="293"/>
      <c r="AB79" s="293"/>
      <c r="AC79" s="293"/>
      <c r="AD79" s="293"/>
    </row>
    <row r="80" spans="1:30" ht="12.75" customHeight="1" x14ac:dyDescent="0.25">
      <c r="A80" s="293"/>
      <c r="B80" s="293"/>
      <c r="C80" s="293"/>
      <c r="D80" s="293"/>
      <c r="E80" s="293"/>
      <c r="F80" s="293"/>
      <c r="G80" s="293"/>
      <c r="H80" s="293"/>
      <c r="I80" s="293"/>
      <c r="J80" s="293"/>
      <c r="K80" s="293"/>
      <c r="L80" s="293"/>
      <c r="M80" s="293"/>
      <c r="N80" s="293"/>
      <c r="O80" s="293"/>
      <c r="P80" s="293"/>
      <c r="Q80" s="293"/>
      <c r="R80" s="293"/>
      <c r="S80" s="293"/>
      <c r="T80" s="293"/>
      <c r="U80" s="293"/>
      <c r="V80" s="293"/>
      <c r="W80" s="293"/>
      <c r="X80" s="293"/>
      <c r="Y80" s="293"/>
      <c r="Z80" s="293"/>
      <c r="AA80" s="293"/>
      <c r="AB80" s="293"/>
      <c r="AC80" s="293"/>
      <c r="AD80" s="293"/>
    </row>
    <row r="81" spans="1:30" ht="12.75" customHeight="1" x14ac:dyDescent="0.25">
      <c r="A81" s="293"/>
      <c r="B81" s="293"/>
      <c r="C81" s="293"/>
      <c r="D81" s="293"/>
      <c r="E81" s="293"/>
      <c r="F81" s="293"/>
      <c r="G81" s="293"/>
      <c r="H81" s="293"/>
      <c r="I81" s="293"/>
      <c r="J81" s="293"/>
      <c r="K81" s="293"/>
      <c r="L81" s="293"/>
      <c r="M81" s="293"/>
      <c r="N81" s="293"/>
      <c r="O81" s="293"/>
      <c r="P81" s="293"/>
      <c r="Q81" s="293"/>
      <c r="R81" s="293"/>
      <c r="S81" s="293"/>
      <c r="T81" s="293"/>
      <c r="U81" s="293"/>
      <c r="V81" s="293"/>
      <c r="W81" s="293"/>
      <c r="X81" s="293"/>
      <c r="Y81" s="293"/>
      <c r="Z81" s="293"/>
      <c r="AA81" s="293"/>
      <c r="AB81" s="293"/>
      <c r="AC81" s="293"/>
      <c r="AD81" s="293"/>
    </row>
    <row r="82" spans="1:30" ht="12.75" customHeight="1" x14ac:dyDescent="0.25">
      <c r="A82" s="293"/>
      <c r="B82" s="293"/>
      <c r="C82" s="293"/>
      <c r="D82" s="293"/>
      <c r="E82" s="293"/>
      <c r="F82" s="293"/>
      <c r="G82" s="293"/>
      <c r="H82" s="293"/>
      <c r="I82" s="293"/>
      <c r="J82" s="293"/>
      <c r="K82" s="293"/>
      <c r="L82" s="293"/>
      <c r="M82" s="293"/>
      <c r="N82" s="293"/>
      <c r="O82" s="293"/>
      <c r="P82" s="293"/>
      <c r="Q82" s="293"/>
      <c r="R82" s="293"/>
      <c r="S82" s="293"/>
      <c r="T82" s="293"/>
      <c r="U82" s="293"/>
      <c r="V82" s="293"/>
      <c r="W82" s="293"/>
      <c r="X82" s="293"/>
      <c r="Y82" s="293"/>
      <c r="Z82" s="293"/>
      <c r="AA82" s="293"/>
      <c r="AB82" s="293"/>
      <c r="AC82" s="293"/>
      <c r="AD82" s="293"/>
    </row>
    <row r="83" spans="1:30" ht="12.75" customHeight="1" x14ac:dyDescent="0.25">
      <c r="A83" s="293"/>
      <c r="B83" s="293"/>
      <c r="C83" s="293"/>
      <c r="D83" s="293"/>
      <c r="E83" s="293"/>
      <c r="F83" s="293"/>
      <c r="G83" s="293"/>
      <c r="H83" s="293"/>
      <c r="I83" s="293"/>
      <c r="J83" s="293"/>
      <c r="K83" s="293"/>
      <c r="L83" s="293"/>
      <c r="M83" s="293"/>
      <c r="N83" s="293"/>
      <c r="O83" s="293"/>
      <c r="P83" s="293"/>
      <c r="Q83" s="293"/>
      <c r="R83" s="293"/>
      <c r="S83" s="293"/>
      <c r="T83" s="293"/>
      <c r="U83" s="293"/>
      <c r="V83" s="293"/>
      <c r="W83" s="293"/>
      <c r="X83" s="293"/>
      <c r="Y83" s="293"/>
      <c r="Z83" s="293"/>
      <c r="AA83" s="293"/>
      <c r="AB83" s="293"/>
      <c r="AC83" s="293"/>
      <c r="AD83" s="293"/>
    </row>
    <row r="84" spans="1:30" ht="12.75" customHeight="1" x14ac:dyDescent="0.25">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row>
    <row r="85" spans="1:30" ht="12.75" customHeight="1" x14ac:dyDescent="0.25">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row>
    <row r="86" spans="1:30" ht="12.75" customHeight="1" x14ac:dyDescent="0.25">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row>
    <row r="87" spans="1:30" ht="12.75" customHeight="1" x14ac:dyDescent="0.25">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row>
    <row r="88" spans="1:30" ht="12.75" customHeight="1" x14ac:dyDescent="0.25">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row>
    <row r="89" spans="1:30" ht="12.75" customHeight="1" x14ac:dyDescent="0.25">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row>
    <row r="90" spans="1:30" ht="12.75" customHeight="1" x14ac:dyDescent="0.25">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row>
    <row r="91" spans="1:30" ht="12.75" customHeight="1" x14ac:dyDescent="0.25">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row>
    <row r="92" spans="1:30" ht="12.75" customHeight="1" x14ac:dyDescent="0.25">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row>
    <row r="93" spans="1:30" ht="12.75" customHeight="1" x14ac:dyDescent="0.2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row>
    <row r="94" spans="1:30" ht="12.75" customHeight="1" x14ac:dyDescent="0.2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row>
    <row r="95" spans="1:30" ht="12.75" customHeight="1" x14ac:dyDescent="0.2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row>
    <row r="96" spans="1:30" ht="12.75" customHeight="1" x14ac:dyDescent="0.2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row>
    <row r="97" spans="1:30" ht="12.75" customHeight="1" x14ac:dyDescent="0.2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row>
    <row r="98" spans="1:30" ht="12.75" customHeight="1" x14ac:dyDescent="0.2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row>
    <row r="99" spans="1:30" ht="12.75" customHeight="1" x14ac:dyDescent="0.2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row>
    <row r="100" spans="1:30" ht="12.75" customHeight="1" x14ac:dyDescent="0.2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row>
    <row r="101" spans="1:30" ht="12.75" customHeight="1" x14ac:dyDescent="0.2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row>
    <row r="102" spans="1:30" ht="12.75" customHeight="1" x14ac:dyDescent="0.2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row>
    <row r="103" spans="1:30" ht="12.75" customHeight="1" x14ac:dyDescent="0.2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row>
    <row r="104" spans="1:30" ht="12.75" customHeight="1" x14ac:dyDescent="0.2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row>
    <row r="105" spans="1:30" ht="12.75" customHeight="1" x14ac:dyDescent="0.2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row>
    <row r="106" spans="1:30" ht="12.75" customHeight="1" x14ac:dyDescent="0.2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row>
    <row r="107" spans="1:30" ht="12.75" customHeight="1" x14ac:dyDescent="0.2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row>
    <row r="108" spans="1:30" ht="12.75" customHeight="1" x14ac:dyDescent="0.2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row>
    <row r="109" spans="1:30" ht="12.75" customHeight="1" x14ac:dyDescent="0.2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row>
    <row r="110" spans="1:30" ht="12.75" customHeight="1" x14ac:dyDescent="0.2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row>
    <row r="111" spans="1:30" ht="12.75" customHeight="1" x14ac:dyDescent="0.2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row>
    <row r="112" spans="1:30" ht="12.75" customHeight="1" x14ac:dyDescent="0.2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row>
    <row r="113" spans="1:30" ht="12.75" customHeight="1" x14ac:dyDescent="0.2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row>
    <row r="114" spans="1:30" ht="12.75" customHeight="1" x14ac:dyDescent="0.2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row>
    <row r="115" spans="1:30" ht="12.75" customHeight="1" x14ac:dyDescent="0.2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row>
    <row r="116" spans="1:30" ht="12.75" customHeight="1" x14ac:dyDescent="0.2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row>
    <row r="117" spans="1:30" ht="12.75" customHeight="1" x14ac:dyDescent="0.2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row>
    <row r="118" spans="1:30" ht="12.75" customHeight="1" x14ac:dyDescent="0.2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row>
    <row r="119" spans="1:30" ht="12.75" customHeight="1" x14ac:dyDescent="0.2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row>
    <row r="120" spans="1:30" ht="12.75" customHeight="1" x14ac:dyDescent="0.2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row>
    <row r="121" spans="1:30" ht="12.75" customHeight="1" x14ac:dyDescent="0.2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row>
    <row r="122" spans="1:30" ht="12.75" customHeight="1" x14ac:dyDescent="0.2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row>
    <row r="123" spans="1:30" ht="12.75" customHeight="1" x14ac:dyDescent="0.2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row>
    <row r="124" spans="1:30" ht="12.75" customHeight="1" x14ac:dyDescent="0.2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row>
    <row r="125" spans="1:30" ht="12.75" customHeight="1" x14ac:dyDescent="0.2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row>
    <row r="126" spans="1:30" ht="12.75" customHeight="1" x14ac:dyDescent="0.2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row>
    <row r="127" spans="1:30" ht="12.75" customHeight="1" x14ac:dyDescent="0.2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row>
    <row r="128" spans="1:30" ht="12.75" customHeight="1" x14ac:dyDescent="0.2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row>
    <row r="129" spans="1:30" ht="12.75" customHeight="1" x14ac:dyDescent="0.2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row>
    <row r="130" spans="1:30" ht="12.75" customHeight="1" x14ac:dyDescent="0.2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row>
    <row r="131" spans="1:30" ht="12.75" customHeight="1" x14ac:dyDescent="0.2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row>
    <row r="132" spans="1:30" ht="12.75" customHeight="1" x14ac:dyDescent="0.2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row>
    <row r="133" spans="1:30" ht="12.75" customHeight="1" x14ac:dyDescent="0.2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row>
    <row r="134" spans="1:30" ht="12.75" customHeight="1" x14ac:dyDescent="0.25">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row>
    <row r="135" spans="1:30" ht="12.75" customHeight="1" x14ac:dyDescent="0.25">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row>
    <row r="136" spans="1:30" ht="12.75" customHeight="1" x14ac:dyDescent="0.25">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row>
    <row r="137" spans="1:30" ht="12.75" customHeight="1" x14ac:dyDescent="0.25">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row>
    <row r="138" spans="1:30" ht="12.75" customHeight="1" x14ac:dyDescent="0.25">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row>
    <row r="139" spans="1:30" ht="12.75" customHeight="1" x14ac:dyDescent="0.25">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row>
    <row r="140" spans="1:30" ht="12.75" customHeight="1" x14ac:dyDescent="0.25">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row>
    <row r="141" spans="1:30" ht="12.75" customHeight="1" x14ac:dyDescent="0.25">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row>
    <row r="142" spans="1:30" ht="12.75" customHeight="1" x14ac:dyDescent="0.25">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row>
    <row r="143" spans="1:30" ht="12.75" customHeight="1" x14ac:dyDescent="0.25">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row>
    <row r="144" spans="1:30" ht="12.75" customHeight="1" x14ac:dyDescent="0.25">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row>
    <row r="145" spans="1:30" ht="12.75" customHeight="1" x14ac:dyDescent="0.25">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row>
    <row r="146" spans="1:30" ht="12.75" customHeight="1" x14ac:dyDescent="0.25">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row>
    <row r="147" spans="1:30" ht="12.75" customHeight="1" x14ac:dyDescent="0.25">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row>
    <row r="148" spans="1:30" ht="12.75" customHeight="1" x14ac:dyDescent="0.25">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row>
    <row r="149" spans="1:30" ht="12.75" customHeight="1" x14ac:dyDescent="0.25">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row>
    <row r="150" spans="1:30" ht="12.75" customHeight="1" x14ac:dyDescent="0.25">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row>
    <row r="151" spans="1:30" ht="12.75" customHeight="1" x14ac:dyDescent="0.25">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row>
    <row r="152" spans="1:30" ht="12.75" customHeight="1" x14ac:dyDescent="0.25">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row>
    <row r="153" spans="1:30" ht="12.75" customHeight="1" x14ac:dyDescent="0.25">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row>
    <row r="154" spans="1:30" ht="12.75" customHeight="1" x14ac:dyDescent="0.25">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row>
    <row r="155" spans="1:30" ht="12.75" customHeight="1" x14ac:dyDescent="0.25">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row>
    <row r="156" spans="1:30" ht="12.75" customHeight="1" x14ac:dyDescent="0.25">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row>
    <row r="157" spans="1:30" ht="12.75" customHeight="1" x14ac:dyDescent="0.25">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row>
    <row r="158" spans="1:30" ht="12.75" customHeight="1" x14ac:dyDescent="0.25">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row>
    <row r="159" spans="1:30" ht="12.75" customHeight="1" x14ac:dyDescent="0.25">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row>
    <row r="160" spans="1:30" ht="12.75" customHeight="1" x14ac:dyDescent="0.25">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row>
    <row r="161" spans="1:30" ht="12.75" customHeight="1" x14ac:dyDescent="0.25">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row>
    <row r="162" spans="1:30" ht="12.75" customHeight="1" x14ac:dyDescent="0.25">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row>
    <row r="163" spans="1:30" ht="12.75" customHeight="1" x14ac:dyDescent="0.25">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row>
    <row r="164" spans="1:30" ht="12.75" customHeight="1" x14ac:dyDescent="0.25">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row>
    <row r="165" spans="1:30" ht="12.75" customHeight="1" x14ac:dyDescent="0.25">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row>
    <row r="166" spans="1:30" ht="12.75" customHeight="1" x14ac:dyDescent="0.25">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row>
    <row r="167" spans="1:30" ht="12.75" customHeight="1" x14ac:dyDescent="0.25">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row>
    <row r="168" spans="1:30" ht="12.75" customHeight="1" x14ac:dyDescent="0.25">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row>
    <row r="169" spans="1:30" ht="12.75" customHeight="1" x14ac:dyDescent="0.25">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row>
    <row r="170" spans="1:30" ht="12.75" customHeight="1" x14ac:dyDescent="0.25">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row>
    <row r="171" spans="1:30" ht="12.75" customHeight="1" x14ac:dyDescent="0.25">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row>
    <row r="172" spans="1:30" ht="12.75" customHeight="1" x14ac:dyDescent="0.25">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row>
    <row r="173" spans="1:30" ht="12.75" customHeight="1" x14ac:dyDescent="0.25">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row>
    <row r="174" spans="1:30" ht="12.75" customHeight="1" x14ac:dyDescent="0.25">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row>
    <row r="175" spans="1:30" ht="12.75" customHeight="1" x14ac:dyDescent="0.25">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row>
    <row r="176" spans="1:30" ht="12.75" customHeight="1" x14ac:dyDescent="0.25">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row>
    <row r="177" spans="1:30" ht="12.75" customHeight="1" x14ac:dyDescent="0.25">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row>
    <row r="178" spans="1:30" ht="12.75" customHeight="1" x14ac:dyDescent="0.25">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row>
    <row r="179" spans="1:30" ht="12.75" customHeight="1" x14ac:dyDescent="0.25">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row>
    <row r="180" spans="1:30" ht="12.75" customHeight="1" x14ac:dyDescent="0.25">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row>
    <row r="181" spans="1:30" ht="12.75" customHeight="1" x14ac:dyDescent="0.25">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row>
    <row r="182" spans="1:30" ht="12.75" customHeight="1" x14ac:dyDescent="0.25">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row>
    <row r="183" spans="1:30" ht="12.75" customHeight="1" x14ac:dyDescent="0.25">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row>
    <row r="184" spans="1:30" ht="12.75" customHeight="1" x14ac:dyDescent="0.25">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row>
    <row r="185" spans="1:30" ht="12.75" customHeight="1" x14ac:dyDescent="0.25">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row>
    <row r="186" spans="1:30" ht="12.75" customHeight="1" x14ac:dyDescent="0.25">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row>
    <row r="187" spans="1:30" ht="12.75" customHeight="1" x14ac:dyDescent="0.25">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row>
    <row r="188" spans="1:30" ht="12.75" customHeight="1" x14ac:dyDescent="0.25">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row>
    <row r="189" spans="1:30" ht="12.75" customHeight="1" x14ac:dyDescent="0.25">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row>
    <row r="190" spans="1:30" ht="12.75" customHeight="1" x14ac:dyDescent="0.25">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row>
    <row r="191" spans="1:30" ht="12.75" customHeight="1" x14ac:dyDescent="0.25">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row>
    <row r="192" spans="1:30" ht="12.75" customHeight="1" x14ac:dyDescent="0.25">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row>
    <row r="193" spans="1:30" ht="12.75" customHeight="1" x14ac:dyDescent="0.25">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row>
    <row r="194" spans="1:30" ht="12.75" customHeight="1" x14ac:dyDescent="0.25">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row>
    <row r="195" spans="1:30" ht="12.75" customHeight="1" x14ac:dyDescent="0.25">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row>
    <row r="196" spans="1:30" ht="12.75" customHeight="1" x14ac:dyDescent="0.25">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row>
    <row r="197" spans="1:30" ht="12.75" customHeight="1" x14ac:dyDescent="0.25">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row>
    <row r="198" spans="1:30" ht="12.75" customHeight="1" x14ac:dyDescent="0.25">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row>
    <row r="199" spans="1:30" ht="12.75" customHeight="1" x14ac:dyDescent="0.25">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row>
    <row r="200" spans="1:30" ht="12.75" customHeight="1" x14ac:dyDescent="0.25">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row>
    <row r="201" spans="1:30" ht="12.75" customHeight="1" x14ac:dyDescent="0.25">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row>
    <row r="202" spans="1:30" ht="12.75" customHeight="1" x14ac:dyDescent="0.25">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row>
    <row r="203" spans="1:30" ht="12.75" customHeight="1" x14ac:dyDescent="0.25">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row>
    <row r="204" spans="1:30" ht="12.75" customHeight="1" x14ac:dyDescent="0.25">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row>
    <row r="205" spans="1:30" ht="12.75" customHeight="1" x14ac:dyDescent="0.25">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row>
    <row r="206" spans="1:30" ht="12.75" customHeight="1" x14ac:dyDescent="0.25">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row>
    <row r="207" spans="1:30" ht="12.75" customHeight="1" x14ac:dyDescent="0.25">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row>
    <row r="208" spans="1:30" ht="12.75" customHeight="1" x14ac:dyDescent="0.25">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row>
    <row r="209" spans="1:30" ht="12.75" customHeight="1" x14ac:dyDescent="0.25">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row>
    <row r="210" spans="1:30" ht="12.75" customHeight="1" x14ac:dyDescent="0.25">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row>
    <row r="211" spans="1:30" ht="12.75" customHeight="1" x14ac:dyDescent="0.25">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row>
    <row r="212" spans="1:30" ht="12.75" customHeight="1" x14ac:dyDescent="0.25">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row>
    <row r="213" spans="1:30" ht="12.75" customHeight="1" x14ac:dyDescent="0.25">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row>
    <row r="214" spans="1:30" ht="12.75" customHeight="1" x14ac:dyDescent="0.25">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row>
    <row r="215" spans="1:30" ht="12.75" customHeight="1" x14ac:dyDescent="0.25">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row>
    <row r="216" spans="1:30" ht="12.75" customHeight="1" x14ac:dyDescent="0.25">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row>
    <row r="217" spans="1:30" ht="12.75" customHeight="1" x14ac:dyDescent="0.25">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row>
    <row r="218" spans="1:30" ht="12.75" customHeight="1" x14ac:dyDescent="0.25">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row>
    <row r="219" spans="1:30" ht="12.75" customHeight="1" x14ac:dyDescent="0.25">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row>
    <row r="220" spans="1:30" ht="12.75" customHeight="1" x14ac:dyDescent="0.25">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row>
    <row r="221" spans="1:30" ht="12.75" customHeight="1" x14ac:dyDescent="0.25">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row>
    <row r="222" spans="1:30" ht="12.75" customHeight="1" x14ac:dyDescent="0.25">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row>
    <row r="223" spans="1:30" ht="12.75" customHeight="1" x14ac:dyDescent="0.25">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row>
    <row r="224" spans="1:30" ht="12.75" customHeight="1" x14ac:dyDescent="0.25">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row>
    <row r="225" spans="1:30" ht="12.75" customHeight="1" x14ac:dyDescent="0.25">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row>
    <row r="226" spans="1:30" ht="12.75" customHeight="1" x14ac:dyDescent="0.25">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row>
    <row r="227" spans="1:30" ht="12.75" customHeight="1" x14ac:dyDescent="0.25">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row>
    <row r="228" spans="1:30" ht="12.75" customHeight="1" x14ac:dyDescent="0.25">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row>
    <row r="229" spans="1:30" ht="12.75" customHeight="1" x14ac:dyDescent="0.25">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row>
    <row r="230" spans="1:30" ht="12.75" customHeight="1" x14ac:dyDescent="0.25">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row>
    <row r="231" spans="1:30" ht="12.75" customHeight="1" x14ac:dyDescent="0.25">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row>
    <row r="232" spans="1:30" ht="12.75" customHeight="1" x14ac:dyDescent="0.25">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row>
    <row r="233" spans="1:30" ht="12.75" customHeight="1" x14ac:dyDescent="0.25">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row>
    <row r="234" spans="1:30" ht="12.75" customHeight="1" x14ac:dyDescent="0.25">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row>
    <row r="235" spans="1:30" ht="12.75" customHeight="1" x14ac:dyDescent="0.25">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row>
    <row r="236" spans="1:30" ht="12.75" customHeight="1" x14ac:dyDescent="0.25">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row>
    <row r="237" spans="1:30" ht="12.75" customHeight="1" x14ac:dyDescent="0.25">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row>
    <row r="238" spans="1:30" ht="12.75" customHeight="1" x14ac:dyDescent="0.25">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row>
    <row r="239" spans="1:30" ht="12.75" customHeight="1" x14ac:dyDescent="0.25">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row>
    <row r="240" spans="1:30" ht="12.75" customHeight="1" x14ac:dyDescent="0.25">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row>
    <row r="241" spans="1:30" ht="12.75" customHeight="1" x14ac:dyDescent="0.25">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row>
    <row r="242" spans="1:30" ht="12.75" customHeight="1" x14ac:dyDescent="0.25">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row>
    <row r="243" spans="1:30" ht="12.75" customHeight="1" x14ac:dyDescent="0.25">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row>
    <row r="244" spans="1:30" ht="12.75" customHeight="1" x14ac:dyDescent="0.25">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row>
    <row r="245" spans="1:30" ht="12.75" customHeight="1" x14ac:dyDescent="0.25">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row>
    <row r="246" spans="1:30" ht="12.75" customHeight="1" x14ac:dyDescent="0.25">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row>
    <row r="247" spans="1:30" ht="12.75" customHeight="1" x14ac:dyDescent="0.25">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row>
    <row r="248" spans="1:30" ht="12.75" customHeight="1" x14ac:dyDescent="0.25">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row>
    <row r="249" spans="1:30" ht="12.75" customHeight="1" x14ac:dyDescent="0.25">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row>
    <row r="250" spans="1:30" ht="12.75" customHeight="1" x14ac:dyDescent="0.25">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row>
    <row r="251" spans="1:30" ht="12.75" customHeight="1" x14ac:dyDescent="0.25">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row>
    <row r="252" spans="1:30" ht="12.75" customHeight="1" x14ac:dyDescent="0.25">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row>
    <row r="253" spans="1:30" ht="12.75" customHeight="1" x14ac:dyDescent="0.25">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row>
    <row r="254" spans="1:30" ht="12.75" customHeight="1" x14ac:dyDescent="0.25">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row>
    <row r="255" spans="1:30" ht="12.75" customHeight="1" x14ac:dyDescent="0.25">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row>
    <row r="256" spans="1:30" ht="12.75" customHeight="1" x14ac:dyDescent="0.25">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row>
    <row r="257" spans="1:30" ht="12.75" customHeight="1" x14ac:dyDescent="0.25">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row>
    <row r="258" spans="1:30" ht="12.75" customHeight="1" x14ac:dyDescent="0.25">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row>
    <row r="259" spans="1:30" ht="12.75" customHeight="1" x14ac:dyDescent="0.25">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row>
    <row r="260" spans="1:30" ht="12.75" customHeight="1" x14ac:dyDescent="0.25">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row>
    <row r="261" spans="1:30" ht="12.75" customHeight="1" x14ac:dyDescent="0.25">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row>
    <row r="262" spans="1:30" ht="12.75" customHeight="1" x14ac:dyDescent="0.25">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row>
    <row r="263" spans="1:30" ht="12.75" customHeight="1" x14ac:dyDescent="0.25">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row>
    <row r="264" spans="1:30" ht="12.75" customHeight="1" x14ac:dyDescent="0.25">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row>
    <row r="265" spans="1:30" ht="12.75" customHeight="1" x14ac:dyDescent="0.25">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row>
    <row r="266" spans="1:30" ht="12.75" customHeight="1" x14ac:dyDescent="0.25">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row>
    <row r="267" spans="1:30" ht="12.75" customHeight="1" x14ac:dyDescent="0.25">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row>
    <row r="268" spans="1:30" ht="12.75" customHeight="1" x14ac:dyDescent="0.25">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row>
    <row r="269" spans="1:30" ht="12.75" customHeight="1" x14ac:dyDescent="0.25">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row>
    <row r="270" spans="1:30" ht="12.75" customHeight="1" x14ac:dyDescent="0.25">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row>
    <row r="271" spans="1:30" ht="12.75" customHeight="1" x14ac:dyDescent="0.25">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row>
    <row r="272" spans="1:30" ht="12.75" customHeight="1" x14ac:dyDescent="0.25">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row>
    <row r="273" spans="1:30" ht="12.75" customHeight="1" x14ac:dyDescent="0.25">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row>
    <row r="274" spans="1:30" ht="12.75" customHeight="1" x14ac:dyDescent="0.25">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row>
    <row r="275" spans="1:30" ht="12.75" customHeight="1" x14ac:dyDescent="0.25">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row>
    <row r="276" spans="1:30" ht="12.75" customHeight="1" x14ac:dyDescent="0.25">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row>
    <row r="277" spans="1:30" ht="12.75" customHeight="1" x14ac:dyDescent="0.2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row>
    <row r="278" spans="1:30" ht="12.75" customHeight="1" x14ac:dyDescent="0.2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row>
    <row r="279" spans="1:30" ht="12.75" customHeight="1" x14ac:dyDescent="0.2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row>
    <row r="280" spans="1:30" ht="12.75" customHeight="1" x14ac:dyDescent="0.2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row>
    <row r="281" spans="1:30" ht="12.75" customHeight="1" x14ac:dyDescent="0.2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row>
    <row r="282" spans="1:30" ht="12.75" customHeight="1" x14ac:dyDescent="0.2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row>
    <row r="283" spans="1:30" ht="12.75" customHeight="1" x14ac:dyDescent="0.2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row>
    <row r="284" spans="1:30" ht="12.75" customHeight="1" x14ac:dyDescent="0.2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row>
    <row r="285" spans="1:30" ht="12.75" customHeight="1" x14ac:dyDescent="0.2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row>
    <row r="286" spans="1:30" ht="12.75" customHeight="1" x14ac:dyDescent="0.2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row>
    <row r="287" spans="1:30" ht="12.75" customHeight="1" x14ac:dyDescent="0.2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row>
    <row r="288" spans="1:30" ht="12.75" customHeight="1" x14ac:dyDescent="0.2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row>
    <row r="289" spans="1:30" ht="12.75" customHeight="1" x14ac:dyDescent="0.2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row>
    <row r="290" spans="1:30" ht="12.75" customHeight="1" x14ac:dyDescent="0.2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row>
    <row r="291" spans="1:30" ht="12.75" customHeight="1" x14ac:dyDescent="0.2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row>
    <row r="292" spans="1:30" ht="12.75" customHeight="1" x14ac:dyDescent="0.25">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row>
    <row r="293" spans="1:30" ht="12.75" customHeight="1" x14ac:dyDescent="0.25">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row>
    <row r="294" spans="1:30" ht="12.75" customHeight="1" x14ac:dyDescent="0.25">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row>
    <row r="295" spans="1:30" ht="12.75" customHeight="1" x14ac:dyDescent="0.25">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row>
    <row r="296" spans="1:30" ht="12.75" customHeight="1" x14ac:dyDescent="0.25">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row>
    <row r="297" spans="1:30" ht="12.75" customHeight="1" x14ac:dyDescent="0.25">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row>
    <row r="298" spans="1:30" ht="12.75" customHeight="1" x14ac:dyDescent="0.25">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row>
    <row r="299" spans="1:30" ht="12.75" customHeight="1" x14ac:dyDescent="0.2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row>
    <row r="300" spans="1:30" ht="12.75" customHeight="1" x14ac:dyDescent="0.2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row>
    <row r="301" spans="1:30" ht="12.75" customHeight="1" x14ac:dyDescent="0.2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row>
    <row r="302" spans="1:30" ht="12.75" customHeight="1" x14ac:dyDescent="0.2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row>
    <row r="303" spans="1:30" ht="12.75" customHeight="1" x14ac:dyDescent="0.2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row>
    <row r="304" spans="1:30" ht="12.75" customHeight="1" x14ac:dyDescent="0.2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row>
    <row r="305" spans="1:30" ht="12.75" customHeight="1" x14ac:dyDescent="0.2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row>
    <row r="306" spans="1:30" ht="12.75" customHeight="1" x14ac:dyDescent="0.2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row>
    <row r="307" spans="1:30" ht="12.75" customHeight="1" x14ac:dyDescent="0.2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row>
    <row r="308" spans="1:30" ht="12.75" customHeight="1" x14ac:dyDescent="0.2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row>
    <row r="309" spans="1:30" ht="12.75" customHeight="1" x14ac:dyDescent="0.2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row>
    <row r="310" spans="1:30" ht="12.75" customHeight="1" x14ac:dyDescent="0.2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row>
    <row r="311" spans="1:30" ht="12.75" customHeight="1" x14ac:dyDescent="0.2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row>
    <row r="312" spans="1:30" ht="12.75" customHeight="1" x14ac:dyDescent="0.2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row>
    <row r="313" spans="1:30" ht="12.75" customHeight="1" x14ac:dyDescent="0.2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row>
    <row r="314" spans="1:30" ht="12.75" customHeight="1" x14ac:dyDescent="0.25">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row>
    <row r="315" spans="1:30" ht="12.75" customHeight="1" x14ac:dyDescent="0.25">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row>
    <row r="316" spans="1:30" ht="12.75" customHeight="1" x14ac:dyDescent="0.25">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row>
    <row r="317" spans="1:30" ht="12.75" customHeight="1" x14ac:dyDescent="0.25">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row>
    <row r="318" spans="1:30" ht="12.75" customHeight="1" x14ac:dyDescent="0.25">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row>
    <row r="319" spans="1:30" ht="12.75" customHeight="1" x14ac:dyDescent="0.25">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row>
    <row r="320" spans="1:30" ht="12.75" customHeight="1" x14ac:dyDescent="0.25">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row>
    <row r="321" spans="1:30" ht="12.75" customHeight="1" x14ac:dyDescent="0.25">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row>
    <row r="322" spans="1:30" ht="12.75" customHeight="1" x14ac:dyDescent="0.25">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row>
    <row r="323" spans="1:30" ht="12.75" customHeight="1" x14ac:dyDescent="0.25">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row>
    <row r="324" spans="1:30" ht="12.75" customHeight="1" x14ac:dyDescent="0.25">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row>
    <row r="325" spans="1:30" ht="12.75" customHeight="1" x14ac:dyDescent="0.25">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c r="AA325" s="293"/>
      <c r="AB325" s="293"/>
      <c r="AC325" s="293"/>
      <c r="AD325" s="293"/>
    </row>
    <row r="326" spans="1:30" ht="12.75" customHeight="1" x14ac:dyDescent="0.25">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c r="AA326" s="293"/>
      <c r="AB326" s="293"/>
      <c r="AC326" s="293"/>
      <c r="AD326" s="293"/>
    </row>
    <row r="327" spans="1:30" ht="12.75" customHeight="1" x14ac:dyDescent="0.25">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c r="AA327" s="293"/>
      <c r="AB327" s="293"/>
      <c r="AC327" s="293"/>
      <c r="AD327" s="293"/>
    </row>
    <row r="328" spans="1:30" ht="12.75" customHeight="1" x14ac:dyDescent="0.25">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c r="AA328" s="293"/>
      <c r="AB328" s="293"/>
      <c r="AC328" s="293"/>
      <c r="AD328" s="293"/>
    </row>
    <row r="329" spans="1:30" ht="12.75" customHeight="1" x14ac:dyDescent="0.25">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c r="AA329" s="293"/>
      <c r="AB329" s="293"/>
      <c r="AC329" s="293"/>
      <c r="AD329" s="293"/>
    </row>
    <row r="330" spans="1:30" ht="12.75" customHeight="1" x14ac:dyDescent="0.25">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row>
    <row r="331" spans="1:30" ht="12.75" customHeight="1" x14ac:dyDescent="0.25">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row>
    <row r="332" spans="1:30" ht="12.75" customHeight="1" x14ac:dyDescent="0.25">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c r="AA332" s="293"/>
      <c r="AB332" s="293"/>
      <c r="AC332" s="293"/>
      <c r="AD332" s="293"/>
    </row>
    <row r="333" spans="1:30" ht="12.75" customHeight="1" x14ac:dyDescent="0.25">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row>
    <row r="334" spans="1:30" ht="12.75" customHeight="1" x14ac:dyDescent="0.25">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c r="AA334" s="293"/>
      <c r="AB334" s="293"/>
      <c r="AC334" s="293"/>
      <c r="AD334" s="293"/>
    </row>
    <row r="335" spans="1:30" ht="12.75" customHeight="1" x14ac:dyDescent="0.25">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c r="AA335" s="293"/>
      <c r="AB335" s="293"/>
      <c r="AC335" s="293"/>
      <c r="AD335" s="293"/>
    </row>
    <row r="336" spans="1:30" ht="12.75" customHeight="1" x14ac:dyDescent="0.25">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c r="AA336" s="293"/>
      <c r="AB336" s="293"/>
      <c r="AC336" s="293"/>
      <c r="AD336" s="293"/>
    </row>
    <row r="337" spans="1:30" ht="12.75" customHeight="1" x14ac:dyDescent="0.25">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row>
    <row r="338" spans="1:30" ht="12.75" customHeight="1" x14ac:dyDescent="0.25">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row>
    <row r="339" spans="1:30" ht="12.75" customHeight="1" x14ac:dyDescent="0.25">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row>
    <row r="340" spans="1:30" ht="12.75" customHeight="1" x14ac:dyDescent="0.25">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c r="AA340" s="293"/>
      <c r="AB340" s="293"/>
      <c r="AC340" s="293"/>
      <c r="AD340" s="293"/>
    </row>
    <row r="341" spans="1:30" ht="12.75" customHeight="1" x14ac:dyDescent="0.25">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c r="AA341" s="293"/>
      <c r="AB341" s="293"/>
      <c r="AC341" s="293"/>
      <c r="AD341" s="293"/>
    </row>
    <row r="342" spans="1:30" ht="12.75" customHeight="1" x14ac:dyDescent="0.25">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c r="AA342" s="293"/>
      <c r="AB342" s="293"/>
      <c r="AC342" s="293"/>
      <c r="AD342" s="293"/>
    </row>
    <row r="343" spans="1:30" ht="12.75" customHeight="1" x14ac:dyDescent="0.25">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c r="AA343" s="293"/>
      <c r="AB343" s="293"/>
      <c r="AC343" s="293"/>
      <c r="AD343" s="293"/>
    </row>
    <row r="344" spans="1:30" ht="12.75" customHeight="1" x14ac:dyDescent="0.25">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c r="AA344" s="293"/>
      <c r="AB344" s="293"/>
      <c r="AC344" s="293"/>
      <c r="AD344" s="293"/>
    </row>
    <row r="345" spans="1:30" ht="12.75" customHeight="1" x14ac:dyDescent="0.25">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row>
    <row r="346" spans="1:30" ht="12.75" customHeight="1" x14ac:dyDescent="0.25">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c r="AA346" s="293"/>
      <c r="AB346" s="293"/>
      <c r="AC346" s="293"/>
      <c r="AD346" s="293"/>
    </row>
    <row r="347" spans="1:30" ht="12.75" customHeight="1" x14ac:dyDescent="0.25">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row>
    <row r="348" spans="1:30" ht="12.75" customHeight="1" x14ac:dyDescent="0.25">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c r="AA348" s="293"/>
      <c r="AB348" s="293"/>
      <c r="AC348" s="293"/>
      <c r="AD348" s="293"/>
    </row>
    <row r="349" spans="1:30" ht="12.75" customHeight="1" x14ac:dyDescent="0.25">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c r="AA349" s="293"/>
      <c r="AB349" s="293"/>
      <c r="AC349" s="293"/>
      <c r="AD349" s="293"/>
    </row>
    <row r="350" spans="1:30" ht="12.75" customHeight="1" x14ac:dyDescent="0.25">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c r="AA350" s="293"/>
      <c r="AB350" s="293"/>
      <c r="AC350" s="293"/>
      <c r="AD350" s="293"/>
    </row>
    <row r="351" spans="1:30" ht="12.75" customHeight="1" x14ac:dyDescent="0.25">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row>
    <row r="352" spans="1:30" ht="12.75" customHeight="1" x14ac:dyDescent="0.25">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c r="AA352" s="293"/>
      <c r="AB352" s="293"/>
      <c r="AC352" s="293"/>
      <c r="AD352" s="293"/>
    </row>
    <row r="353" spans="1:30" ht="12.75" customHeight="1" x14ac:dyDescent="0.25">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c r="AA353" s="293"/>
      <c r="AB353" s="293"/>
      <c r="AC353" s="293"/>
      <c r="AD353" s="293"/>
    </row>
    <row r="354" spans="1:30" ht="12.75" customHeight="1" x14ac:dyDescent="0.25">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c r="AA354" s="293"/>
      <c r="AB354" s="293"/>
      <c r="AC354" s="293"/>
      <c r="AD354" s="293"/>
    </row>
    <row r="355" spans="1:30" ht="12.75" customHeight="1" x14ac:dyDescent="0.25">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c r="AA355" s="293"/>
      <c r="AB355" s="293"/>
      <c r="AC355" s="293"/>
      <c r="AD355" s="293"/>
    </row>
    <row r="356" spans="1:30" ht="12.75" customHeight="1" x14ac:dyDescent="0.25">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c r="AA356" s="293"/>
      <c r="AB356" s="293"/>
      <c r="AC356" s="293"/>
      <c r="AD356" s="293"/>
    </row>
    <row r="357" spans="1:30" ht="12.75" customHeight="1" x14ac:dyDescent="0.25">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row>
    <row r="358" spans="1:30" ht="12.75" customHeight="1" x14ac:dyDescent="0.25">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c r="AA358" s="293"/>
      <c r="AB358" s="293"/>
      <c r="AC358" s="293"/>
      <c r="AD358" s="293"/>
    </row>
    <row r="359" spans="1:30" ht="12.75" customHeight="1" x14ac:dyDescent="0.25">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c r="AA359" s="293"/>
      <c r="AB359" s="293"/>
      <c r="AC359" s="293"/>
      <c r="AD359" s="293"/>
    </row>
    <row r="360" spans="1:30" ht="12.75" customHeight="1" x14ac:dyDescent="0.25">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c r="AA360" s="293"/>
      <c r="AB360" s="293"/>
      <c r="AC360" s="293"/>
      <c r="AD360" s="293"/>
    </row>
    <row r="361" spans="1:30" ht="12.75" customHeight="1" x14ac:dyDescent="0.25">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c r="AA361" s="293"/>
      <c r="AB361" s="293"/>
      <c r="AC361" s="293"/>
      <c r="AD361" s="293"/>
    </row>
    <row r="362" spans="1:30" ht="12.75" customHeight="1" x14ac:dyDescent="0.25">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c r="AA362" s="293"/>
      <c r="AB362" s="293"/>
      <c r="AC362" s="293"/>
      <c r="AD362" s="293"/>
    </row>
    <row r="363" spans="1:30" ht="12.75" customHeight="1" x14ac:dyDescent="0.25">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row>
    <row r="364" spans="1:30" ht="12.75" customHeight="1" x14ac:dyDescent="0.25">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row>
    <row r="365" spans="1:30" ht="12.75" customHeight="1" x14ac:dyDescent="0.25">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row>
    <row r="366" spans="1:30" ht="12.75" customHeight="1" x14ac:dyDescent="0.25">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row>
    <row r="367" spans="1:30" ht="12.75" customHeight="1" x14ac:dyDescent="0.25">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row>
    <row r="368" spans="1:30" ht="12.75" customHeight="1" x14ac:dyDescent="0.25">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c r="AA368" s="293"/>
      <c r="AB368" s="293"/>
      <c r="AC368" s="293"/>
      <c r="AD368" s="293"/>
    </row>
    <row r="369" spans="1:30" ht="12.75" customHeight="1" x14ac:dyDescent="0.25">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row>
    <row r="370" spans="1:30" ht="12.75" customHeight="1" x14ac:dyDescent="0.25">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3"/>
      <c r="AC370" s="293"/>
      <c r="AD370" s="293"/>
    </row>
    <row r="371" spans="1:30" ht="12.75" customHeight="1" x14ac:dyDescent="0.25">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row>
    <row r="372" spans="1:30" ht="12.75" customHeight="1" x14ac:dyDescent="0.25">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row>
    <row r="373" spans="1:30" ht="12.75" customHeight="1" x14ac:dyDescent="0.25">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row>
    <row r="374" spans="1:30" ht="12.75" customHeight="1" x14ac:dyDescent="0.25">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c r="AA374" s="293"/>
      <c r="AB374" s="293"/>
      <c r="AC374" s="293"/>
      <c r="AD374" s="293"/>
    </row>
    <row r="375" spans="1:30" ht="12.75" customHeight="1" x14ac:dyDescent="0.25">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row>
    <row r="376" spans="1:30" ht="12.75" customHeight="1" x14ac:dyDescent="0.25">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c r="AA376" s="293"/>
      <c r="AB376" s="293"/>
      <c r="AC376" s="293"/>
      <c r="AD376" s="293"/>
    </row>
    <row r="377" spans="1:30" ht="12.75" customHeight="1" x14ac:dyDescent="0.25">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row>
    <row r="378" spans="1:30" ht="12.75" customHeight="1" x14ac:dyDescent="0.25">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c r="AC378" s="293"/>
      <c r="AD378" s="293"/>
    </row>
    <row r="379" spans="1:30" ht="12.75" customHeight="1" x14ac:dyDescent="0.25">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c r="AA379" s="293"/>
      <c r="AB379" s="293"/>
      <c r="AC379" s="293"/>
      <c r="AD379" s="293"/>
    </row>
    <row r="380" spans="1:30" ht="12.75" customHeight="1" x14ac:dyDescent="0.25">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row>
    <row r="381" spans="1:30" ht="12.75" customHeight="1" x14ac:dyDescent="0.25">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row>
    <row r="382" spans="1:30" ht="12.75" customHeight="1" x14ac:dyDescent="0.25">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3"/>
      <c r="AC382" s="293"/>
      <c r="AD382" s="293"/>
    </row>
    <row r="383" spans="1:30" ht="12.75" customHeight="1" x14ac:dyDescent="0.25">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c r="AA383" s="293"/>
      <c r="AB383" s="293"/>
      <c r="AC383" s="293"/>
      <c r="AD383" s="293"/>
    </row>
    <row r="384" spans="1:30" ht="12.75" customHeight="1" x14ac:dyDescent="0.25">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row>
    <row r="385" spans="1:30" ht="12.75" customHeight="1" x14ac:dyDescent="0.25">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c r="AA385" s="293"/>
      <c r="AB385" s="293"/>
      <c r="AC385" s="293"/>
      <c r="AD385" s="293"/>
    </row>
    <row r="386" spans="1:30" ht="12.75" customHeight="1" x14ac:dyDescent="0.25">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c r="AA386" s="293"/>
      <c r="AB386" s="293"/>
      <c r="AC386" s="293"/>
      <c r="AD386" s="293"/>
    </row>
    <row r="387" spans="1:30" ht="12.75" customHeight="1" x14ac:dyDescent="0.25">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row>
    <row r="388" spans="1:30" ht="12.75" customHeight="1" x14ac:dyDescent="0.25">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c r="AA388" s="293"/>
      <c r="AB388" s="293"/>
      <c r="AC388" s="293"/>
      <c r="AD388" s="293"/>
    </row>
    <row r="389" spans="1:30" ht="12.75" customHeight="1" x14ac:dyDescent="0.25">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c r="AA389" s="293"/>
      <c r="AB389" s="293"/>
      <c r="AC389" s="293"/>
      <c r="AD389" s="293"/>
    </row>
    <row r="390" spans="1:30" ht="12.75" customHeight="1" x14ac:dyDescent="0.25">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c r="AA390" s="293"/>
      <c r="AB390" s="293"/>
      <c r="AC390" s="293"/>
      <c r="AD390" s="293"/>
    </row>
    <row r="391" spans="1:30" ht="12.75" customHeight="1" x14ac:dyDescent="0.25">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3"/>
      <c r="AC391" s="293"/>
      <c r="AD391" s="293"/>
    </row>
    <row r="392" spans="1:30" ht="12.75" customHeight="1" x14ac:dyDescent="0.25">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c r="AA392" s="293"/>
      <c r="AB392" s="293"/>
      <c r="AC392" s="293"/>
      <c r="AD392" s="293"/>
    </row>
    <row r="393" spans="1:30" ht="12.75" customHeight="1" x14ac:dyDescent="0.25">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c r="AA393" s="293"/>
      <c r="AB393" s="293"/>
      <c r="AC393" s="293"/>
      <c r="AD393" s="293"/>
    </row>
    <row r="394" spans="1:30" ht="12.75" customHeight="1" x14ac:dyDescent="0.25">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c r="AA394" s="293"/>
      <c r="AB394" s="293"/>
      <c r="AC394" s="293"/>
      <c r="AD394" s="293"/>
    </row>
    <row r="395" spans="1:30" ht="12.75" customHeight="1" x14ac:dyDescent="0.25">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c r="AA395" s="293"/>
      <c r="AB395" s="293"/>
      <c r="AC395" s="293"/>
      <c r="AD395" s="293"/>
    </row>
    <row r="396" spans="1:30" ht="12.75" customHeight="1" x14ac:dyDescent="0.25">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c r="AA396" s="293"/>
      <c r="AB396" s="293"/>
      <c r="AC396" s="293"/>
      <c r="AD396" s="293"/>
    </row>
    <row r="397" spans="1:30" ht="12.75" customHeight="1" x14ac:dyDescent="0.25">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c r="AA397" s="293"/>
      <c r="AB397" s="293"/>
      <c r="AC397" s="293"/>
      <c r="AD397" s="293"/>
    </row>
    <row r="398" spans="1:30" ht="12.75" customHeight="1" x14ac:dyDescent="0.25">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row>
    <row r="399" spans="1:30" ht="12.75" customHeight="1" x14ac:dyDescent="0.25">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c r="AA399" s="293"/>
      <c r="AB399" s="293"/>
      <c r="AC399" s="293"/>
      <c r="AD399" s="293"/>
    </row>
    <row r="400" spans="1:30" ht="12.75" customHeight="1" x14ac:dyDescent="0.25">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c r="AA400" s="293"/>
      <c r="AB400" s="293"/>
      <c r="AC400" s="293"/>
      <c r="AD400" s="293"/>
    </row>
    <row r="401" spans="1:30" ht="12.75" customHeight="1" x14ac:dyDescent="0.25">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c r="AA401" s="293"/>
      <c r="AB401" s="293"/>
      <c r="AC401" s="293"/>
      <c r="AD401" s="293"/>
    </row>
    <row r="402" spans="1:30" ht="12.75" customHeight="1" x14ac:dyDescent="0.25">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c r="AA402" s="293"/>
      <c r="AB402" s="293"/>
      <c r="AC402" s="293"/>
      <c r="AD402" s="293"/>
    </row>
    <row r="403" spans="1:30" ht="12.75" customHeight="1" x14ac:dyDescent="0.25">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c r="AA403" s="293"/>
      <c r="AB403" s="293"/>
      <c r="AC403" s="293"/>
      <c r="AD403" s="293"/>
    </row>
    <row r="404" spans="1:30" ht="12.75" customHeight="1" x14ac:dyDescent="0.25">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c r="AA404" s="293"/>
      <c r="AB404" s="293"/>
      <c r="AC404" s="293"/>
      <c r="AD404" s="293"/>
    </row>
    <row r="405" spans="1:30" ht="12.75" customHeight="1" x14ac:dyDescent="0.25">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c r="AA405" s="293"/>
      <c r="AB405" s="293"/>
      <c r="AC405" s="293"/>
      <c r="AD405" s="293"/>
    </row>
    <row r="406" spans="1:30" ht="12.75" customHeight="1" x14ac:dyDescent="0.25">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row>
    <row r="407" spans="1:30" ht="12.75" customHeight="1" x14ac:dyDescent="0.25">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c r="AA407" s="293"/>
      <c r="AB407" s="293"/>
      <c r="AC407" s="293"/>
      <c r="AD407" s="293"/>
    </row>
    <row r="408" spans="1:30" ht="12.75" customHeight="1" x14ac:dyDescent="0.25">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c r="AA408" s="293"/>
      <c r="AB408" s="293"/>
      <c r="AC408" s="293"/>
      <c r="AD408" s="293"/>
    </row>
    <row r="409" spans="1:30" ht="12.75" customHeight="1" x14ac:dyDescent="0.25">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c r="AA409" s="293"/>
      <c r="AB409" s="293"/>
      <c r="AC409" s="293"/>
      <c r="AD409" s="293"/>
    </row>
    <row r="410" spans="1:30" ht="12.75" customHeight="1" x14ac:dyDescent="0.25">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c r="AA410" s="293"/>
      <c r="AB410" s="293"/>
      <c r="AC410" s="293"/>
      <c r="AD410" s="293"/>
    </row>
    <row r="411" spans="1:30" ht="12.75" customHeight="1" x14ac:dyDescent="0.25">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c r="AA411" s="293"/>
      <c r="AB411" s="293"/>
      <c r="AC411" s="293"/>
      <c r="AD411" s="293"/>
    </row>
    <row r="412" spans="1:30" ht="12.75" customHeight="1" x14ac:dyDescent="0.25">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row>
    <row r="413" spans="1:30" ht="12.75" customHeight="1" x14ac:dyDescent="0.25">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c r="AA413" s="293"/>
      <c r="AB413" s="293"/>
      <c r="AC413" s="293"/>
      <c r="AD413" s="293"/>
    </row>
    <row r="414" spans="1:30" ht="12.75" customHeight="1" x14ac:dyDescent="0.25">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c r="AA414" s="293"/>
      <c r="AB414" s="293"/>
      <c r="AC414" s="293"/>
      <c r="AD414" s="293"/>
    </row>
    <row r="415" spans="1:30" ht="12.75" customHeight="1" x14ac:dyDescent="0.25">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c r="AA415" s="293"/>
      <c r="AB415" s="293"/>
      <c r="AC415" s="293"/>
      <c r="AD415" s="293"/>
    </row>
    <row r="416" spans="1:30" ht="12.75" customHeight="1" x14ac:dyDescent="0.25">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c r="AA416" s="293"/>
      <c r="AB416" s="293"/>
      <c r="AC416" s="293"/>
      <c r="AD416" s="293"/>
    </row>
    <row r="417" spans="1:30" ht="12.75" customHeight="1" x14ac:dyDescent="0.25">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c r="AA417" s="293"/>
      <c r="AB417" s="293"/>
      <c r="AC417" s="293"/>
      <c r="AD417" s="293"/>
    </row>
    <row r="418" spans="1:30" ht="12.75" customHeight="1" x14ac:dyDescent="0.25">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row>
    <row r="419" spans="1:30" ht="12.75" customHeight="1" x14ac:dyDescent="0.25">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c r="AA419" s="293"/>
      <c r="AB419" s="293"/>
      <c r="AC419" s="293"/>
      <c r="AD419" s="293"/>
    </row>
    <row r="420" spans="1:30" ht="12.75" customHeight="1" x14ac:dyDescent="0.25">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c r="AA420" s="293"/>
      <c r="AB420" s="293"/>
      <c r="AC420" s="293"/>
      <c r="AD420" s="293"/>
    </row>
    <row r="421" spans="1:30" ht="12.75" customHeight="1" x14ac:dyDescent="0.25">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c r="AA421" s="293"/>
      <c r="AB421" s="293"/>
      <c r="AC421" s="293"/>
      <c r="AD421" s="293"/>
    </row>
    <row r="422" spans="1:30" ht="12.75" customHeight="1" x14ac:dyDescent="0.25">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c r="AA422" s="293"/>
      <c r="AB422" s="293"/>
      <c r="AC422" s="293"/>
      <c r="AD422" s="293"/>
    </row>
    <row r="423" spans="1:30" ht="12.75" customHeight="1" x14ac:dyDescent="0.25">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c r="AA423" s="293"/>
      <c r="AB423" s="293"/>
      <c r="AC423" s="293"/>
      <c r="AD423" s="293"/>
    </row>
    <row r="424" spans="1:30" ht="12.75" customHeight="1" x14ac:dyDescent="0.25">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row>
    <row r="425" spans="1:30" ht="12.75" customHeight="1" x14ac:dyDescent="0.25">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c r="AA425" s="293"/>
      <c r="AB425" s="293"/>
      <c r="AC425" s="293"/>
      <c r="AD425" s="293"/>
    </row>
    <row r="426" spans="1:30" ht="12.75" customHeight="1" x14ac:dyDescent="0.25">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c r="AA426" s="293"/>
      <c r="AB426" s="293"/>
      <c r="AC426" s="293"/>
      <c r="AD426" s="293"/>
    </row>
    <row r="427" spans="1:30" ht="12.75" customHeight="1" x14ac:dyDescent="0.25">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c r="AA427" s="293"/>
      <c r="AB427" s="293"/>
      <c r="AC427" s="293"/>
      <c r="AD427" s="293"/>
    </row>
    <row r="428" spans="1:30" ht="12.75" customHeight="1" x14ac:dyDescent="0.25">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c r="AA428" s="293"/>
      <c r="AB428" s="293"/>
      <c r="AC428" s="293"/>
      <c r="AD428" s="293"/>
    </row>
    <row r="429" spans="1:30" ht="12.75" customHeight="1" x14ac:dyDescent="0.25">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c r="AA429" s="293"/>
      <c r="AB429" s="293"/>
      <c r="AC429" s="293"/>
      <c r="AD429" s="293"/>
    </row>
    <row r="430" spans="1:30" ht="12.75" customHeight="1" x14ac:dyDescent="0.25">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row>
    <row r="431" spans="1:30" ht="12.75" customHeight="1" x14ac:dyDescent="0.25">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c r="AA431" s="293"/>
      <c r="AB431" s="293"/>
      <c r="AC431" s="293"/>
      <c r="AD431" s="293"/>
    </row>
    <row r="432" spans="1:30" ht="12.75" customHeight="1" x14ac:dyDescent="0.25">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c r="AA432" s="293"/>
      <c r="AB432" s="293"/>
      <c r="AC432" s="293"/>
      <c r="AD432" s="293"/>
    </row>
    <row r="433" spans="1:30" ht="12.75" customHeight="1" x14ac:dyDescent="0.25">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c r="AA433" s="293"/>
      <c r="AB433" s="293"/>
      <c r="AC433" s="293"/>
      <c r="AD433" s="293"/>
    </row>
    <row r="434" spans="1:30" ht="12.75" customHeight="1" x14ac:dyDescent="0.25">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c r="AA434" s="293"/>
      <c r="AB434" s="293"/>
      <c r="AC434" s="293"/>
      <c r="AD434" s="293"/>
    </row>
    <row r="435" spans="1:30" ht="12.75" customHeight="1" x14ac:dyDescent="0.25">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row>
    <row r="436" spans="1:30" ht="12.75" customHeight="1" x14ac:dyDescent="0.25">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row>
    <row r="437" spans="1:30" ht="12.75" customHeight="1" x14ac:dyDescent="0.25">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row>
    <row r="438" spans="1:30" ht="12.75" customHeight="1" x14ac:dyDescent="0.25">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c r="AA438" s="293"/>
      <c r="AB438" s="293"/>
      <c r="AC438" s="293"/>
      <c r="AD438" s="293"/>
    </row>
    <row r="439" spans="1:30" ht="12.75" customHeight="1" x14ac:dyDescent="0.25">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c r="AA439" s="293"/>
      <c r="AB439" s="293"/>
      <c r="AC439" s="293"/>
      <c r="AD439" s="293"/>
    </row>
    <row r="440" spans="1:30" ht="12.75" customHeight="1" x14ac:dyDescent="0.25">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c r="AA440" s="293"/>
      <c r="AB440" s="293"/>
      <c r="AC440" s="293"/>
      <c r="AD440" s="293"/>
    </row>
    <row r="441" spans="1:30" ht="12.75" customHeight="1" x14ac:dyDescent="0.25">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c r="AA441" s="293"/>
      <c r="AB441" s="293"/>
      <c r="AC441" s="293"/>
      <c r="AD441" s="293"/>
    </row>
    <row r="442" spans="1:30" ht="12.75" customHeight="1" x14ac:dyDescent="0.25">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row>
    <row r="443" spans="1:30" ht="12.75" customHeight="1" x14ac:dyDescent="0.25">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c r="AA443" s="293"/>
      <c r="AB443" s="293"/>
      <c r="AC443" s="293"/>
      <c r="AD443" s="293"/>
    </row>
    <row r="444" spans="1:30" ht="12.75" customHeight="1" x14ac:dyDescent="0.25">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row>
    <row r="445" spans="1:30" ht="12.75" customHeight="1" x14ac:dyDescent="0.25">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c r="AA445" s="293"/>
      <c r="AB445" s="293"/>
      <c r="AC445" s="293"/>
      <c r="AD445" s="293"/>
    </row>
    <row r="446" spans="1:30" ht="12.75" customHeight="1" x14ac:dyDescent="0.25">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c r="AA446" s="293"/>
      <c r="AB446" s="293"/>
      <c r="AC446" s="293"/>
      <c r="AD446" s="293"/>
    </row>
    <row r="447" spans="1:30" ht="12.75" customHeight="1" x14ac:dyDescent="0.25">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c r="AA447" s="293"/>
      <c r="AB447" s="293"/>
      <c r="AC447" s="293"/>
      <c r="AD447" s="293"/>
    </row>
    <row r="448" spans="1:30" ht="12.75" customHeight="1" x14ac:dyDescent="0.25">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row>
    <row r="449" spans="1:30" ht="12.75" customHeight="1" x14ac:dyDescent="0.25">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c r="AA449" s="293"/>
      <c r="AB449" s="293"/>
      <c r="AC449" s="293"/>
      <c r="AD449" s="293"/>
    </row>
    <row r="450" spans="1:30" ht="12.75" customHeight="1" x14ac:dyDescent="0.25">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row>
    <row r="451" spans="1:30" ht="12.75" customHeight="1" x14ac:dyDescent="0.25">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row>
    <row r="452" spans="1:30" ht="12.75" customHeight="1" x14ac:dyDescent="0.25">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row>
    <row r="453" spans="1:30" ht="12.75" customHeight="1" x14ac:dyDescent="0.25">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3"/>
      <c r="AC453" s="293"/>
      <c r="AD453" s="293"/>
    </row>
    <row r="454" spans="1:30" ht="12.75" customHeight="1" x14ac:dyDescent="0.25">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row>
    <row r="455" spans="1:30" ht="12.75" customHeight="1" x14ac:dyDescent="0.25">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3"/>
      <c r="AC455" s="293"/>
      <c r="AD455" s="293"/>
    </row>
    <row r="456" spans="1:30" ht="12.75" customHeight="1" x14ac:dyDescent="0.25">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c r="AA456" s="293"/>
      <c r="AB456" s="293"/>
      <c r="AC456" s="293"/>
      <c r="AD456" s="293"/>
    </row>
    <row r="457" spans="1:30" ht="12.75" customHeight="1" x14ac:dyDescent="0.25">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c r="AA457" s="293"/>
      <c r="AB457" s="293"/>
      <c r="AC457" s="293"/>
      <c r="AD457" s="293"/>
    </row>
    <row r="458" spans="1:30" ht="12.75" customHeight="1" x14ac:dyDescent="0.25">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c r="AA458" s="293"/>
      <c r="AB458" s="293"/>
      <c r="AC458" s="293"/>
      <c r="AD458" s="293"/>
    </row>
    <row r="459" spans="1:30" ht="12.75" customHeight="1" x14ac:dyDescent="0.25">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c r="AA459" s="293"/>
      <c r="AB459" s="293"/>
      <c r="AC459" s="293"/>
      <c r="AD459" s="293"/>
    </row>
    <row r="460" spans="1:30" ht="12.75" customHeight="1" x14ac:dyDescent="0.25">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row>
    <row r="461" spans="1:30" ht="12.75" customHeight="1" x14ac:dyDescent="0.25">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c r="AA461" s="293"/>
      <c r="AB461" s="293"/>
      <c r="AC461" s="293"/>
      <c r="AD461" s="293"/>
    </row>
    <row r="462" spans="1:30" ht="12.75" customHeight="1" x14ac:dyDescent="0.25">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c r="AA462" s="293"/>
      <c r="AB462" s="293"/>
      <c r="AC462" s="293"/>
      <c r="AD462" s="293"/>
    </row>
    <row r="463" spans="1:30" ht="12.75" customHeight="1" x14ac:dyDescent="0.25">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c r="AA463" s="293"/>
      <c r="AB463" s="293"/>
      <c r="AC463" s="293"/>
      <c r="AD463" s="293"/>
    </row>
    <row r="464" spans="1:30" ht="12.75" customHeight="1" x14ac:dyDescent="0.25">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c r="AA464" s="293"/>
      <c r="AB464" s="293"/>
      <c r="AC464" s="293"/>
      <c r="AD464" s="293"/>
    </row>
    <row r="465" spans="1:30" ht="12.75" customHeight="1" x14ac:dyDescent="0.25">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c r="AA465" s="293"/>
      <c r="AB465" s="293"/>
      <c r="AC465" s="293"/>
      <c r="AD465" s="293"/>
    </row>
    <row r="466" spans="1:30" ht="12.75" customHeight="1" x14ac:dyDescent="0.25">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row>
    <row r="467" spans="1:30" ht="12.75" customHeight="1" x14ac:dyDescent="0.25">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c r="AA467" s="293"/>
      <c r="AB467" s="293"/>
      <c r="AC467" s="293"/>
      <c r="AD467" s="293"/>
    </row>
    <row r="468" spans="1:30" ht="12.75" customHeight="1" x14ac:dyDescent="0.25">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c r="AA468" s="293"/>
      <c r="AB468" s="293"/>
      <c r="AC468" s="293"/>
      <c r="AD468" s="293"/>
    </row>
    <row r="469" spans="1:30" ht="12.75" customHeight="1" x14ac:dyDescent="0.25">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c r="AA469" s="293"/>
      <c r="AB469" s="293"/>
      <c r="AC469" s="293"/>
      <c r="AD469" s="293"/>
    </row>
    <row r="470" spans="1:30" ht="12.75" customHeight="1" x14ac:dyDescent="0.25">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c r="AA470" s="293"/>
      <c r="AB470" s="293"/>
      <c r="AC470" s="293"/>
      <c r="AD470" s="293"/>
    </row>
    <row r="471" spans="1:30" ht="12.75" customHeight="1" x14ac:dyDescent="0.25">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c r="AA471" s="293"/>
      <c r="AB471" s="293"/>
      <c r="AC471" s="293"/>
      <c r="AD471" s="293"/>
    </row>
    <row r="472" spans="1:30" ht="12.75" customHeight="1" x14ac:dyDescent="0.25">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c r="AA472" s="293"/>
      <c r="AB472" s="293"/>
      <c r="AC472" s="293"/>
      <c r="AD472" s="293"/>
    </row>
    <row r="473" spans="1:30" ht="12.75" customHeight="1" x14ac:dyDescent="0.25">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c r="AA473" s="293"/>
      <c r="AB473" s="293"/>
      <c r="AC473" s="293"/>
      <c r="AD473" s="293"/>
    </row>
    <row r="474" spans="1:30" ht="12.75" customHeight="1" x14ac:dyDescent="0.25">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c r="AA474" s="293"/>
      <c r="AB474" s="293"/>
      <c r="AC474" s="293"/>
      <c r="AD474" s="293"/>
    </row>
    <row r="475" spans="1:30" ht="12.75" customHeight="1" x14ac:dyDescent="0.25">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c r="AA475" s="293"/>
      <c r="AB475" s="293"/>
      <c r="AC475" s="293"/>
      <c r="AD475" s="293"/>
    </row>
    <row r="476" spans="1:30" ht="12.75" customHeight="1" x14ac:dyDescent="0.25">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c r="AA476" s="293"/>
      <c r="AB476" s="293"/>
      <c r="AC476" s="293"/>
      <c r="AD476" s="293"/>
    </row>
    <row r="477" spans="1:30" ht="12.75" customHeight="1" x14ac:dyDescent="0.25">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c r="AA477" s="293"/>
      <c r="AB477" s="293"/>
      <c r="AC477" s="293"/>
      <c r="AD477" s="293"/>
    </row>
    <row r="478" spans="1:30" ht="12.75" customHeight="1" x14ac:dyDescent="0.25">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c r="AA478" s="293"/>
      <c r="AB478" s="293"/>
      <c r="AC478" s="293"/>
      <c r="AD478" s="293"/>
    </row>
    <row r="479" spans="1:30" ht="12.75" customHeight="1" x14ac:dyDescent="0.25">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c r="AA479" s="293"/>
      <c r="AB479" s="293"/>
      <c r="AC479" s="293"/>
      <c r="AD479" s="293"/>
    </row>
    <row r="480" spans="1:30" ht="12.75" customHeight="1" x14ac:dyDescent="0.25">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c r="AA480" s="293"/>
      <c r="AB480" s="293"/>
      <c r="AC480" s="293"/>
      <c r="AD480" s="293"/>
    </row>
    <row r="481" spans="1:30" ht="12.75" customHeight="1" x14ac:dyDescent="0.25">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c r="AA481" s="293"/>
      <c r="AB481" s="293"/>
      <c r="AC481" s="293"/>
      <c r="AD481" s="293"/>
    </row>
    <row r="482" spans="1:30" ht="12.75" customHeight="1" x14ac:dyDescent="0.25">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c r="AA482" s="293"/>
      <c r="AB482" s="293"/>
      <c r="AC482" s="293"/>
      <c r="AD482" s="293"/>
    </row>
    <row r="483" spans="1:30" ht="12.75" customHeight="1" x14ac:dyDescent="0.25">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c r="AA483" s="293"/>
      <c r="AB483" s="293"/>
      <c r="AC483" s="293"/>
      <c r="AD483" s="293"/>
    </row>
    <row r="484" spans="1:30" ht="12.75" customHeight="1" x14ac:dyDescent="0.25">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c r="AA484" s="293"/>
      <c r="AB484" s="293"/>
      <c r="AC484" s="293"/>
      <c r="AD484" s="293"/>
    </row>
    <row r="485" spans="1:30" ht="12.75" customHeight="1" x14ac:dyDescent="0.25">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c r="AA485" s="293"/>
      <c r="AB485" s="293"/>
      <c r="AC485" s="293"/>
      <c r="AD485" s="293"/>
    </row>
    <row r="486" spans="1:30" ht="12.75" customHeight="1" x14ac:dyDescent="0.25">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c r="AA486" s="293"/>
      <c r="AB486" s="293"/>
      <c r="AC486" s="293"/>
      <c r="AD486" s="293"/>
    </row>
    <row r="487" spans="1:30" ht="12.75" customHeight="1" x14ac:dyDescent="0.25">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c r="AA487" s="293"/>
      <c r="AB487" s="293"/>
      <c r="AC487" s="293"/>
      <c r="AD487" s="293"/>
    </row>
    <row r="488" spans="1:30" ht="12.75" customHeight="1" x14ac:dyDescent="0.25">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c r="AA488" s="293"/>
      <c r="AB488" s="293"/>
      <c r="AC488" s="293"/>
      <c r="AD488" s="293"/>
    </row>
    <row r="489" spans="1:30" ht="12.75" customHeight="1" x14ac:dyDescent="0.25">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c r="AA489" s="293"/>
      <c r="AB489" s="293"/>
      <c r="AC489" s="293"/>
      <c r="AD489" s="293"/>
    </row>
    <row r="490" spans="1:30" ht="12.75" customHeight="1" x14ac:dyDescent="0.25">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c r="AA490" s="293"/>
      <c r="AB490" s="293"/>
      <c r="AC490" s="293"/>
      <c r="AD490" s="293"/>
    </row>
    <row r="491" spans="1:30" ht="12.75" customHeight="1" x14ac:dyDescent="0.25">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row>
    <row r="492" spans="1:30" ht="12.75" customHeight="1" x14ac:dyDescent="0.25">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c r="AA492" s="293"/>
      <c r="AB492" s="293"/>
      <c r="AC492" s="293"/>
      <c r="AD492" s="293"/>
    </row>
    <row r="493" spans="1:30" ht="12.75" customHeight="1" x14ac:dyDescent="0.25">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c r="AA493" s="293"/>
      <c r="AB493" s="293"/>
      <c r="AC493" s="293"/>
      <c r="AD493" s="293"/>
    </row>
    <row r="494" spans="1:30" ht="12.75" customHeight="1" x14ac:dyDescent="0.25">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c r="AA494" s="293"/>
      <c r="AB494" s="293"/>
      <c r="AC494" s="293"/>
      <c r="AD494" s="293"/>
    </row>
    <row r="495" spans="1:30" ht="12.75" customHeight="1" x14ac:dyDescent="0.25">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c r="AA495" s="293"/>
      <c r="AB495" s="293"/>
      <c r="AC495" s="293"/>
      <c r="AD495" s="293"/>
    </row>
    <row r="496" spans="1:30" ht="12.75" customHeight="1" x14ac:dyDescent="0.25">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c r="AA496" s="293"/>
      <c r="AB496" s="293"/>
      <c r="AC496" s="293"/>
      <c r="AD496" s="293"/>
    </row>
    <row r="497" spans="1:30" ht="12.75" customHeight="1" x14ac:dyDescent="0.25">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row>
    <row r="498" spans="1:30" ht="12.75" customHeight="1" x14ac:dyDescent="0.25">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c r="AA498" s="293"/>
      <c r="AB498" s="293"/>
      <c r="AC498" s="293"/>
      <c r="AD498" s="293"/>
    </row>
    <row r="499" spans="1:30" ht="12.75" customHeight="1" x14ac:dyDescent="0.25">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c r="AA499" s="293"/>
      <c r="AB499" s="293"/>
      <c r="AC499" s="293"/>
      <c r="AD499" s="293"/>
    </row>
    <row r="500" spans="1:30" ht="12.75" customHeight="1" x14ac:dyDescent="0.25">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c r="AA500" s="293"/>
      <c r="AB500" s="293"/>
      <c r="AC500" s="293"/>
      <c r="AD500" s="293"/>
    </row>
    <row r="501" spans="1:30" ht="12.75" customHeight="1" x14ac:dyDescent="0.25">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c r="AA501" s="293"/>
      <c r="AB501" s="293"/>
      <c r="AC501" s="293"/>
      <c r="AD501" s="293"/>
    </row>
    <row r="502" spans="1:30" ht="12.75" customHeight="1" x14ac:dyDescent="0.25">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c r="AA502" s="293"/>
      <c r="AB502" s="293"/>
      <c r="AC502" s="293"/>
      <c r="AD502" s="293"/>
    </row>
    <row r="503" spans="1:30" ht="12.75" customHeight="1" x14ac:dyDescent="0.25">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row>
    <row r="504" spans="1:30" ht="12.75" customHeight="1" x14ac:dyDescent="0.25">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c r="AA504" s="293"/>
      <c r="AB504" s="293"/>
      <c r="AC504" s="293"/>
      <c r="AD504" s="293"/>
    </row>
    <row r="505" spans="1:30" ht="12.75" customHeight="1" x14ac:dyDescent="0.25">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c r="AA505" s="293"/>
      <c r="AB505" s="293"/>
      <c r="AC505" s="293"/>
      <c r="AD505" s="293"/>
    </row>
    <row r="506" spans="1:30" ht="12.75" customHeight="1" x14ac:dyDescent="0.25">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c r="AA506" s="293"/>
      <c r="AB506" s="293"/>
      <c r="AC506" s="293"/>
      <c r="AD506" s="293"/>
    </row>
    <row r="507" spans="1:30" ht="12.75" customHeight="1" x14ac:dyDescent="0.25">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c r="AA507" s="293"/>
      <c r="AB507" s="293"/>
      <c r="AC507" s="293"/>
      <c r="AD507" s="293"/>
    </row>
    <row r="508" spans="1:30" ht="12.75" customHeight="1" x14ac:dyDescent="0.25">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c r="AA508" s="293"/>
      <c r="AB508" s="293"/>
      <c r="AC508" s="293"/>
      <c r="AD508" s="293"/>
    </row>
    <row r="509" spans="1:30" ht="12.75" customHeight="1" x14ac:dyDescent="0.25">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row>
    <row r="510" spans="1:30" ht="12.75" customHeight="1" x14ac:dyDescent="0.25">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c r="AA510" s="293"/>
      <c r="AB510" s="293"/>
      <c r="AC510" s="293"/>
      <c r="AD510" s="293"/>
    </row>
    <row r="511" spans="1:30" ht="12.75" customHeight="1" x14ac:dyDescent="0.25">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c r="AA511" s="293"/>
      <c r="AB511" s="293"/>
      <c r="AC511" s="293"/>
      <c r="AD511" s="293"/>
    </row>
    <row r="512" spans="1:30" ht="12.75" customHeight="1" x14ac:dyDescent="0.25">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c r="AA512" s="293"/>
      <c r="AB512" s="293"/>
      <c r="AC512" s="293"/>
      <c r="AD512" s="293"/>
    </row>
    <row r="513" spans="1:30" ht="12.75" customHeight="1" x14ac:dyDescent="0.25">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c r="AA513" s="293"/>
      <c r="AB513" s="293"/>
      <c r="AC513" s="293"/>
      <c r="AD513" s="293"/>
    </row>
    <row r="514" spans="1:30" ht="12.75" customHeight="1" x14ac:dyDescent="0.25">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c r="AA514" s="293"/>
      <c r="AB514" s="293"/>
      <c r="AC514" s="293"/>
      <c r="AD514" s="293"/>
    </row>
    <row r="515" spans="1:30" ht="12.75" customHeight="1" x14ac:dyDescent="0.25">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row>
    <row r="516" spans="1:30" ht="12.75" customHeight="1" x14ac:dyDescent="0.25">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c r="AA516" s="293"/>
      <c r="AB516" s="293"/>
      <c r="AC516" s="293"/>
      <c r="AD516" s="293"/>
    </row>
    <row r="517" spans="1:30" ht="12.75" customHeight="1" x14ac:dyDescent="0.25">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c r="AA517" s="293"/>
      <c r="AB517" s="293"/>
      <c r="AC517" s="293"/>
      <c r="AD517" s="293"/>
    </row>
    <row r="518" spans="1:30" ht="12.75" customHeight="1" x14ac:dyDescent="0.25">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c r="AA518" s="293"/>
      <c r="AB518" s="293"/>
      <c r="AC518" s="293"/>
      <c r="AD518" s="293"/>
    </row>
    <row r="519" spans="1:30" ht="12.75" customHeight="1" x14ac:dyDescent="0.25">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c r="AA519" s="293"/>
      <c r="AB519" s="293"/>
      <c r="AC519" s="293"/>
      <c r="AD519" s="293"/>
    </row>
    <row r="520" spans="1:30" ht="12.75" customHeight="1" x14ac:dyDescent="0.25">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c r="AA520" s="293"/>
      <c r="AB520" s="293"/>
      <c r="AC520" s="293"/>
      <c r="AD520" s="293"/>
    </row>
    <row r="521" spans="1:30" ht="12.75" customHeight="1" x14ac:dyDescent="0.25">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row>
    <row r="522" spans="1:30" ht="12.75" customHeight="1" x14ac:dyDescent="0.25">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c r="AA522" s="293"/>
      <c r="AB522" s="293"/>
      <c r="AC522" s="293"/>
      <c r="AD522" s="293"/>
    </row>
    <row r="523" spans="1:30" ht="12.75" customHeight="1" x14ac:dyDescent="0.25">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row>
    <row r="524" spans="1:30" ht="12.75" customHeight="1" x14ac:dyDescent="0.25">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c r="AA524" s="293"/>
      <c r="AB524" s="293"/>
      <c r="AC524" s="293"/>
      <c r="AD524" s="293"/>
    </row>
    <row r="525" spans="1:30" ht="12.75" customHeight="1" x14ac:dyDescent="0.25">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c r="AA525" s="293"/>
      <c r="AB525" s="293"/>
      <c r="AC525" s="293"/>
      <c r="AD525" s="293"/>
    </row>
    <row r="526" spans="1:30" ht="12.75" customHeight="1" x14ac:dyDescent="0.25">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c r="AA526" s="293"/>
      <c r="AB526" s="293"/>
      <c r="AC526" s="293"/>
      <c r="AD526" s="293"/>
    </row>
    <row r="527" spans="1:30" ht="12.75" customHeight="1" x14ac:dyDescent="0.25">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row>
    <row r="528" spans="1:30" ht="12.75" customHeight="1" x14ac:dyDescent="0.25">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c r="AA528" s="293"/>
      <c r="AB528" s="293"/>
      <c r="AC528" s="293"/>
      <c r="AD528" s="293"/>
    </row>
    <row r="529" spans="1:30" ht="12.75" customHeight="1" x14ac:dyDescent="0.25">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row>
    <row r="530" spans="1:30" ht="12.75" customHeight="1" x14ac:dyDescent="0.25">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row>
    <row r="531" spans="1:30" ht="12.75" customHeight="1" x14ac:dyDescent="0.25">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row>
    <row r="532" spans="1:30" ht="12.75" customHeight="1" x14ac:dyDescent="0.25">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c r="AA532" s="293"/>
      <c r="AB532" s="293"/>
      <c r="AC532" s="293"/>
      <c r="AD532" s="293"/>
    </row>
    <row r="533" spans="1:30" ht="12.75" customHeight="1" x14ac:dyDescent="0.25">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row>
    <row r="534" spans="1:30" ht="12.75" customHeight="1" x14ac:dyDescent="0.25">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c r="AA534" s="293"/>
      <c r="AB534" s="293"/>
      <c r="AC534" s="293"/>
      <c r="AD534" s="293"/>
    </row>
    <row r="535" spans="1:30" ht="12.75" customHeight="1" x14ac:dyDescent="0.25">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c r="AA535" s="293"/>
      <c r="AB535" s="293"/>
      <c r="AC535" s="293"/>
      <c r="AD535" s="293"/>
    </row>
    <row r="536" spans="1:30" ht="12.75" customHeight="1" x14ac:dyDescent="0.25">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c r="AA536" s="293"/>
      <c r="AB536" s="293"/>
      <c r="AC536" s="293"/>
      <c r="AD536" s="293"/>
    </row>
    <row r="537" spans="1:30" ht="12.75" customHeight="1" x14ac:dyDescent="0.25">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c r="AA537" s="293"/>
      <c r="AB537" s="293"/>
      <c r="AC537" s="293"/>
      <c r="AD537" s="293"/>
    </row>
    <row r="538" spans="1:30" ht="12.75" customHeight="1" x14ac:dyDescent="0.25">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c r="AA538" s="293"/>
      <c r="AB538" s="293"/>
      <c r="AC538" s="293"/>
      <c r="AD538" s="293"/>
    </row>
    <row r="539" spans="1:30" ht="12.75" customHeight="1" x14ac:dyDescent="0.25">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row>
    <row r="540" spans="1:30" ht="12.75" customHeight="1" x14ac:dyDescent="0.25">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c r="AA540" s="293"/>
      <c r="AB540" s="293"/>
      <c r="AC540" s="293"/>
      <c r="AD540" s="293"/>
    </row>
    <row r="541" spans="1:30" ht="12.75" customHeight="1" x14ac:dyDescent="0.25">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c r="AA541" s="293"/>
      <c r="AB541" s="293"/>
      <c r="AC541" s="293"/>
      <c r="AD541" s="293"/>
    </row>
    <row r="542" spans="1:30" ht="12.75" customHeight="1" x14ac:dyDescent="0.25">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c r="AA542" s="293"/>
      <c r="AB542" s="293"/>
      <c r="AC542" s="293"/>
      <c r="AD542" s="293"/>
    </row>
    <row r="543" spans="1:30" ht="12.75" customHeight="1" x14ac:dyDescent="0.25">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c r="AA543" s="293"/>
      <c r="AB543" s="293"/>
      <c r="AC543" s="293"/>
      <c r="AD543" s="293"/>
    </row>
    <row r="544" spans="1:30" ht="12.75" customHeight="1" x14ac:dyDescent="0.25">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c r="AA544" s="293"/>
      <c r="AB544" s="293"/>
      <c r="AC544" s="293"/>
      <c r="AD544" s="293"/>
    </row>
    <row r="545" spans="1:30" ht="12.75" customHeight="1" x14ac:dyDescent="0.25">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row>
    <row r="546" spans="1:30" ht="12.75" customHeight="1" x14ac:dyDescent="0.25">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c r="AA546" s="293"/>
      <c r="AB546" s="293"/>
      <c r="AC546" s="293"/>
      <c r="AD546" s="293"/>
    </row>
    <row r="547" spans="1:30" ht="12.75" customHeight="1" x14ac:dyDescent="0.25">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c r="AA547" s="293"/>
      <c r="AB547" s="293"/>
      <c r="AC547" s="293"/>
      <c r="AD547" s="293"/>
    </row>
    <row r="548" spans="1:30" ht="12.75" customHeight="1" x14ac:dyDescent="0.25">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c r="AA548" s="293"/>
      <c r="AB548" s="293"/>
      <c r="AC548" s="293"/>
      <c r="AD548" s="293"/>
    </row>
    <row r="549" spans="1:30" ht="12.75" customHeight="1" x14ac:dyDescent="0.25">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c r="AA549" s="293"/>
      <c r="AB549" s="293"/>
      <c r="AC549" s="293"/>
      <c r="AD549" s="293"/>
    </row>
    <row r="550" spans="1:30" ht="12.75" customHeight="1" x14ac:dyDescent="0.25">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c r="AA550" s="293"/>
      <c r="AB550" s="293"/>
      <c r="AC550" s="293"/>
      <c r="AD550" s="293"/>
    </row>
    <row r="551" spans="1:30" ht="12.75" customHeight="1" x14ac:dyDescent="0.25">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c r="AA551" s="293"/>
      <c r="AB551" s="293"/>
      <c r="AC551" s="293"/>
      <c r="AD551" s="293"/>
    </row>
    <row r="552" spans="1:30" ht="12.75" customHeight="1" x14ac:dyDescent="0.25">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c r="AA552" s="293"/>
      <c r="AB552" s="293"/>
      <c r="AC552" s="293"/>
      <c r="AD552" s="293"/>
    </row>
    <row r="553" spans="1:30" ht="12.75" customHeight="1" x14ac:dyDescent="0.25">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c r="AA553" s="293"/>
      <c r="AB553" s="293"/>
      <c r="AC553" s="293"/>
      <c r="AD553" s="293"/>
    </row>
    <row r="554" spans="1:30" ht="12.75" customHeight="1" x14ac:dyDescent="0.25">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c r="AA554" s="293"/>
      <c r="AB554" s="293"/>
      <c r="AC554" s="293"/>
      <c r="AD554" s="293"/>
    </row>
    <row r="555" spans="1:30" ht="12.75" customHeight="1" x14ac:dyDescent="0.25">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c r="AA555" s="293"/>
      <c r="AB555" s="293"/>
      <c r="AC555" s="293"/>
      <c r="AD555" s="293"/>
    </row>
    <row r="556" spans="1:30" ht="12.75" customHeight="1" x14ac:dyDescent="0.25">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c r="AA556" s="293"/>
      <c r="AB556" s="293"/>
      <c r="AC556" s="293"/>
      <c r="AD556" s="293"/>
    </row>
    <row r="557" spans="1:30" ht="12.75" customHeight="1" x14ac:dyDescent="0.25">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c r="AA557" s="293"/>
      <c r="AB557" s="293"/>
      <c r="AC557" s="293"/>
      <c r="AD557" s="293"/>
    </row>
    <row r="558" spans="1:30" ht="12.75" customHeight="1" x14ac:dyDescent="0.25">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c r="AA558" s="293"/>
      <c r="AB558" s="293"/>
      <c r="AC558" s="293"/>
      <c r="AD558" s="293"/>
    </row>
    <row r="559" spans="1:30" ht="12.75" customHeight="1" x14ac:dyDescent="0.25">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c r="AA559" s="293"/>
      <c r="AB559" s="293"/>
      <c r="AC559" s="293"/>
      <c r="AD559" s="293"/>
    </row>
    <row r="560" spans="1:30" ht="12.75" customHeight="1" x14ac:dyDescent="0.25">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c r="AA560" s="293"/>
      <c r="AB560" s="293"/>
      <c r="AC560" s="293"/>
      <c r="AD560" s="293"/>
    </row>
    <row r="561" spans="1:30" ht="12.75" customHeight="1" x14ac:dyDescent="0.25">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c r="AA561" s="293"/>
      <c r="AB561" s="293"/>
      <c r="AC561" s="293"/>
      <c r="AD561" s="293"/>
    </row>
    <row r="562" spans="1:30" ht="12.75" customHeight="1" x14ac:dyDescent="0.25">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c r="AA562" s="293"/>
      <c r="AB562" s="293"/>
      <c r="AC562" s="293"/>
      <c r="AD562" s="293"/>
    </row>
    <row r="563" spans="1:30" ht="12.75" customHeight="1" x14ac:dyDescent="0.25">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c r="AA563" s="293"/>
      <c r="AB563" s="293"/>
      <c r="AC563" s="293"/>
      <c r="AD563" s="293"/>
    </row>
    <row r="564" spans="1:30" ht="12.75" customHeight="1" x14ac:dyDescent="0.25">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c r="AA564" s="293"/>
      <c r="AB564" s="293"/>
      <c r="AC564" s="293"/>
      <c r="AD564" s="293"/>
    </row>
    <row r="565" spans="1:30" ht="12.75" customHeight="1" x14ac:dyDescent="0.25">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c r="AA565" s="293"/>
      <c r="AB565" s="293"/>
      <c r="AC565" s="293"/>
      <c r="AD565" s="293"/>
    </row>
    <row r="566" spans="1:30" ht="12.75" customHeight="1" x14ac:dyDescent="0.25">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c r="AA566" s="293"/>
      <c r="AB566" s="293"/>
      <c r="AC566" s="293"/>
      <c r="AD566" s="293"/>
    </row>
    <row r="567" spans="1:30" ht="12.75" customHeight="1" x14ac:dyDescent="0.25">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c r="AA567" s="293"/>
      <c r="AB567" s="293"/>
      <c r="AC567" s="293"/>
      <c r="AD567" s="293"/>
    </row>
    <row r="568" spans="1:30" ht="12.75" customHeight="1" x14ac:dyDescent="0.25">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c r="AA568" s="293"/>
      <c r="AB568" s="293"/>
      <c r="AC568" s="293"/>
      <c r="AD568" s="293"/>
    </row>
    <row r="569" spans="1:30" ht="12.75" customHeight="1" x14ac:dyDescent="0.25">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c r="AA569" s="293"/>
      <c r="AB569" s="293"/>
      <c r="AC569" s="293"/>
      <c r="AD569" s="293"/>
    </row>
    <row r="570" spans="1:30" ht="12.75" customHeight="1" x14ac:dyDescent="0.25">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row>
    <row r="571" spans="1:30" ht="12.75" customHeight="1" x14ac:dyDescent="0.25">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c r="AA571" s="293"/>
      <c r="AB571" s="293"/>
      <c r="AC571" s="293"/>
      <c r="AD571" s="293"/>
    </row>
    <row r="572" spans="1:30" ht="12.75" customHeight="1" x14ac:dyDescent="0.25">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c r="AA572" s="293"/>
      <c r="AB572" s="293"/>
      <c r="AC572" s="293"/>
      <c r="AD572" s="293"/>
    </row>
    <row r="573" spans="1:30" ht="12.75" customHeight="1" x14ac:dyDescent="0.25">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c r="AA573" s="293"/>
      <c r="AB573" s="293"/>
      <c r="AC573" s="293"/>
      <c r="AD573" s="293"/>
    </row>
    <row r="574" spans="1:30" ht="12.75" customHeight="1" x14ac:dyDescent="0.25">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c r="AA574" s="293"/>
      <c r="AB574" s="293"/>
      <c r="AC574" s="293"/>
      <c r="AD574" s="293"/>
    </row>
    <row r="575" spans="1:30" ht="12.75" customHeight="1" x14ac:dyDescent="0.25">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c r="AA575" s="293"/>
      <c r="AB575" s="293"/>
      <c r="AC575" s="293"/>
      <c r="AD575" s="293"/>
    </row>
    <row r="576" spans="1:30" ht="12.75" customHeight="1" x14ac:dyDescent="0.25">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row>
    <row r="577" spans="1:30" ht="12.75" customHeight="1" x14ac:dyDescent="0.25">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c r="AA577" s="293"/>
      <c r="AB577" s="293"/>
      <c r="AC577" s="293"/>
      <c r="AD577" s="293"/>
    </row>
    <row r="578" spans="1:30" ht="12.75" customHeight="1" x14ac:dyDescent="0.25">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c r="AA578" s="293"/>
      <c r="AB578" s="293"/>
      <c r="AC578" s="293"/>
      <c r="AD578" s="293"/>
    </row>
    <row r="579" spans="1:30" ht="12.75" customHeight="1" x14ac:dyDescent="0.25">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c r="AA579" s="293"/>
      <c r="AB579" s="293"/>
      <c r="AC579" s="293"/>
      <c r="AD579" s="293"/>
    </row>
    <row r="580" spans="1:30" ht="12.75" customHeight="1" x14ac:dyDescent="0.25">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c r="AA580" s="293"/>
      <c r="AB580" s="293"/>
      <c r="AC580" s="293"/>
      <c r="AD580" s="293"/>
    </row>
    <row r="581" spans="1:30" ht="12.75" customHeight="1" x14ac:dyDescent="0.25">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c r="AA581" s="293"/>
      <c r="AB581" s="293"/>
      <c r="AC581" s="293"/>
      <c r="AD581" s="293"/>
    </row>
    <row r="582" spans="1:30" ht="12.75" customHeight="1" x14ac:dyDescent="0.25">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row>
    <row r="583" spans="1:30" ht="12.75" customHeight="1" x14ac:dyDescent="0.25">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c r="AA583" s="293"/>
      <c r="AB583" s="293"/>
      <c r="AC583" s="293"/>
      <c r="AD583" s="293"/>
    </row>
    <row r="584" spans="1:30" ht="12.75" customHeight="1" x14ac:dyDescent="0.25">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c r="AA584" s="293"/>
      <c r="AB584" s="293"/>
      <c r="AC584" s="293"/>
      <c r="AD584" s="293"/>
    </row>
    <row r="585" spans="1:30" ht="12.75" customHeight="1" x14ac:dyDescent="0.25">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c r="AA585" s="293"/>
      <c r="AB585" s="293"/>
      <c r="AC585" s="293"/>
      <c r="AD585" s="293"/>
    </row>
    <row r="586" spans="1:30" ht="12.75" customHeight="1" x14ac:dyDescent="0.25">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c r="AA586" s="293"/>
      <c r="AB586" s="293"/>
      <c r="AC586" s="293"/>
      <c r="AD586" s="293"/>
    </row>
    <row r="587" spans="1:30" ht="12.75" customHeight="1" x14ac:dyDescent="0.25">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c r="AA587" s="293"/>
      <c r="AB587" s="293"/>
      <c r="AC587" s="293"/>
      <c r="AD587" s="293"/>
    </row>
    <row r="588" spans="1:30" ht="12.75" customHeight="1" x14ac:dyDescent="0.25">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row>
    <row r="589" spans="1:30" ht="12.75" customHeight="1" x14ac:dyDescent="0.25">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c r="AA589" s="293"/>
      <c r="AB589" s="293"/>
      <c r="AC589" s="293"/>
      <c r="AD589" s="293"/>
    </row>
    <row r="590" spans="1:30" ht="12.75" customHeight="1" x14ac:dyDescent="0.25">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c r="AA590" s="293"/>
      <c r="AB590" s="293"/>
      <c r="AC590" s="293"/>
      <c r="AD590" s="293"/>
    </row>
    <row r="591" spans="1:30" ht="12.75" customHeight="1" x14ac:dyDescent="0.25">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c r="AA591" s="293"/>
      <c r="AB591" s="293"/>
      <c r="AC591" s="293"/>
      <c r="AD591" s="293"/>
    </row>
    <row r="592" spans="1:30" ht="12.75" customHeight="1" x14ac:dyDescent="0.25">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c r="AA592" s="293"/>
      <c r="AB592" s="293"/>
      <c r="AC592" s="293"/>
      <c r="AD592" s="293"/>
    </row>
    <row r="593" spans="1:30" ht="12.75" customHeight="1" x14ac:dyDescent="0.25">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c r="AA593" s="293"/>
      <c r="AB593" s="293"/>
      <c r="AC593" s="293"/>
      <c r="AD593" s="293"/>
    </row>
    <row r="594" spans="1:30" ht="12.75" customHeight="1" x14ac:dyDescent="0.25">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row>
    <row r="595" spans="1:30" ht="12.75" customHeight="1" x14ac:dyDescent="0.25">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c r="AA595" s="293"/>
      <c r="AB595" s="293"/>
      <c r="AC595" s="293"/>
      <c r="AD595" s="293"/>
    </row>
    <row r="596" spans="1:30" ht="12.75" customHeight="1" x14ac:dyDescent="0.25">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c r="AA596" s="293"/>
      <c r="AB596" s="293"/>
      <c r="AC596" s="293"/>
      <c r="AD596" s="293"/>
    </row>
    <row r="597" spans="1:30" ht="12.75" customHeight="1" x14ac:dyDescent="0.25">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c r="AA597" s="293"/>
      <c r="AB597" s="293"/>
      <c r="AC597" s="293"/>
      <c r="AD597" s="293"/>
    </row>
    <row r="598" spans="1:30" ht="12.75" customHeight="1" x14ac:dyDescent="0.25">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c r="AA598" s="293"/>
      <c r="AB598" s="293"/>
      <c r="AC598" s="293"/>
      <c r="AD598" s="293"/>
    </row>
    <row r="599" spans="1:30" ht="12.75" customHeight="1" x14ac:dyDescent="0.25">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c r="AA599" s="293"/>
      <c r="AB599" s="293"/>
      <c r="AC599" s="293"/>
      <c r="AD599" s="293"/>
    </row>
    <row r="600" spans="1:30" ht="12.75" customHeight="1" x14ac:dyDescent="0.25">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row>
    <row r="601" spans="1:30" ht="12.75" customHeight="1" x14ac:dyDescent="0.25">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c r="AA601" s="293"/>
      <c r="AB601" s="293"/>
      <c r="AC601" s="293"/>
      <c r="AD601" s="293"/>
    </row>
    <row r="602" spans="1:30" ht="12.75" customHeight="1" x14ac:dyDescent="0.25">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c r="AA602" s="293"/>
      <c r="AB602" s="293"/>
      <c r="AC602" s="293"/>
      <c r="AD602" s="293"/>
    </row>
    <row r="603" spans="1:30" ht="12.75" customHeight="1" x14ac:dyDescent="0.25">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c r="AA603" s="293"/>
      <c r="AB603" s="293"/>
      <c r="AC603" s="293"/>
      <c r="AD603" s="293"/>
    </row>
    <row r="604" spans="1:30" ht="12.75" customHeight="1" x14ac:dyDescent="0.25">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c r="AA604" s="293"/>
      <c r="AB604" s="293"/>
      <c r="AC604" s="293"/>
      <c r="AD604" s="293"/>
    </row>
    <row r="605" spans="1:30" ht="12.75" customHeight="1" x14ac:dyDescent="0.25">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c r="AA605" s="293"/>
      <c r="AB605" s="293"/>
      <c r="AC605" s="293"/>
      <c r="AD605" s="293"/>
    </row>
    <row r="606" spans="1:30" ht="12.75" customHeight="1" x14ac:dyDescent="0.25">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row>
    <row r="607" spans="1:30" ht="12.75" customHeight="1" x14ac:dyDescent="0.25">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c r="AA607" s="293"/>
      <c r="AB607" s="293"/>
      <c r="AC607" s="293"/>
      <c r="AD607" s="293"/>
    </row>
    <row r="608" spans="1:30" ht="12.75" customHeight="1" x14ac:dyDescent="0.25">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row>
    <row r="609" spans="1:30" ht="12.75" customHeight="1" x14ac:dyDescent="0.25">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row>
    <row r="610" spans="1:30" ht="12.75" customHeight="1" x14ac:dyDescent="0.25">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row>
    <row r="611" spans="1:30" ht="12.75" customHeight="1" x14ac:dyDescent="0.25">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c r="AA611" s="293"/>
      <c r="AB611" s="293"/>
      <c r="AC611" s="293"/>
      <c r="AD611" s="293"/>
    </row>
    <row r="612" spans="1:30" ht="12.75" customHeight="1" x14ac:dyDescent="0.25">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row>
    <row r="613" spans="1:30" ht="12.75" customHeight="1" x14ac:dyDescent="0.25">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c r="AA613" s="293"/>
      <c r="AB613" s="293"/>
      <c r="AC613" s="293"/>
      <c r="AD613" s="293"/>
    </row>
    <row r="614" spans="1:30" ht="12.75" customHeight="1" x14ac:dyDescent="0.25">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c r="AA614" s="293"/>
      <c r="AB614" s="293"/>
      <c r="AC614" s="293"/>
      <c r="AD614" s="293"/>
    </row>
    <row r="615" spans="1:30" ht="12.75" customHeight="1" x14ac:dyDescent="0.25">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c r="AA615" s="293"/>
      <c r="AB615" s="293"/>
      <c r="AC615" s="293"/>
      <c r="AD615" s="293"/>
    </row>
    <row r="616" spans="1:30" ht="12.75" customHeight="1" x14ac:dyDescent="0.25">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c r="AA616" s="293"/>
      <c r="AB616" s="293"/>
      <c r="AC616" s="293"/>
      <c r="AD616" s="293"/>
    </row>
    <row r="617" spans="1:30" ht="12.75" customHeight="1" x14ac:dyDescent="0.25">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c r="AA617" s="293"/>
      <c r="AB617" s="293"/>
      <c r="AC617" s="293"/>
      <c r="AD617" s="293"/>
    </row>
    <row r="618" spans="1:30" ht="12.75" customHeight="1" x14ac:dyDescent="0.25">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row>
    <row r="619" spans="1:30" ht="12.75" customHeight="1" x14ac:dyDescent="0.25">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c r="AA619" s="293"/>
      <c r="AB619" s="293"/>
      <c r="AC619" s="293"/>
      <c r="AD619" s="293"/>
    </row>
    <row r="620" spans="1:30" ht="12.75" customHeight="1" x14ac:dyDescent="0.25">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c r="AA620" s="293"/>
      <c r="AB620" s="293"/>
      <c r="AC620" s="293"/>
      <c r="AD620" s="293"/>
    </row>
    <row r="621" spans="1:30" ht="12.75" customHeight="1" x14ac:dyDescent="0.25">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c r="AA621" s="293"/>
      <c r="AB621" s="293"/>
      <c r="AC621" s="293"/>
      <c r="AD621" s="293"/>
    </row>
    <row r="622" spans="1:30" ht="12.75" customHeight="1" x14ac:dyDescent="0.25">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c r="AA622" s="293"/>
      <c r="AB622" s="293"/>
      <c r="AC622" s="293"/>
      <c r="AD622" s="293"/>
    </row>
    <row r="623" spans="1:30" ht="12.75" customHeight="1" x14ac:dyDescent="0.25">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c r="AA623" s="293"/>
      <c r="AB623" s="293"/>
      <c r="AC623" s="293"/>
      <c r="AD623" s="293"/>
    </row>
    <row r="624" spans="1:30" ht="12.75" customHeight="1" x14ac:dyDescent="0.25">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row>
    <row r="625" spans="1:30" ht="12.75" customHeight="1" x14ac:dyDescent="0.25">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c r="AA625" s="293"/>
      <c r="AB625" s="293"/>
      <c r="AC625" s="293"/>
      <c r="AD625" s="293"/>
    </row>
    <row r="626" spans="1:30" ht="12.75" customHeight="1" x14ac:dyDescent="0.25">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c r="AA626" s="293"/>
      <c r="AB626" s="293"/>
      <c r="AC626" s="293"/>
      <c r="AD626" s="293"/>
    </row>
    <row r="627" spans="1:30" ht="12.75" customHeight="1" x14ac:dyDescent="0.25">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c r="AA627" s="293"/>
      <c r="AB627" s="293"/>
      <c r="AC627" s="293"/>
      <c r="AD627" s="293"/>
    </row>
    <row r="628" spans="1:30" ht="12.75" customHeight="1" x14ac:dyDescent="0.25">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c r="AA628" s="293"/>
      <c r="AB628" s="293"/>
      <c r="AC628" s="293"/>
      <c r="AD628" s="293"/>
    </row>
    <row r="629" spans="1:30" ht="12.75" customHeight="1" x14ac:dyDescent="0.25">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c r="AA629" s="293"/>
      <c r="AB629" s="293"/>
      <c r="AC629" s="293"/>
      <c r="AD629" s="293"/>
    </row>
    <row r="630" spans="1:30" ht="12.75" customHeight="1" x14ac:dyDescent="0.25">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c r="AA630" s="293"/>
      <c r="AB630" s="293"/>
      <c r="AC630" s="293"/>
      <c r="AD630" s="293"/>
    </row>
    <row r="631" spans="1:30" ht="12.75" customHeight="1" x14ac:dyDescent="0.25">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c r="AA631" s="293"/>
      <c r="AB631" s="293"/>
      <c r="AC631" s="293"/>
      <c r="AD631" s="293"/>
    </row>
    <row r="632" spans="1:30" ht="12.75" customHeight="1" x14ac:dyDescent="0.25">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c r="AA632" s="293"/>
      <c r="AB632" s="293"/>
      <c r="AC632" s="293"/>
      <c r="AD632" s="293"/>
    </row>
    <row r="633" spans="1:30" ht="12.75" customHeight="1" x14ac:dyDescent="0.25">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c r="AA633" s="293"/>
      <c r="AB633" s="293"/>
      <c r="AC633" s="293"/>
      <c r="AD633" s="293"/>
    </row>
    <row r="634" spans="1:30" ht="12.75" customHeight="1" x14ac:dyDescent="0.25">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c r="AA634" s="293"/>
      <c r="AB634" s="293"/>
      <c r="AC634" s="293"/>
      <c r="AD634" s="293"/>
    </row>
    <row r="635" spans="1:30" ht="12.75" customHeight="1" x14ac:dyDescent="0.25">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c r="AA635" s="293"/>
      <c r="AB635" s="293"/>
      <c r="AC635" s="293"/>
      <c r="AD635" s="293"/>
    </row>
    <row r="636" spans="1:30" ht="12.75" customHeight="1" x14ac:dyDescent="0.25">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c r="AA636" s="293"/>
      <c r="AB636" s="293"/>
      <c r="AC636" s="293"/>
      <c r="AD636" s="293"/>
    </row>
    <row r="637" spans="1:30" ht="12.75" customHeight="1" x14ac:dyDescent="0.25">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c r="AA637" s="293"/>
      <c r="AB637" s="293"/>
      <c r="AC637" s="293"/>
      <c r="AD637" s="293"/>
    </row>
    <row r="638" spans="1:30" ht="12.75" customHeight="1" x14ac:dyDescent="0.25">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c r="AA638" s="293"/>
      <c r="AB638" s="293"/>
      <c r="AC638" s="293"/>
      <c r="AD638" s="293"/>
    </row>
    <row r="639" spans="1:30" ht="12.75" customHeight="1" x14ac:dyDescent="0.25">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c r="AA639" s="293"/>
      <c r="AB639" s="293"/>
      <c r="AC639" s="293"/>
      <c r="AD639" s="293"/>
    </row>
    <row r="640" spans="1:30" ht="12.75" customHeight="1" x14ac:dyDescent="0.25">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c r="AA640" s="293"/>
      <c r="AB640" s="293"/>
      <c r="AC640" s="293"/>
      <c r="AD640" s="293"/>
    </row>
    <row r="641" spans="1:30" ht="12.75" customHeight="1" x14ac:dyDescent="0.25">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c r="AA641" s="293"/>
      <c r="AB641" s="293"/>
      <c r="AC641" s="293"/>
      <c r="AD641" s="293"/>
    </row>
    <row r="642" spans="1:30" ht="12.75" customHeight="1" x14ac:dyDescent="0.25">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c r="AA642" s="293"/>
      <c r="AB642" s="293"/>
      <c r="AC642" s="293"/>
      <c r="AD642" s="293"/>
    </row>
    <row r="643" spans="1:30" ht="12.75" customHeight="1" x14ac:dyDescent="0.25">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c r="AA643" s="293"/>
      <c r="AB643" s="293"/>
      <c r="AC643" s="293"/>
      <c r="AD643" s="293"/>
    </row>
    <row r="644" spans="1:30" ht="12.75" customHeight="1" x14ac:dyDescent="0.25">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c r="AA644" s="293"/>
      <c r="AB644" s="293"/>
      <c r="AC644" s="293"/>
      <c r="AD644" s="293"/>
    </row>
    <row r="645" spans="1:30" ht="12.75" customHeight="1" x14ac:dyDescent="0.25">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c r="AA645" s="293"/>
      <c r="AB645" s="293"/>
      <c r="AC645" s="293"/>
      <c r="AD645" s="293"/>
    </row>
    <row r="646" spans="1:30" ht="12.75" customHeight="1" x14ac:dyDescent="0.25">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c r="AA646" s="293"/>
      <c r="AB646" s="293"/>
      <c r="AC646" s="293"/>
      <c r="AD646" s="293"/>
    </row>
    <row r="647" spans="1:30" ht="12.75" customHeight="1" x14ac:dyDescent="0.25">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c r="AA647" s="293"/>
      <c r="AB647" s="293"/>
      <c r="AC647" s="293"/>
      <c r="AD647" s="293"/>
    </row>
    <row r="648" spans="1:30" ht="12.75" customHeight="1" x14ac:dyDescent="0.25">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c r="AA648" s="293"/>
      <c r="AB648" s="293"/>
      <c r="AC648" s="293"/>
      <c r="AD648" s="293"/>
    </row>
    <row r="649" spans="1:30" ht="12.75" customHeight="1" x14ac:dyDescent="0.25">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row>
    <row r="650" spans="1:30" ht="12.75" customHeight="1" x14ac:dyDescent="0.25">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c r="AA650" s="293"/>
      <c r="AB650" s="293"/>
      <c r="AC650" s="293"/>
      <c r="AD650" s="293"/>
    </row>
    <row r="651" spans="1:30" ht="12.75" customHeight="1" x14ac:dyDescent="0.25">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c r="AA651" s="293"/>
      <c r="AB651" s="293"/>
      <c r="AC651" s="293"/>
      <c r="AD651" s="293"/>
    </row>
    <row r="652" spans="1:30" ht="12.75" customHeight="1" x14ac:dyDescent="0.25">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c r="AA652" s="293"/>
      <c r="AB652" s="293"/>
      <c r="AC652" s="293"/>
      <c r="AD652" s="293"/>
    </row>
    <row r="653" spans="1:30" ht="12.75" customHeight="1" x14ac:dyDescent="0.25">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c r="AA653" s="293"/>
      <c r="AB653" s="293"/>
      <c r="AC653" s="293"/>
      <c r="AD653" s="293"/>
    </row>
    <row r="654" spans="1:30" ht="12.75" customHeight="1" x14ac:dyDescent="0.25">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c r="AA654" s="293"/>
      <c r="AB654" s="293"/>
      <c r="AC654" s="293"/>
      <c r="AD654" s="293"/>
    </row>
    <row r="655" spans="1:30" ht="12.75" customHeight="1" x14ac:dyDescent="0.25">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row>
    <row r="656" spans="1:30" ht="12.75" customHeight="1" x14ac:dyDescent="0.25">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c r="AA656" s="293"/>
      <c r="AB656" s="293"/>
      <c r="AC656" s="293"/>
      <c r="AD656" s="293"/>
    </row>
    <row r="657" spans="1:30" ht="12.75" customHeight="1" x14ac:dyDescent="0.25">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c r="AA657" s="293"/>
      <c r="AB657" s="293"/>
      <c r="AC657" s="293"/>
      <c r="AD657" s="293"/>
    </row>
    <row r="658" spans="1:30" ht="12.75" customHeight="1" x14ac:dyDescent="0.25">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c r="AA658" s="293"/>
      <c r="AB658" s="293"/>
      <c r="AC658" s="293"/>
      <c r="AD658" s="293"/>
    </row>
    <row r="659" spans="1:30" ht="12.75" customHeight="1" x14ac:dyDescent="0.25">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c r="AA659" s="293"/>
      <c r="AB659" s="293"/>
      <c r="AC659" s="293"/>
      <c r="AD659" s="293"/>
    </row>
    <row r="660" spans="1:30" ht="12.75" customHeight="1" x14ac:dyDescent="0.25">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c r="AA660" s="293"/>
      <c r="AB660" s="293"/>
      <c r="AC660" s="293"/>
      <c r="AD660" s="293"/>
    </row>
    <row r="661" spans="1:30" ht="12.75" customHeight="1" x14ac:dyDescent="0.25">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row>
    <row r="662" spans="1:30" ht="12.75" customHeight="1" x14ac:dyDescent="0.25">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c r="AA662" s="293"/>
      <c r="AB662" s="293"/>
      <c r="AC662" s="293"/>
      <c r="AD662" s="293"/>
    </row>
    <row r="663" spans="1:30" ht="12.75" customHeight="1" x14ac:dyDescent="0.25">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c r="AA663" s="293"/>
      <c r="AB663" s="293"/>
      <c r="AC663" s="293"/>
      <c r="AD663" s="293"/>
    </row>
    <row r="664" spans="1:30" ht="12.75" customHeight="1" x14ac:dyDescent="0.25">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c r="AA664" s="293"/>
      <c r="AB664" s="293"/>
      <c r="AC664" s="293"/>
      <c r="AD664" s="293"/>
    </row>
    <row r="665" spans="1:30" ht="12.75" customHeight="1" x14ac:dyDescent="0.25">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c r="AA665" s="293"/>
      <c r="AB665" s="293"/>
      <c r="AC665" s="293"/>
      <c r="AD665" s="293"/>
    </row>
    <row r="666" spans="1:30" ht="12.75" customHeight="1" x14ac:dyDescent="0.25">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c r="AA666" s="293"/>
      <c r="AB666" s="293"/>
      <c r="AC666" s="293"/>
      <c r="AD666" s="293"/>
    </row>
    <row r="667" spans="1:30" ht="12.75" customHeight="1" x14ac:dyDescent="0.25">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row>
    <row r="668" spans="1:30" ht="12.75" customHeight="1" x14ac:dyDescent="0.25">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c r="AA668" s="293"/>
      <c r="AB668" s="293"/>
      <c r="AC668" s="293"/>
      <c r="AD668" s="293"/>
    </row>
    <row r="669" spans="1:30" ht="12.75" customHeight="1" x14ac:dyDescent="0.25">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c r="AA669" s="293"/>
      <c r="AB669" s="293"/>
      <c r="AC669" s="293"/>
      <c r="AD669" s="293"/>
    </row>
    <row r="670" spans="1:30" ht="12.75" customHeight="1" x14ac:dyDescent="0.25">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c r="AA670" s="293"/>
      <c r="AB670" s="293"/>
      <c r="AC670" s="293"/>
      <c r="AD670" s="293"/>
    </row>
    <row r="671" spans="1:30" ht="12.75" customHeight="1" x14ac:dyDescent="0.25">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c r="AA671" s="293"/>
      <c r="AB671" s="293"/>
      <c r="AC671" s="293"/>
      <c r="AD671" s="293"/>
    </row>
    <row r="672" spans="1:30" ht="12.75" customHeight="1" x14ac:dyDescent="0.25">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c r="AA672" s="293"/>
      <c r="AB672" s="293"/>
      <c r="AC672" s="293"/>
      <c r="AD672" s="293"/>
    </row>
    <row r="673" spans="1:30" ht="12.75" customHeight="1" x14ac:dyDescent="0.25">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row>
    <row r="674" spans="1:30" ht="12.75" customHeight="1" x14ac:dyDescent="0.25">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c r="AA674" s="293"/>
      <c r="AB674" s="293"/>
      <c r="AC674" s="293"/>
      <c r="AD674" s="293"/>
    </row>
    <row r="675" spans="1:30" ht="12.75" customHeight="1" x14ac:dyDescent="0.25">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c r="AA675" s="293"/>
      <c r="AB675" s="293"/>
      <c r="AC675" s="293"/>
      <c r="AD675" s="293"/>
    </row>
    <row r="676" spans="1:30" ht="12.75" customHeight="1" x14ac:dyDescent="0.25">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c r="AA676" s="293"/>
      <c r="AB676" s="293"/>
      <c r="AC676" s="293"/>
      <c r="AD676" s="293"/>
    </row>
    <row r="677" spans="1:30" ht="12.75" customHeight="1" x14ac:dyDescent="0.25">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c r="AA677" s="293"/>
      <c r="AB677" s="293"/>
      <c r="AC677" s="293"/>
      <c r="AD677" s="293"/>
    </row>
    <row r="678" spans="1:30" ht="12.75" customHeight="1" x14ac:dyDescent="0.25">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c r="AA678" s="293"/>
      <c r="AB678" s="293"/>
      <c r="AC678" s="293"/>
      <c r="AD678" s="293"/>
    </row>
    <row r="679" spans="1:30" ht="12.75" customHeight="1" x14ac:dyDescent="0.25">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row>
    <row r="680" spans="1:30" ht="12.75" customHeight="1" x14ac:dyDescent="0.25">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c r="AA680" s="293"/>
      <c r="AB680" s="293"/>
      <c r="AC680" s="293"/>
      <c r="AD680" s="293"/>
    </row>
    <row r="681" spans="1:30" ht="12.75" customHeight="1" x14ac:dyDescent="0.25">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c r="AA681" s="293"/>
      <c r="AB681" s="293"/>
      <c r="AC681" s="293"/>
      <c r="AD681" s="293"/>
    </row>
    <row r="682" spans="1:30" ht="12.75" customHeight="1" x14ac:dyDescent="0.25">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c r="AA682" s="293"/>
      <c r="AB682" s="293"/>
      <c r="AC682" s="293"/>
      <c r="AD682" s="293"/>
    </row>
    <row r="683" spans="1:30" ht="12.75" customHeight="1" x14ac:dyDescent="0.25">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c r="AA683" s="293"/>
      <c r="AB683" s="293"/>
      <c r="AC683" s="293"/>
      <c r="AD683" s="293"/>
    </row>
    <row r="684" spans="1:30" ht="12.75" customHeight="1" x14ac:dyDescent="0.25">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c r="AA684" s="293"/>
      <c r="AB684" s="293"/>
      <c r="AC684" s="293"/>
      <c r="AD684" s="293"/>
    </row>
    <row r="685" spans="1:30" ht="12.75" customHeight="1" x14ac:dyDescent="0.25">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row>
    <row r="686" spans="1:30" ht="12.75" customHeight="1" x14ac:dyDescent="0.25">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c r="AA686" s="293"/>
      <c r="AB686" s="293"/>
      <c r="AC686" s="293"/>
      <c r="AD686" s="293"/>
    </row>
    <row r="687" spans="1:30" ht="12.75" customHeight="1" x14ac:dyDescent="0.25">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c r="AA687" s="293"/>
      <c r="AB687" s="293"/>
      <c r="AC687" s="293"/>
      <c r="AD687" s="293"/>
    </row>
    <row r="688" spans="1:30" ht="12.75" customHeight="1" x14ac:dyDescent="0.25">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c r="AA688" s="293"/>
      <c r="AB688" s="293"/>
      <c r="AC688" s="293"/>
      <c r="AD688" s="293"/>
    </row>
    <row r="689" spans="1:30" ht="12.75" customHeight="1" x14ac:dyDescent="0.25">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c r="AA689" s="293"/>
      <c r="AB689" s="293"/>
      <c r="AC689" s="293"/>
      <c r="AD689" s="293"/>
    </row>
    <row r="690" spans="1:30" ht="12.75" customHeight="1" x14ac:dyDescent="0.25">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c r="AA690" s="293"/>
      <c r="AB690" s="293"/>
      <c r="AC690" s="293"/>
      <c r="AD690" s="293"/>
    </row>
    <row r="691" spans="1:30" ht="12.75" customHeight="1" x14ac:dyDescent="0.25">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row>
    <row r="692" spans="1:30" ht="12.75" customHeight="1" x14ac:dyDescent="0.25">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c r="AA692" s="293"/>
      <c r="AB692" s="293"/>
      <c r="AC692" s="293"/>
      <c r="AD692" s="293"/>
    </row>
    <row r="693" spans="1:30" ht="12.75" customHeight="1" x14ac:dyDescent="0.25">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c r="AA693" s="293"/>
      <c r="AB693" s="293"/>
      <c r="AC693" s="293"/>
      <c r="AD693" s="293"/>
    </row>
    <row r="694" spans="1:30" ht="12.75" customHeight="1" x14ac:dyDescent="0.25">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row>
    <row r="695" spans="1:30" ht="12.75" customHeight="1" x14ac:dyDescent="0.25">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c r="AA695" s="293"/>
      <c r="AB695" s="293"/>
      <c r="AC695" s="293"/>
      <c r="AD695" s="293"/>
    </row>
    <row r="696" spans="1:30" ht="12.75" customHeight="1" x14ac:dyDescent="0.25">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c r="AA696" s="293"/>
      <c r="AB696" s="293"/>
      <c r="AC696" s="293"/>
      <c r="AD696" s="293"/>
    </row>
    <row r="697" spans="1:30" ht="12.75" customHeight="1" x14ac:dyDescent="0.25">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row>
    <row r="698" spans="1:30" ht="12.75" customHeight="1" x14ac:dyDescent="0.25">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c r="AA698" s="293"/>
      <c r="AB698" s="293"/>
      <c r="AC698" s="293"/>
      <c r="AD698" s="293"/>
    </row>
    <row r="699" spans="1:30" ht="12.75" customHeight="1" x14ac:dyDescent="0.25">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c r="AA699" s="293"/>
      <c r="AB699" s="293"/>
      <c r="AC699" s="293"/>
      <c r="AD699" s="293"/>
    </row>
    <row r="700" spans="1:30" ht="12.75" customHeight="1" x14ac:dyDescent="0.25">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c r="AA700" s="293"/>
      <c r="AB700" s="293"/>
      <c r="AC700" s="293"/>
      <c r="AD700" s="293"/>
    </row>
    <row r="701" spans="1:30" ht="12.75" customHeight="1" x14ac:dyDescent="0.25">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c r="AA701" s="293"/>
      <c r="AB701" s="293"/>
      <c r="AC701" s="293"/>
      <c r="AD701" s="293"/>
    </row>
    <row r="702" spans="1:30" ht="12.75" customHeight="1" x14ac:dyDescent="0.25">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c r="AA702" s="293"/>
      <c r="AB702" s="293"/>
      <c r="AC702" s="293"/>
      <c r="AD702" s="293"/>
    </row>
    <row r="703" spans="1:30" ht="12.75" customHeight="1" x14ac:dyDescent="0.25">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row>
    <row r="704" spans="1:30" ht="12.75" customHeight="1" x14ac:dyDescent="0.25">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row>
    <row r="705" spans="1:30" ht="12.75" customHeight="1" x14ac:dyDescent="0.25">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c r="AA705" s="293"/>
      <c r="AB705" s="293"/>
      <c r="AC705" s="293"/>
      <c r="AD705" s="293"/>
    </row>
    <row r="706" spans="1:30" ht="12.75" customHeight="1" x14ac:dyDescent="0.25">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c r="AA706" s="293"/>
      <c r="AB706" s="293"/>
      <c r="AC706" s="293"/>
      <c r="AD706" s="293"/>
    </row>
    <row r="707" spans="1:30" ht="12.75" customHeight="1" x14ac:dyDescent="0.25">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c r="AA707" s="293"/>
      <c r="AB707" s="293"/>
      <c r="AC707" s="293"/>
      <c r="AD707" s="293"/>
    </row>
    <row r="708" spans="1:30" ht="12.75" customHeight="1" x14ac:dyDescent="0.25">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c r="AA708" s="293"/>
      <c r="AB708" s="293"/>
      <c r="AC708" s="293"/>
      <c r="AD708" s="293"/>
    </row>
    <row r="709" spans="1:30" ht="12.75" customHeight="1" x14ac:dyDescent="0.25">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c r="AA709" s="293"/>
      <c r="AB709" s="293"/>
      <c r="AC709" s="293"/>
      <c r="AD709" s="293"/>
    </row>
    <row r="710" spans="1:30" ht="12.75" customHeight="1" x14ac:dyDescent="0.25">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row>
    <row r="711" spans="1:30" ht="12.75" customHeight="1" x14ac:dyDescent="0.25">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c r="AA711" s="293"/>
      <c r="AB711" s="293"/>
      <c r="AC711" s="293"/>
      <c r="AD711" s="293"/>
    </row>
    <row r="712" spans="1:30" ht="12.75" customHeight="1" x14ac:dyDescent="0.25">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c r="AA712" s="293"/>
      <c r="AB712" s="293"/>
      <c r="AC712" s="293"/>
      <c r="AD712" s="293"/>
    </row>
    <row r="713" spans="1:30" ht="12.75" customHeight="1" x14ac:dyDescent="0.25">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c r="AA713" s="293"/>
      <c r="AB713" s="293"/>
      <c r="AC713" s="293"/>
      <c r="AD713" s="293"/>
    </row>
    <row r="714" spans="1:30" ht="12.75" customHeight="1" x14ac:dyDescent="0.25">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c r="AA714" s="293"/>
      <c r="AB714" s="293"/>
      <c r="AC714" s="293"/>
      <c r="AD714" s="293"/>
    </row>
    <row r="715" spans="1:30" ht="12.75" customHeight="1" x14ac:dyDescent="0.25">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c r="AA715" s="293"/>
      <c r="AB715" s="293"/>
      <c r="AC715" s="293"/>
      <c r="AD715" s="293"/>
    </row>
    <row r="716" spans="1:30" ht="12.75" customHeight="1" x14ac:dyDescent="0.25">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c r="AA716" s="293"/>
      <c r="AB716" s="293"/>
      <c r="AC716" s="293"/>
      <c r="AD716" s="293"/>
    </row>
    <row r="717" spans="1:30" ht="12.75" customHeight="1" x14ac:dyDescent="0.25">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c r="AA717" s="293"/>
      <c r="AB717" s="293"/>
      <c r="AC717" s="293"/>
      <c r="AD717" s="293"/>
    </row>
    <row r="718" spans="1:30" ht="12.75" customHeight="1" x14ac:dyDescent="0.25">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c r="AA718" s="293"/>
      <c r="AB718" s="293"/>
      <c r="AC718" s="293"/>
      <c r="AD718" s="293"/>
    </row>
    <row r="719" spans="1:30" ht="12.75" customHeight="1" x14ac:dyDescent="0.25">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c r="AA719" s="293"/>
      <c r="AB719" s="293"/>
      <c r="AC719" s="293"/>
      <c r="AD719" s="293"/>
    </row>
    <row r="720" spans="1:30" ht="12.75" customHeight="1" x14ac:dyDescent="0.25">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c r="AA720" s="293"/>
      <c r="AB720" s="293"/>
      <c r="AC720" s="293"/>
      <c r="AD720" s="293"/>
    </row>
    <row r="721" spans="1:30" ht="12.75" customHeight="1" x14ac:dyDescent="0.25">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c r="AA721" s="293"/>
      <c r="AB721" s="293"/>
      <c r="AC721" s="293"/>
      <c r="AD721" s="293"/>
    </row>
    <row r="722" spans="1:30" ht="12.75" customHeight="1" x14ac:dyDescent="0.25">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c r="AA722" s="293"/>
      <c r="AB722" s="293"/>
      <c r="AC722" s="293"/>
      <c r="AD722" s="293"/>
    </row>
    <row r="723" spans="1:30" ht="12.75" customHeight="1" x14ac:dyDescent="0.25">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c r="AA723" s="293"/>
      <c r="AB723" s="293"/>
      <c r="AC723" s="293"/>
      <c r="AD723" s="293"/>
    </row>
    <row r="724" spans="1:30" ht="12.75" customHeight="1" x14ac:dyDescent="0.25">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c r="AA724" s="293"/>
      <c r="AB724" s="293"/>
      <c r="AC724" s="293"/>
      <c r="AD724" s="293"/>
    </row>
    <row r="725" spans="1:30" ht="12.75" customHeight="1" x14ac:dyDescent="0.25">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c r="AA725" s="293"/>
      <c r="AB725" s="293"/>
      <c r="AC725" s="293"/>
      <c r="AD725" s="293"/>
    </row>
    <row r="726" spans="1:30" ht="12.75" customHeight="1" x14ac:dyDescent="0.25">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c r="AA726" s="293"/>
      <c r="AB726" s="293"/>
      <c r="AC726" s="293"/>
      <c r="AD726" s="293"/>
    </row>
    <row r="727" spans="1:30" ht="12.75" customHeight="1" x14ac:dyDescent="0.25">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c r="AA727" s="293"/>
      <c r="AB727" s="293"/>
      <c r="AC727" s="293"/>
      <c r="AD727" s="293"/>
    </row>
    <row r="728" spans="1:30" ht="12.75" customHeight="1" x14ac:dyDescent="0.25">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row>
    <row r="729" spans="1:30" ht="12.75" customHeight="1" x14ac:dyDescent="0.25">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c r="AA729" s="293"/>
      <c r="AB729" s="293"/>
      <c r="AC729" s="293"/>
      <c r="AD729" s="293"/>
    </row>
    <row r="730" spans="1:30" ht="12.75" customHeight="1" x14ac:dyDescent="0.25">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c r="AA730" s="293"/>
      <c r="AB730" s="293"/>
      <c r="AC730" s="293"/>
      <c r="AD730" s="293"/>
    </row>
    <row r="731" spans="1:30" ht="12.75" customHeight="1" x14ac:dyDescent="0.25">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c r="AA731" s="293"/>
      <c r="AB731" s="293"/>
      <c r="AC731" s="293"/>
      <c r="AD731" s="293"/>
    </row>
    <row r="732" spans="1:30" ht="12.75" customHeight="1" x14ac:dyDescent="0.25">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c r="AA732" s="293"/>
      <c r="AB732" s="293"/>
      <c r="AC732" s="293"/>
      <c r="AD732" s="293"/>
    </row>
    <row r="733" spans="1:30" ht="12.75" customHeight="1" x14ac:dyDescent="0.25">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c r="AA733" s="293"/>
      <c r="AB733" s="293"/>
      <c r="AC733" s="293"/>
      <c r="AD733" s="293"/>
    </row>
    <row r="734" spans="1:30" ht="12.75" customHeight="1" x14ac:dyDescent="0.25">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row>
    <row r="735" spans="1:30" ht="12.75" customHeight="1" x14ac:dyDescent="0.25">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c r="AA735" s="293"/>
      <c r="AB735" s="293"/>
      <c r="AC735" s="293"/>
      <c r="AD735" s="293"/>
    </row>
    <row r="736" spans="1:30" ht="12.75" customHeight="1" x14ac:dyDescent="0.25">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c r="AA736" s="293"/>
      <c r="AB736" s="293"/>
      <c r="AC736" s="293"/>
      <c r="AD736" s="293"/>
    </row>
    <row r="737" spans="1:30" ht="12.75" customHeight="1" x14ac:dyDescent="0.25">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c r="AA737" s="293"/>
      <c r="AB737" s="293"/>
      <c r="AC737" s="293"/>
      <c r="AD737" s="293"/>
    </row>
    <row r="738" spans="1:30" ht="12.75" customHeight="1" x14ac:dyDescent="0.25">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c r="AA738" s="293"/>
      <c r="AB738" s="293"/>
      <c r="AC738" s="293"/>
      <c r="AD738" s="293"/>
    </row>
    <row r="739" spans="1:30" ht="12.75" customHeight="1" x14ac:dyDescent="0.25">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c r="AA739" s="293"/>
      <c r="AB739" s="293"/>
      <c r="AC739" s="293"/>
      <c r="AD739" s="293"/>
    </row>
    <row r="740" spans="1:30" ht="12.75" customHeight="1" x14ac:dyDescent="0.25">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row>
    <row r="741" spans="1:30" ht="12.75" customHeight="1" x14ac:dyDescent="0.25">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c r="AA741" s="293"/>
      <c r="AB741" s="293"/>
      <c r="AC741" s="293"/>
      <c r="AD741" s="293"/>
    </row>
    <row r="742" spans="1:30" ht="12.75" customHeight="1" x14ac:dyDescent="0.25">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c r="AA742" s="293"/>
      <c r="AB742" s="293"/>
      <c r="AC742" s="293"/>
      <c r="AD742" s="293"/>
    </row>
    <row r="743" spans="1:30" ht="12.75" customHeight="1" x14ac:dyDescent="0.25">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c r="AA743" s="293"/>
      <c r="AB743" s="293"/>
      <c r="AC743" s="293"/>
      <c r="AD743" s="293"/>
    </row>
    <row r="744" spans="1:30" ht="12.75" customHeight="1" x14ac:dyDescent="0.25">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row>
    <row r="745" spans="1:30" ht="12.75" customHeight="1" x14ac:dyDescent="0.25">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row>
    <row r="746" spans="1:30" ht="12.75" customHeight="1" x14ac:dyDescent="0.25">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c r="AA746" s="293"/>
      <c r="AB746" s="293"/>
      <c r="AC746" s="293"/>
      <c r="AD746" s="293"/>
    </row>
    <row r="747" spans="1:30" ht="12.75" customHeight="1" x14ac:dyDescent="0.25">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c r="AA747" s="293"/>
      <c r="AB747" s="293"/>
      <c r="AC747" s="293"/>
      <c r="AD747" s="293"/>
    </row>
    <row r="748" spans="1:30" ht="12.75" customHeight="1" x14ac:dyDescent="0.25">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c r="AA748" s="293"/>
      <c r="AB748" s="293"/>
      <c r="AC748" s="293"/>
      <c r="AD748" s="293"/>
    </row>
    <row r="749" spans="1:30" ht="12.75" customHeight="1" x14ac:dyDescent="0.25">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c r="AA749" s="293"/>
      <c r="AB749" s="293"/>
      <c r="AC749" s="293"/>
      <c r="AD749" s="293"/>
    </row>
    <row r="750" spans="1:30" ht="12.75" customHeight="1" x14ac:dyDescent="0.25">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c r="AA750" s="293"/>
      <c r="AB750" s="293"/>
      <c r="AC750" s="293"/>
      <c r="AD750" s="293"/>
    </row>
    <row r="751" spans="1:30" ht="12.75" customHeight="1" x14ac:dyDescent="0.25">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c r="AA751" s="293"/>
      <c r="AB751" s="293"/>
      <c r="AC751" s="293"/>
      <c r="AD751" s="293"/>
    </row>
    <row r="752" spans="1:30" ht="12.75" customHeight="1" x14ac:dyDescent="0.25">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row>
    <row r="753" spans="1:30" ht="12.75" customHeight="1" x14ac:dyDescent="0.25">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row>
    <row r="754" spans="1:30" ht="12.75" customHeight="1" x14ac:dyDescent="0.25">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c r="AA754" s="293"/>
      <c r="AB754" s="293"/>
      <c r="AC754" s="293"/>
      <c r="AD754" s="293"/>
    </row>
    <row r="755" spans="1:30" ht="12.75" customHeight="1" x14ac:dyDescent="0.25">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c r="AA755" s="293"/>
      <c r="AB755" s="293"/>
      <c r="AC755" s="293"/>
      <c r="AD755" s="293"/>
    </row>
    <row r="756" spans="1:30" ht="12.75" customHeight="1" x14ac:dyDescent="0.25">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c r="AA756" s="293"/>
      <c r="AB756" s="293"/>
      <c r="AC756" s="293"/>
      <c r="AD756" s="293"/>
    </row>
    <row r="757" spans="1:30" ht="12.75" customHeight="1" x14ac:dyDescent="0.25">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c r="AA757" s="293"/>
      <c r="AB757" s="293"/>
      <c r="AC757" s="293"/>
      <c r="AD757" s="293"/>
    </row>
    <row r="758" spans="1:30" ht="12.75" customHeight="1" x14ac:dyDescent="0.25">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row>
    <row r="759" spans="1:30" ht="12.75" customHeight="1" x14ac:dyDescent="0.25">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c r="AA759" s="293"/>
      <c r="AB759" s="293"/>
      <c r="AC759" s="293"/>
      <c r="AD759" s="293"/>
    </row>
    <row r="760" spans="1:30" ht="12.75" customHeight="1" x14ac:dyDescent="0.25">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c r="AA760" s="293"/>
      <c r="AB760" s="293"/>
      <c r="AC760" s="293"/>
      <c r="AD760" s="293"/>
    </row>
    <row r="761" spans="1:30" ht="12.75" customHeight="1" x14ac:dyDescent="0.25">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c r="AA761" s="293"/>
      <c r="AB761" s="293"/>
      <c r="AC761" s="293"/>
      <c r="AD761" s="293"/>
    </row>
    <row r="762" spans="1:30" ht="12.75" customHeight="1" x14ac:dyDescent="0.25">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c r="AA762" s="293"/>
      <c r="AB762" s="293"/>
      <c r="AC762" s="293"/>
      <c r="AD762" s="293"/>
    </row>
    <row r="763" spans="1:30" ht="12.75" customHeight="1" x14ac:dyDescent="0.25">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c r="AA763" s="293"/>
      <c r="AB763" s="293"/>
      <c r="AC763" s="293"/>
      <c r="AD763" s="293"/>
    </row>
    <row r="764" spans="1:30" ht="12.75" customHeight="1" x14ac:dyDescent="0.25">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row>
    <row r="765" spans="1:30" ht="12.75" customHeight="1" x14ac:dyDescent="0.25">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c r="AA765" s="293"/>
      <c r="AB765" s="293"/>
      <c r="AC765" s="293"/>
      <c r="AD765" s="293"/>
    </row>
    <row r="766" spans="1:30" ht="12.75" customHeight="1" x14ac:dyDescent="0.25">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c r="AA766" s="293"/>
      <c r="AB766" s="293"/>
      <c r="AC766" s="293"/>
      <c r="AD766" s="293"/>
    </row>
    <row r="767" spans="1:30" ht="12.75" customHeight="1" x14ac:dyDescent="0.25">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c r="AA767" s="293"/>
      <c r="AB767" s="293"/>
      <c r="AC767" s="293"/>
      <c r="AD767" s="293"/>
    </row>
    <row r="768" spans="1:30" ht="12.75" customHeight="1" x14ac:dyDescent="0.25">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c r="AA768" s="293"/>
      <c r="AB768" s="293"/>
      <c r="AC768" s="293"/>
      <c r="AD768" s="293"/>
    </row>
    <row r="769" spans="1:30" ht="12.75" customHeight="1" x14ac:dyDescent="0.25">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c r="AA769" s="293"/>
      <c r="AB769" s="293"/>
      <c r="AC769" s="293"/>
      <c r="AD769" s="293"/>
    </row>
    <row r="770" spans="1:30" ht="12.75" customHeight="1" x14ac:dyDescent="0.25">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row>
    <row r="771" spans="1:30" ht="12.75" customHeight="1" x14ac:dyDescent="0.25">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c r="AA771" s="293"/>
      <c r="AB771" s="293"/>
      <c r="AC771" s="293"/>
      <c r="AD771" s="293"/>
    </row>
    <row r="772" spans="1:30" ht="12.75" customHeight="1" x14ac:dyDescent="0.25">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c r="AA772" s="293"/>
      <c r="AB772" s="293"/>
      <c r="AC772" s="293"/>
      <c r="AD772" s="293"/>
    </row>
    <row r="773" spans="1:30" ht="12.75" customHeight="1" x14ac:dyDescent="0.25">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c r="AA773" s="293"/>
      <c r="AB773" s="293"/>
      <c r="AC773" s="293"/>
      <c r="AD773" s="293"/>
    </row>
    <row r="774" spans="1:30" ht="12.75" customHeight="1" x14ac:dyDescent="0.25">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c r="AA774" s="293"/>
      <c r="AB774" s="293"/>
      <c r="AC774" s="293"/>
      <c r="AD774" s="293"/>
    </row>
    <row r="775" spans="1:30" ht="12.75" customHeight="1" x14ac:dyDescent="0.25">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c r="AA775" s="293"/>
      <c r="AB775" s="293"/>
      <c r="AC775" s="293"/>
      <c r="AD775" s="293"/>
    </row>
    <row r="776" spans="1:30" ht="12.75" customHeight="1" x14ac:dyDescent="0.25">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row>
    <row r="777" spans="1:30" ht="12.75" customHeight="1" x14ac:dyDescent="0.25">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c r="AA777" s="293"/>
      <c r="AB777" s="293"/>
      <c r="AC777" s="293"/>
      <c r="AD777" s="293"/>
    </row>
    <row r="778" spans="1:30" ht="12.75" customHeight="1" x14ac:dyDescent="0.25">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c r="AA778" s="293"/>
      <c r="AB778" s="293"/>
      <c r="AC778" s="293"/>
      <c r="AD778" s="293"/>
    </row>
    <row r="779" spans="1:30" ht="12.75" customHeight="1" x14ac:dyDescent="0.25">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c r="AA779" s="293"/>
      <c r="AB779" s="293"/>
      <c r="AC779" s="293"/>
      <c r="AD779" s="293"/>
    </row>
    <row r="780" spans="1:30" ht="12.75" customHeight="1" x14ac:dyDescent="0.25">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c r="AA780" s="293"/>
      <c r="AB780" s="293"/>
      <c r="AC780" s="293"/>
      <c r="AD780" s="293"/>
    </row>
    <row r="781" spans="1:30" ht="12.75" customHeight="1" x14ac:dyDescent="0.25">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c r="AA781" s="293"/>
      <c r="AB781" s="293"/>
      <c r="AC781" s="293"/>
      <c r="AD781" s="293"/>
    </row>
    <row r="782" spans="1:30" ht="12.75" customHeight="1" x14ac:dyDescent="0.25">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row>
    <row r="783" spans="1:30" ht="12.75" customHeight="1" x14ac:dyDescent="0.25">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c r="AA783" s="293"/>
      <c r="AB783" s="293"/>
      <c r="AC783" s="293"/>
      <c r="AD783" s="293"/>
    </row>
    <row r="784" spans="1:30" ht="12.75" customHeight="1" x14ac:dyDescent="0.25">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c r="AA784" s="293"/>
      <c r="AB784" s="293"/>
      <c r="AC784" s="293"/>
      <c r="AD784" s="293"/>
    </row>
    <row r="785" spans="1:30" ht="12.75" customHeight="1" x14ac:dyDescent="0.25">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c r="AA785" s="293"/>
      <c r="AB785" s="293"/>
      <c r="AC785" s="293"/>
      <c r="AD785" s="293"/>
    </row>
    <row r="786" spans="1:30" ht="12.75" customHeight="1" x14ac:dyDescent="0.25">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c r="AA786" s="293"/>
      <c r="AB786" s="293"/>
      <c r="AC786" s="293"/>
      <c r="AD786" s="293"/>
    </row>
    <row r="787" spans="1:30" ht="12.75" customHeight="1" x14ac:dyDescent="0.25">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c r="AA787" s="293"/>
      <c r="AB787" s="293"/>
      <c r="AC787" s="293"/>
      <c r="AD787" s="293"/>
    </row>
    <row r="788" spans="1:30" ht="12.75" customHeight="1" x14ac:dyDescent="0.25">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c r="AA788" s="293"/>
      <c r="AB788" s="293"/>
      <c r="AC788" s="293"/>
      <c r="AD788" s="293"/>
    </row>
    <row r="789" spans="1:30" ht="12.75" customHeight="1" x14ac:dyDescent="0.25">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c r="AA789" s="293"/>
      <c r="AB789" s="293"/>
      <c r="AC789" s="293"/>
      <c r="AD789" s="293"/>
    </row>
    <row r="790" spans="1:30" ht="12.75" customHeight="1" x14ac:dyDescent="0.25">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c r="AA790" s="293"/>
      <c r="AB790" s="293"/>
      <c r="AC790" s="293"/>
      <c r="AD790" s="293"/>
    </row>
    <row r="791" spans="1:30" ht="12.75" customHeight="1" x14ac:dyDescent="0.25">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c r="AA791" s="293"/>
      <c r="AB791" s="293"/>
      <c r="AC791" s="293"/>
      <c r="AD791" s="293"/>
    </row>
    <row r="792" spans="1:30" ht="12.75" customHeight="1" x14ac:dyDescent="0.25">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c r="AA792" s="293"/>
      <c r="AB792" s="293"/>
      <c r="AC792" s="293"/>
      <c r="AD792" s="293"/>
    </row>
    <row r="793" spans="1:30" ht="12.75" customHeight="1" x14ac:dyDescent="0.25">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c r="AA793" s="293"/>
      <c r="AB793" s="293"/>
      <c r="AC793" s="293"/>
      <c r="AD793" s="293"/>
    </row>
    <row r="794" spans="1:30" ht="12.75" customHeight="1" x14ac:dyDescent="0.25">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c r="AA794" s="293"/>
      <c r="AB794" s="293"/>
      <c r="AC794" s="293"/>
      <c r="AD794" s="293"/>
    </row>
    <row r="795" spans="1:30" ht="12.75" customHeight="1" x14ac:dyDescent="0.25">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c r="AA795" s="293"/>
      <c r="AB795" s="293"/>
      <c r="AC795" s="293"/>
      <c r="AD795" s="293"/>
    </row>
    <row r="796" spans="1:30" ht="12.75" customHeight="1" x14ac:dyDescent="0.25">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c r="AA796" s="293"/>
      <c r="AB796" s="293"/>
      <c r="AC796" s="293"/>
      <c r="AD796" s="293"/>
    </row>
    <row r="797" spans="1:30" ht="12.75" customHeight="1" x14ac:dyDescent="0.25">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c r="AA797" s="293"/>
      <c r="AB797" s="293"/>
      <c r="AC797" s="293"/>
      <c r="AD797" s="293"/>
    </row>
    <row r="798" spans="1:30" ht="12.75" customHeight="1" x14ac:dyDescent="0.25">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c r="AA798" s="293"/>
      <c r="AB798" s="293"/>
      <c r="AC798" s="293"/>
      <c r="AD798" s="293"/>
    </row>
    <row r="799" spans="1:30" ht="12.75" customHeight="1" x14ac:dyDescent="0.25">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c r="AA799" s="293"/>
      <c r="AB799" s="293"/>
      <c r="AC799" s="293"/>
      <c r="AD799" s="293"/>
    </row>
    <row r="800" spans="1:30" ht="12.75" customHeight="1" x14ac:dyDescent="0.25">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c r="AA800" s="293"/>
      <c r="AB800" s="293"/>
      <c r="AC800" s="293"/>
      <c r="AD800" s="293"/>
    </row>
    <row r="801" spans="1:30" ht="12.75" customHeight="1" x14ac:dyDescent="0.25">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c r="AA801" s="293"/>
      <c r="AB801" s="293"/>
      <c r="AC801" s="293"/>
      <c r="AD801" s="293"/>
    </row>
    <row r="802" spans="1:30" ht="12.75" customHeight="1" x14ac:dyDescent="0.25">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c r="AA802" s="293"/>
      <c r="AB802" s="293"/>
      <c r="AC802" s="293"/>
      <c r="AD802" s="293"/>
    </row>
    <row r="803" spans="1:30" ht="12.75" customHeight="1" x14ac:dyDescent="0.25">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c r="AA803" s="293"/>
      <c r="AB803" s="293"/>
      <c r="AC803" s="293"/>
      <c r="AD803" s="293"/>
    </row>
    <row r="804" spans="1:30" ht="12.75" customHeight="1" x14ac:dyDescent="0.25">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c r="AA804" s="293"/>
      <c r="AB804" s="293"/>
      <c r="AC804" s="293"/>
      <c r="AD804" s="293"/>
    </row>
    <row r="805" spans="1:30" ht="12.75" customHeight="1" x14ac:dyDescent="0.25">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c r="AA805" s="293"/>
      <c r="AB805" s="293"/>
      <c r="AC805" s="293"/>
      <c r="AD805" s="293"/>
    </row>
    <row r="806" spans="1:30" ht="12.75" customHeight="1" x14ac:dyDescent="0.25">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c r="AA806" s="293"/>
      <c r="AB806" s="293"/>
      <c r="AC806" s="293"/>
      <c r="AD806" s="293"/>
    </row>
    <row r="807" spans="1:30" ht="12.75" customHeight="1" x14ac:dyDescent="0.25">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row>
    <row r="808" spans="1:30" ht="12.75" customHeight="1" x14ac:dyDescent="0.25">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c r="AA808" s="293"/>
      <c r="AB808" s="293"/>
      <c r="AC808" s="293"/>
      <c r="AD808" s="293"/>
    </row>
    <row r="809" spans="1:30" ht="12.75" customHeight="1" x14ac:dyDescent="0.25">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c r="AA809" s="293"/>
      <c r="AB809" s="293"/>
      <c r="AC809" s="293"/>
      <c r="AD809" s="293"/>
    </row>
    <row r="810" spans="1:30" ht="12.75" customHeight="1" x14ac:dyDescent="0.25">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c r="AA810" s="293"/>
      <c r="AB810" s="293"/>
      <c r="AC810" s="293"/>
      <c r="AD810" s="293"/>
    </row>
    <row r="811" spans="1:30" ht="12.75" customHeight="1" x14ac:dyDescent="0.25">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c r="AA811" s="293"/>
      <c r="AB811" s="293"/>
      <c r="AC811" s="293"/>
      <c r="AD811" s="293"/>
    </row>
    <row r="812" spans="1:30" ht="12.75" customHeight="1" x14ac:dyDescent="0.25">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c r="AA812" s="293"/>
      <c r="AB812" s="293"/>
      <c r="AC812" s="293"/>
      <c r="AD812" s="293"/>
    </row>
    <row r="813" spans="1:30" ht="12.75" customHeight="1" x14ac:dyDescent="0.25">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row>
    <row r="814" spans="1:30" ht="12.75" customHeight="1" x14ac:dyDescent="0.25">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c r="AA814" s="293"/>
      <c r="AB814" s="293"/>
      <c r="AC814" s="293"/>
      <c r="AD814" s="293"/>
    </row>
    <row r="815" spans="1:30" ht="12.75" customHeight="1" x14ac:dyDescent="0.25">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c r="AA815" s="293"/>
      <c r="AB815" s="293"/>
      <c r="AC815" s="293"/>
      <c r="AD815" s="293"/>
    </row>
    <row r="816" spans="1:30" ht="12.75" customHeight="1" x14ac:dyDescent="0.25">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c r="AA816" s="293"/>
      <c r="AB816" s="293"/>
      <c r="AC816" s="293"/>
      <c r="AD816" s="293"/>
    </row>
    <row r="817" spans="1:30" ht="12.75" customHeight="1" x14ac:dyDescent="0.25">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c r="AA817" s="293"/>
      <c r="AB817" s="293"/>
      <c r="AC817" s="293"/>
      <c r="AD817" s="293"/>
    </row>
    <row r="818" spans="1:30" ht="12.75" customHeight="1" x14ac:dyDescent="0.25">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c r="AA818" s="293"/>
      <c r="AB818" s="293"/>
      <c r="AC818" s="293"/>
      <c r="AD818" s="293"/>
    </row>
    <row r="819" spans="1:30" ht="12.75" customHeight="1" x14ac:dyDescent="0.25">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row>
    <row r="820" spans="1:30" ht="12.75" customHeight="1" x14ac:dyDescent="0.25">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c r="AA820" s="293"/>
      <c r="AB820" s="293"/>
      <c r="AC820" s="293"/>
      <c r="AD820" s="293"/>
    </row>
    <row r="821" spans="1:30" ht="12.75" customHeight="1" x14ac:dyDescent="0.25">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c r="AA821" s="293"/>
      <c r="AB821" s="293"/>
      <c r="AC821" s="293"/>
      <c r="AD821" s="293"/>
    </row>
    <row r="822" spans="1:30" ht="12.75" customHeight="1" x14ac:dyDescent="0.25">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c r="AA822" s="293"/>
      <c r="AB822" s="293"/>
      <c r="AC822" s="293"/>
      <c r="AD822" s="293"/>
    </row>
    <row r="823" spans="1:30" ht="12.75" customHeight="1" x14ac:dyDescent="0.25">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c r="AA823" s="293"/>
      <c r="AB823" s="293"/>
      <c r="AC823" s="293"/>
      <c r="AD823" s="293"/>
    </row>
    <row r="824" spans="1:30" ht="12.75" customHeight="1" x14ac:dyDescent="0.25">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c r="AA824" s="293"/>
      <c r="AB824" s="293"/>
      <c r="AC824" s="293"/>
      <c r="AD824" s="293"/>
    </row>
    <row r="825" spans="1:30" ht="12.75" customHeight="1" x14ac:dyDescent="0.25">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c r="AA825" s="293"/>
      <c r="AB825" s="293"/>
      <c r="AC825" s="293"/>
      <c r="AD825" s="293"/>
    </row>
    <row r="826" spans="1:30" ht="12.75" customHeight="1" x14ac:dyDescent="0.25">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c r="AA826" s="293"/>
      <c r="AB826" s="293"/>
      <c r="AC826" s="293"/>
      <c r="AD826" s="293"/>
    </row>
    <row r="827" spans="1:30" ht="12.75" customHeight="1" x14ac:dyDescent="0.25">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c r="AA827" s="293"/>
      <c r="AB827" s="293"/>
      <c r="AC827" s="293"/>
      <c r="AD827" s="293"/>
    </row>
    <row r="828" spans="1:30" ht="12.75" customHeight="1" x14ac:dyDescent="0.25">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c r="AA828" s="293"/>
      <c r="AB828" s="293"/>
      <c r="AC828" s="293"/>
      <c r="AD828" s="293"/>
    </row>
    <row r="829" spans="1:30" ht="12.75" customHeight="1" x14ac:dyDescent="0.25">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c r="AA829" s="293"/>
      <c r="AB829" s="293"/>
      <c r="AC829" s="293"/>
      <c r="AD829" s="293"/>
    </row>
    <row r="830" spans="1:30" ht="12.75" customHeight="1" x14ac:dyDescent="0.25">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c r="AA830" s="293"/>
      <c r="AB830" s="293"/>
      <c r="AC830" s="293"/>
      <c r="AD830" s="293"/>
    </row>
    <row r="831" spans="1:30" ht="12.75" customHeight="1" x14ac:dyDescent="0.25">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row>
    <row r="832" spans="1:30" ht="12.75" customHeight="1" x14ac:dyDescent="0.25">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c r="AA832" s="293"/>
      <c r="AB832" s="293"/>
      <c r="AC832" s="293"/>
      <c r="AD832" s="293"/>
    </row>
    <row r="833" spans="1:30" ht="12.75" customHeight="1" x14ac:dyDescent="0.25">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c r="AA833" s="293"/>
      <c r="AB833" s="293"/>
      <c r="AC833" s="293"/>
      <c r="AD833" s="293"/>
    </row>
    <row r="834" spans="1:30" ht="12.75" customHeight="1" x14ac:dyDescent="0.25">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c r="AA834" s="293"/>
      <c r="AB834" s="293"/>
      <c r="AC834" s="293"/>
      <c r="AD834" s="293"/>
    </row>
    <row r="835" spans="1:30" ht="12.75" customHeight="1" x14ac:dyDescent="0.25">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c r="AA835" s="293"/>
      <c r="AB835" s="293"/>
      <c r="AC835" s="293"/>
      <c r="AD835" s="293"/>
    </row>
    <row r="836" spans="1:30" ht="12.75" customHeight="1" x14ac:dyDescent="0.25">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c r="AA836" s="293"/>
      <c r="AB836" s="293"/>
      <c r="AC836" s="293"/>
      <c r="AD836" s="293"/>
    </row>
    <row r="837" spans="1:30" ht="12.75" customHeight="1" x14ac:dyDescent="0.25">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row>
    <row r="838" spans="1:30" ht="12.75" customHeight="1" x14ac:dyDescent="0.25">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c r="AA838" s="293"/>
      <c r="AB838" s="293"/>
      <c r="AC838" s="293"/>
      <c r="AD838" s="293"/>
    </row>
    <row r="839" spans="1:30" ht="12.75" customHeight="1" x14ac:dyDescent="0.25">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c r="AC839" s="293"/>
      <c r="AD839" s="293"/>
    </row>
    <row r="840" spans="1:30" ht="12.75" customHeight="1" x14ac:dyDescent="0.25">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c r="AA840" s="293"/>
      <c r="AB840" s="293"/>
      <c r="AC840" s="293"/>
      <c r="AD840" s="293"/>
    </row>
    <row r="841" spans="1:30" ht="12.75" customHeight="1" x14ac:dyDescent="0.25">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c r="AA841" s="293"/>
      <c r="AB841" s="293"/>
      <c r="AC841" s="293"/>
      <c r="AD841" s="293"/>
    </row>
    <row r="842" spans="1:30" ht="12.75" customHeight="1" x14ac:dyDescent="0.25">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c r="AA842" s="293"/>
      <c r="AB842" s="293"/>
      <c r="AC842" s="293"/>
      <c r="AD842" s="293"/>
    </row>
    <row r="843" spans="1:30" ht="12.75" customHeight="1" x14ac:dyDescent="0.25">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row>
    <row r="844" spans="1:30" ht="12.75" customHeight="1" x14ac:dyDescent="0.25">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c r="AA844" s="293"/>
      <c r="AB844" s="293"/>
      <c r="AC844" s="293"/>
      <c r="AD844" s="293"/>
    </row>
    <row r="845" spans="1:30" ht="12.75" customHeight="1" x14ac:dyDescent="0.25">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c r="AA845" s="293"/>
      <c r="AB845" s="293"/>
      <c r="AC845" s="293"/>
      <c r="AD845" s="293"/>
    </row>
    <row r="846" spans="1:30" ht="12.75" customHeight="1" x14ac:dyDescent="0.25">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c r="AA846" s="293"/>
      <c r="AB846" s="293"/>
      <c r="AC846" s="293"/>
      <c r="AD846" s="293"/>
    </row>
    <row r="847" spans="1:30" ht="12.75" customHeight="1" x14ac:dyDescent="0.25">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c r="AA847" s="293"/>
      <c r="AB847" s="293"/>
      <c r="AC847" s="293"/>
      <c r="AD847" s="293"/>
    </row>
    <row r="848" spans="1:30" ht="12.75" customHeight="1" x14ac:dyDescent="0.25">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c r="AA848" s="293"/>
      <c r="AB848" s="293"/>
      <c r="AC848" s="293"/>
      <c r="AD848" s="293"/>
    </row>
    <row r="849" spans="1:30" ht="12.75" customHeight="1" x14ac:dyDescent="0.25">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row>
    <row r="850" spans="1:30" ht="12.75" customHeight="1" x14ac:dyDescent="0.25">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c r="AA850" s="293"/>
      <c r="AB850" s="293"/>
      <c r="AC850" s="293"/>
      <c r="AD850" s="293"/>
    </row>
    <row r="851" spans="1:30" ht="12.75" customHeight="1" x14ac:dyDescent="0.25">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c r="AA851" s="293"/>
      <c r="AB851" s="293"/>
      <c r="AC851" s="293"/>
      <c r="AD851" s="293"/>
    </row>
    <row r="852" spans="1:30" ht="12.75" customHeight="1" x14ac:dyDescent="0.25">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c r="AA852" s="293"/>
      <c r="AB852" s="293"/>
      <c r="AC852" s="293"/>
      <c r="AD852" s="293"/>
    </row>
    <row r="853" spans="1:30" ht="12.75" customHeight="1" x14ac:dyDescent="0.25">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c r="AA853" s="293"/>
      <c r="AB853" s="293"/>
      <c r="AC853" s="293"/>
      <c r="AD853" s="293"/>
    </row>
    <row r="854" spans="1:30" ht="12.75" customHeight="1" x14ac:dyDescent="0.25">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c r="AA854" s="293"/>
      <c r="AB854" s="293"/>
      <c r="AC854" s="293"/>
      <c r="AD854" s="293"/>
    </row>
    <row r="855" spans="1:30" ht="12.75" customHeight="1" x14ac:dyDescent="0.25">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row>
    <row r="856" spans="1:30" ht="12.75" customHeight="1" x14ac:dyDescent="0.25">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c r="AA856" s="293"/>
      <c r="AB856" s="293"/>
      <c r="AC856" s="293"/>
      <c r="AD856" s="293"/>
    </row>
    <row r="857" spans="1:30" ht="12.75" customHeight="1" x14ac:dyDescent="0.25">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c r="AA857" s="293"/>
      <c r="AB857" s="293"/>
      <c r="AC857" s="293"/>
      <c r="AD857" s="293"/>
    </row>
    <row r="858" spans="1:30" ht="12.75" customHeight="1" x14ac:dyDescent="0.25">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c r="AA858" s="293"/>
      <c r="AB858" s="293"/>
      <c r="AC858" s="293"/>
      <c r="AD858" s="293"/>
    </row>
    <row r="859" spans="1:30" ht="12.75" customHeight="1" x14ac:dyDescent="0.25">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c r="AA859" s="293"/>
      <c r="AB859" s="293"/>
      <c r="AC859" s="293"/>
      <c r="AD859" s="293"/>
    </row>
    <row r="860" spans="1:30" ht="12.75" customHeight="1" x14ac:dyDescent="0.25">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c r="AA860" s="293"/>
      <c r="AB860" s="293"/>
      <c r="AC860" s="293"/>
      <c r="AD860" s="293"/>
    </row>
    <row r="861" spans="1:30" ht="12.75" customHeight="1" x14ac:dyDescent="0.25">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row>
    <row r="862" spans="1:30" ht="12.75" customHeight="1" x14ac:dyDescent="0.25">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c r="AA862" s="293"/>
      <c r="AB862" s="293"/>
      <c r="AC862" s="293"/>
      <c r="AD862" s="293"/>
    </row>
    <row r="863" spans="1:30" ht="12.75" customHeight="1" x14ac:dyDescent="0.25">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c r="AA863" s="293"/>
      <c r="AB863" s="293"/>
      <c r="AC863" s="293"/>
      <c r="AD863" s="293"/>
    </row>
    <row r="864" spans="1:30" ht="12.75" customHeight="1" x14ac:dyDescent="0.25">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c r="AA864" s="293"/>
      <c r="AB864" s="293"/>
      <c r="AC864" s="293"/>
      <c r="AD864" s="293"/>
    </row>
    <row r="865" spans="1:30" ht="12.75" customHeight="1" x14ac:dyDescent="0.25">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c r="AA865" s="293"/>
      <c r="AB865" s="293"/>
      <c r="AC865" s="293"/>
      <c r="AD865" s="293"/>
    </row>
    <row r="866" spans="1:30" ht="12.75" customHeight="1" x14ac:dyDescent="0.25">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c r="AA866" s="293"/>
      <c r="AB866" s="293"/>
      <c r="AC866" s="293"/>
      <c r="AD866" s="293"/>
    </row>
    <row r="867" spans="1:30" ht="12.75" customHeight="1" x14ac:dyDescent="0.25">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c r="AA867" s="293"/>
      <c r="AB867" s="293"/>
      <c r="AC867" s="293"/>
      <c r="AD867" s="293"/>
    </row>
    <row r="868" spans="1:30" ht="12.75" customHeight="1" x14ac:dyDescent="0.25">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c r="AA868" s="293"/>
      <c r="AB868" s="293"/>
      <c r="AC868" s="293"/>
      <c r="AD868" s="293"/>
    </row>
    <row r="869" spans="1:30" ht="12.75" customHeight="1" x14ac:dyDescent="0.25">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c r="AA869" s="293"/>
      <c r="AB869" s="293"/>
      <c r="AC869" s="293"/>
      <c r="AD869" s="293"/>
    </row>
    <row r="870" spans="1:30" ht="12.75" customHeight="1" x14ac:dyDescent="0.25">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c r="AA870" s="293"/>
      <c r="AB870" s="293"/>
      <c r="AC870" s="293"/>
      <c r="AD870" s="293"/>
    </row>
    <row r="871" spans="1:30" ht="12.75" customHeight="1" x14ac:dyDescent="0.25">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c r="AA871" s="293"/>
      <c r="AB871" s="293"/>
      <c r="AC871" s="293"/>
      <c r="AD871" s="293"/>
    </row>
    <row r="872" spans="1:30" ht="12.75" customHeight="1" x14ac:dyDescent="0.25">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c r="AA872" s="293"/>
      <c r="AB872" s="293"/>
      <c r="AC872" s="293"/>
      <c r="AD872" s="293"/>
    </row>
    <row r="873" spans="1:30" ht="12.75" customHeight="1" x14ac:dyDescent="0.25">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c r="AA873" s="293"/>
      <c r="AB873" s="293"/>
      <c r="AC873" s="293"/>
      <c r="AD873" s="293"/>
    </row>
    <row r="874" spans="1:30" ht="12.75" customHeight="1" x14ac:dyDescent="0.25">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c r="AA874" s="293"/>
      <c r="AB874" s="293"/>
      <c r="AC874" s="293"/>
      <c r="AD874" s="293"/>
    </row>
    <row r="875" spans="1:30" ht="12.75" customHeight="1" x14ac:dyDescent="0.25">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c r="AA875" s="293"/>
      <c r="AB875" s="293"/>
      <c r="AC875" s="293"/>
      <c r="AD875" s="293"/>
    </row>
    <row r="876" spans="1:30" ht="12.75" customHeight="1" x14ac:dyDescent="0.25">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c r="AA876" s="293"/>
      <c r="AB876" s="293"/>
      <c r="AC876" s="293"/>
      <c r="AD876" s="293"/>
    </row>
    <row r="877" spans="1:30" ht="12.75" customHeight="1" x14ac:dyDescent="0.25">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c r="AA877" s="293"/>
      <c r="AB877" s="293"/>
      <c r="AC877" s="293"/>
      <c r="AD877" s="293"/>
    </row>
    <row r="878" spans="1:30" ht="12.75" customHeight="1" x14ac:dyDescent="0.25">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c r="AA878" s="293"/>
      <c r="AB878" s="293"/>
      <c r="AC878" s="293"/>
      <c r="AD878" s="293"/>
    </row>
    <row r="879" spans="1:30" ht="12.75" customHeight="1" x14ac:dyDescent="0.25">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c r="AA879" s="293"/>
      <c r="AB879" s="293"/>
      <c r="AC879" s="293"/>
      <c r="AD879" s="293"/>
    </row>
    <row r="880" spans="1:30" ht="12.75" customHeight="1" x14ac:dyDescent="0.25">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c r="AA880" s="293"/>
      <c r="AB880" s="293"/>
      <c r="AC880" s="293"/>
      <c r="AD880" s="293"/>
    </row>
    <row r="881" spans="1:30" ht="12.75" customHeight="1" x14ac:dyDescent="0.25">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c r="AA881" s="293"/>
      <c r="AB881" s="293"/>
      <c r="AC881" s="293"/>
      <c r="AD881" s="293"/>
    </row>
    <row r="882" spans="1:30" ht="12.75" customHeight="1" x14ac:dyDescent="0.25">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c r="AA882" s="293"/>
      <c r="AB882" s="293"/>
      <c r="AC882" s="293"/>
      <c r="AD882" s="293"/>
    </row>
    <row r="883" spans="1:30" ht="12.75" customHeight="1" x14ac:dyDescent="0.25">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c r="AA883" s="293"/>
      <c r="AB883" s="293"/>
      <c r="AC883" s="293"/>
      <c r="AD883" s="293"/>
    </row>
    <row r="884" spans="1:30" ht="12.75" customHeight="1" x14ac:dyDescent="0.25">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c r="AA884" s="293"/>
      <c r="AB884" s="293"/>
      <c r="AC884" s="293"/>
      <c r="AD884" s="293"/>
    </row>
    <row r="885" spans="1:30" ht="12.75" customHeight="1" x14ac:dyDescent="0.25">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c r="AA885" s="293"/>
      <c r="AB885" s="293"/>
      <c r="AC885" s="293"/>
      <c r="AD885" s="293"/>
    </row>
    <row r="886" spans="1:30" ht="12.75" customHeight="1" x14ac:dyDescent="0.25">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row>
    <row r="887" spans="1:30" ht="12.75" customHeight="1" x14ac:dyDescent="0.25">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c r="AA887" s="293"/>
      <c r="AB887" s="293"/>
      <c r="AC887" s="293"/>
      <c r="AD887" s="293"/>
    </row>
    <row r="888" spans="1:30" ht="12.75" customHeight="1" x14ac:dyDescent="0.25">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c r="AA888" s="293"/>
      <c r="AB888" s="293"/>
      <c r="AC888" s="293"/>
      <c r="AD888" s="293"/>
    </row>
    <row r="889" spans="1:30" ht="12.75" customHeight="1" x14ac:dyDescent="0.25">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c r="AA889" s="293"/>
      <c r="AB889" s="293"/>
      <c r="AC889" s="293"/>
      <c r="AD889" s="293"/>
    </row>
    <row r="890" spans="1:30" ht="12.75" customHeight="1" x14ac:dyDescent="0.25">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c r="AA890" s="293"/>
      <c r="AB890" s="293"/>
      <c r="AC890" s="293"/>
      <c r="AD890" s="293"/>
    </row>
    <row r="891" spans="1:30" ht="12.75" customHeight="1" x14ac:dyDescent="0.25">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row>
    <row r="892" spans="1:30" ht="12.75" customHeight="1" x14ac:dyDescent="0.25">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row>
    <row r="893" spans="1:30" ht="12.75" customHeight="1" x14ac:dyDescent="0.25">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c r="AA893" s="293"/>
      <c r="AB893" s="293"/>
      <c r="AC893" s="293"/>
      <c r="AD893" s="293"/>
    </row>
    <row r="894" spans="1:30" ht="12.75" customHeight="1" x14ac:dyDescent="0.25">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c r="AA894" s="293"/>
      <c r="AB894" s="293"/>
      <c r="AC894" s="293"/>
      <c r="AD894" s="293"/>
    </row>
    <row r="895" spans="1:30" ht="12.75" customHeight="1" x14ac:dyDescent="0.25">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c r="AA895" s="293"/>
      <c r="AB895" s="293"/>
      <c r="AC895" s="293"/>
      <c r="AD895" s="293"/>
    </row>
    <row r="896" spans="1:30" ht="12.75" customHeight="1" x14ac:dyDescent="0.25">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c r="AA896" s="293"/>
      <c r="AB896" s="293"/>
      <c r="AC896" s="293"/>
      <c r="AD896" s="293"/>
    </row>
    <row r="897" spans="1:30" ht="12.75" customHeight="1" x14ac:dyDescent="0.25">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row>
    <row r="898" spans="1:30" ht="12.75" customHeight="1" x14ac:dyDescent="0.25">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row>
    <row r="899" spans="1:30" ht="12.75" customHeight="1" x14ac:dyDescent="0.25">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c r="AA899" s="293"/>
      <c r="AB899" s="293"/>
      <c r="AC899" s="293"/>
      <c r="AD899" s="293"/>
    </row>
    <row r="900" spans="1:30" ht="12.75" customHeight="1" x14ac:dyDescent="0.25">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c r="AA900" s="293"/>
      <c r="AB900" s="293"/>
      <c r="AC900" s="293"/>
      <c r="AD900" s="293"/>
    </row>
    <row r="901" spans="1:30" ht="12.75" customHeight="1" x14ac:dyDescent="0.25">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c r="AA901" s="293"/>
      <c r="AB901" s="293"/>
      <c r="AC901" s="293"/>
      <c r="AD901" s="293"/>
    </row>
    <row r="902" spans="1:30" ht="12.75" customHeight="1" x14ac:dyDescent="0.25">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c r="AA902" s="293"/>
      <c r="AB902" s="293"/>
      <c r="AC902" s="293"/>
      <c r="AD902" s="293"/>
    </row>
    <row r="903" spans="1:30" ht="12.75" customHeight="1" x14ac:dyDescent="0.25">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c r="AA903" s="293"/>
      <c r="AB903" s="293"/>
      <c r="AC903" s="293"/>
      <c r="AD903" s="293"/>
    </row>
    <row r="904" spans="1:30" ht="12.75" customHeight="1" x14ac:dyDescent="0.25">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row>
    <row r="905" spans="1:30" ht="12.75" customHeight="1" x14ac:dyDescent="0.25">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c r="AA905" s="293"/>
      <c r="AB905" s="293"/>
      <c r="AC905" s="293"/>
      <c r="AD905" s="293"/>
    </row>
    <row r="906" spans="1:30" ht="12.75" customHeight="1" x14ac:dyDescent="0.25">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c r="AA906" s="293"/>
      <c r="AB906" s="293"/>
      <c r="AC906" s="293"/>
      <c r="AD906" s="293"/>
    </row>
    <row r="907" spans="1:30" ht="12.75" customHeight="1" x14ac:dyDescent="0.25">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c r="AA907" s="293"/>
      <c r="AB907" s="293"/>
      <c r="AC907" s="293"/>
      <c r="AD907" s="293"/>
    </row>
    <row r="908" spans="1:30" ht="12.75" customHeight="1" x14ac:dyDescent="0.25">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c r="AA908" s="293"/>
      <c r="AB908" s="293"/>
      <c r="AC908" s="293"/>
      <c r="AD908" s="293"/>
    </row>
    <row r="909" spans="1:30" ht="12.75" customHeight="1" x14ac:dyDescent="0.25">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c r="AA909" s="293"/>
      <c r="AB909" s="293"/>
      <c r="AC909" s="293"/>
      <c r="AD909" s="293"/>
    </row>
    <row r="910" spans="1:30" ht="12.75" customHeight="1" x14ac:dyDescent="0.25">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row>
    <row r="911" spans="1:30" ht="12.75" customHeight="1" x14ac:dyDescent="0.25">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c r="AA911" s="293"/>
      <c r="AB911" s="293"/>
      <c r="AC911" s="293"/>
      <c r="AD911" s="293"/>
    </row>
    <row r="912" spans="1:30" ht="12.75" customHeight="1" x14ac:dyDescent="0.25">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c r="AA912" s="293"/>
      <c r="AB912" s="293"/>
      <c r="AC912" s="293"/>
      <c r="AD912" s="293"/>
    </row>
    <row r="913" spans="1:30" ht="12.75" customHeight="1" x14ac:dyDescent="0.25">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c r="AA913" s="293"/>
      <c r="AB913" s="293"/>
      <c r="AC913" s="293"/>
      <c r="AD913" s="293"/>
    </row>
    <row r="914" spans="1:30" ht="12.75" customHeight="1" x14ac:dyDescent="0.25">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c r="AA914" s="293"/>
      <c r="AB914" s="293"/>
      <c r="AC914" s="293"/>
      <c r="AD914" s="293"/>
    </row>
    <row r="915" spans="1:30" ht="12.75" customHeight="1" x14ac:dyDescent="0.25">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c r="AA915" s="293"/>
      <c r="AB915" s="293"/>
      <c r="AC915" s="293"/>
      <c r="AD915" s="293"/>
    </row>
    <row r="916" spans="1:30" ht="12.75" customHeight="1" x14ac:dyDescent="0.25">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c r="AA916" s="293"/>
      <c r="AB916" s="293"/>
      <c r="AC916" s="293"/>
      <c r="AD916" s="293"/>
    </row>
    <row r="917" spans="1:30" ht="12.75" customHeight="1" x14ac:dyDescent="0.25">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c r="AA917" s="293"/>
      <c r="AB917" s="293"/>
      <c r="AC917" s="293"/>
      <c r="AD917" s="293"/>
    </row>
    <row r="918" spans="1:30" ht="12.75" customHeight="1" x14ac:dyDescent="0.25">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c r="AA918" s="293"/>
      <c r="AB918" s="293"/>
      <c r="AC918" s="293"/>
      <c r="AD918" s="293"/>
    </row>
    <row r="919" spans="1:30" ht="12.75" customHeight="1" x14ac:dyDescent="0.25">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c r="AA919" s="293"/>
      <c r="AB919" s="293"/>
      <c r="AC919" s="293"/>
      <c r="AD919" s="293"/>
    </row>
    <row r="920" spans="1:30" ht="12.75" customHeight="1" x14ac:dyDescent="0.25">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c r="AA920" s="293"/>
      <c r="AB920" s="293"/>
      <c r="AC920" s="293"/>
      <c r="AD920" s="293"/>
    </row>
    <row r="921" spans="1:30" ht="12.75" customHeight="1" x14ac:dyDescent="0.25">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c r="AA921" s="293"/>
      <c r="AB921" s="293"/>
      <c r="AC921" s="293"/>
      <c r="AD921" s="293"/>
    </row>
    <row r="922" spans="1:30" ht="12.75" customHeight="1" x14ac:dyDescent="0.25">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row>
    <row r="923" spans="1:30" ht="12.75" customHeight="1" x14ac:dyDescent="0.25">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c r="AA923" s="293"/>
      <c r="AB923" s="293"/>
      <c r="AC923" s="293"/>
      <c r="AD923" s="293"/>
    </row>
    <row r="924" spans="1:30" ht="12.75" customHeight="1" x14ac:dyDescent="0.25">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c r="AA924" s="293"/>
      <c r="AB924" s="293"/>
      <c r="AC924" s="293"/>
      <c r="AD924" s="293"/>
    </row>
    <row r="925" spans="1:30" ht="12.75" customHeight="1" x14ac:dyDescent="0.25">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c r="AA925" s="293"/>
      <c r="AB925" s="293"/>
      <c r="AC925" s="293"/>
      <c r="AD925" s="293"/>
    </row>
    <row r="926" spans="1:30" ht="12.75" customHeight="1" x14ac:dyDescent="0.25">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c r="AA926" s="293"/>
      <c r="AB926" s="293"/>
      <c r="AC926" s="293"/>
      <c r="AD926" s="293"/>
    </row>
    <row r="927" spans="1:30" ht="12.75" customHeight="1" x14ac:dyDescent="0.25">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c r="AA927" s="293"/>
      <c r="AB927" s="293"/>
      <c r="AC927" s="293"/>
      <c r="AD927" s="293"/>
    </row>
    <row r="928" spans="1:30" ht="12.75" customHeight="1" x14ac:dyDescent="0.25">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row>
    <row r="929" spans="1:30" ht="12.75" customHeight="1" x14ac:dyDescent="0.25">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c r="AA929" s="293"/>
      <c r="AB929" s="293"/>
      <c r="AC929" s="293"/>
      <c r="AD929" s="293"/>
    </row>
    <row r="930" spans="1:30" ht="12.75" customHeight="1" x14ac:dyDescent="0.25">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row>
    <row r="931" spans="1:30" ht="12.75" customHeight="1" x14ac:dyDescent="0.25">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c r="AA931" s="293"/>
      <c r="AB931" s="293"/>
      <c r="AC931" s="293"/>
      <c r="AD931" s="293"/>
    </row>
    <row r="932" spans="1:30" ht="12.75" customHeight="1" x14ac:dyDescent="0.25">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c r="AA932" s="293"/>
      <c r="AB932" s="293"/>
      <c r="AC932" s="293"/>
      <c r="AD932" s="293"/>
    </row>
    <row r="933" spans="1:30" ht="12.75" customHeight="1" x14ac:dyDescent="0.25">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c r="AA933" s="293"/>
      <c r="AB933" s="293"/>
      <c r="AC933" s="293"/>
      <c r="AD933" s="293"/>
    </row>
    <row r="934" spans="1:30" ht="12.75" customHeight="1" x14ac:dyDescent="0.25">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row>
    <row r="935" spans="1:30" ht="12.75" customHeight="1" x14ac:dyDescent="0.25">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c r="AA935" s="293"/>
      <c r="AB935" s="293"/>
      <c r="AC935" s="293"/>
      <c r="AD935" s="293"/>
    </row>
    <row r="936" spans="1:30" ht="12.75" customHeight="1" x14ac:dyDescent="0.25">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c r="AA936" s="293"/>
      <c r="AB936" s="293"/>
      <c r="AC936" s="293"/>
      <c r="AD936" s="293"/>
    </row>
    <row r="937" spans="1:30" ht="12.75" customHeight="1" x14ac:dyDescent="0.25">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c r="AA937" s="293"/>
      <c r="AB937" s="293"/>
      <c r="AC937" s="293"/>
      <c r="AD937" s="293"/>
    </row>
    <row r="938" spans="1:30" ht="12.75" customHeight="1" x14ac:dyDescent="0.25">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c r="AA938" s="293"/>
      <c r="AB938" s="293"/>
      <c r="AC938" s="293"/>
      <c r="AD938" s="293"/>
    </row>
    <row r="939" spans="1:30" ht="12.75" customHeight="1" x14ac:dyDescent="0.25">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c r="AA939" s="293"/>
      <c r="AB939" s="293"/>
      <c r="AC939" s="293"/>
      <c r="AD939" s="293"/>
    </row>
    <row r="940" spans="1:30" ht="12.75" customHeight="1" x14ac:dyDescent="0.25">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row>
    <row r="941" spans="1:30" ht="12.75" customHeight="1" x14ac:dyDescent="0.25">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c r="AA941" s="293"/>
      <c r="AB941" s="293"/>
      <c r="AC941" s="293"/>
      <c r="AD941" s="293"/>
    </row>
    <row r="942" spans="1:30" ht="12.75" customHeight="1" x14ac:dyDescent="0.25">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c r="AA942" s="293"/>
      <c r="AB942" s="293"/>
      <c r="AC942" s="293"/>
      <c r="AD942" s="293"/>
    </row>
    <row r="943" spans="1:30" ht="12.75" customHeight="1" x14ac:dyDescent="0.25">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c r="AA943" s="293"/>
      <c r="AB943" s="293"/>
      <c r="AC943" s="293"/>
      <c r="AD943" s="293"/>
    </row>
    <row r="944" spans="1:30" ht="12.75" customHeight="1" x14ac:dyDescent="0.25">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row>
    <row r="945" spans="1:30" ht="12.75" customHeight="1" x14ac:dyDescent="0.25">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c r="AA945" s="293"/>
      <c r="AB945" s="293"/>
      <c r="AC945" s="293"/>
      <c r="AD945" s="293"/>
    </row>
    <row r="946" spans="1:30" ht="12.75" customHeight="1" x14ac:dyDescent="0.25">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c r="AA946" s="293"/>
      <c r="AB946" s="293"/>
      <c r="AC946" s="293"/>
      <c r="AD946" s="293"/>
    </row>
    <row r="947" spans="1:30" ht="12.75" customHeight="1" x14ac:dyDescent="0.25">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c r="AA947" s="293"/>
      <c r="AB947" s="293"/>
      <c r="AC947" s="293"/>
      <c r="AD947" s="293"/>
    </row>
    <row r="948" spans="1:30" ht="12.75" customHeight="1" x14ac:dyDescent="0.25">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c r="AA948" s="293"/>
      <c r="AB948" s="293"/>
      <c r="AC948" s="293"/>
      <c r="AD948" s="293"/>
    </row>
    <row r="949" spans="1:30" ht="12.75" customHeight="1" x14ac:dyDescent="0.25">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row>
    <row r="950" spans="1:30" ht="12.75" customHeight="1" x14ac:dyDescent="0.25">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c r="AA950" s="293"/>
      <c r="AB950" s="293"/>
      <c r="AC950" s="293"/>
      <c r="AD950" s="293"/>
    </row>
    <row r="951" spans="1:30" ht="12.75" customHeight="1" x14ac:dyDescent="0.25">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c r="AA951" s="293"/>
      <c r="AB951" s="293"/>
      <c r="AC951" s="293"/>
      <c r="AD951" s="293"/>
    </row>
    <row r="952" spans="1:30" ht="12.75" customHeight="1" x14ac:dyDescent="0.25">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c r="AA952" s="293"/>
      <c r="AB952" s="293"/>
      <c r="AC952" s="293"/>
      <c r="AD952" s="293"/>
    </row>
    <row r="953" spans="1:30" ht="12.75" customHeight="1" x14ac:dyDescent="0.25">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c r="AA953" s="293"/>
      <c r="AB953" s="293"/>
      <c r="AC953" s="293"/>
      <c r="AD953" s="293"/>
    </row>
    <row r="954" spans="1:30" ht="12.75" customHeight="1" x14ac:dyDescent="0.25">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c r="AA954" s="293"/>
      <c r="AB954" s="293"/>
      <c r="AC954" s="293"/>
      <c r="AD954" s="293"/>
    </row>
    <row r="955" spans="1:30" ht="12.75" customHeight="1" x14ac:dyDescent="0.25">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row>
    <row r="956" spans="1:30" ht="12.75" customHeight="1" x14ac:dyDescent="0.25">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c r="AA956" s="293"/>
      <c r="AB956" s="293"/>
      <c r="AC956" s="293"/>
      <c r="AD956" s="293"/>
    </row>
    <row r="957" spans="1:30" ht="12.75" customHeight="1" x14ac:dyDescent="0.25">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row>
    <row r="958" spans="1:30" ht="12.75" customHeight="1" x14ac:dyDescent="0.25">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row>
    <row r="959" spans="1:30" ht="12.75" customHeight="1" x14ac:dyDescent="0.25">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c r="AA959" s="293"/>
      <c r="AB959" s="293"/>
      <c r="AC959" s="293"/>
      <c r="AD959" s="293"/>
    </row>
    <row r="960" spans="1:30" ht="12.75" customHeight="1" x14ac:dyDescent="0.25">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c r="AA960" s="293"/>
      <c r="AB960" s="293"/>
      <c r="AC960" s="293"/>
      <c r="AD960" s="293"/>
    </row>
    <row r="961" spans="1:30" ht="12.75" customHeight="1" x14ac:dyDescent="0.25">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c r="AA961" s="293"/>
      <c r="AB961" s="293"/>
      <c r="AC961" s="293"/>
      <c r="AD961" s="293"/>
    </row>
    <row r="962" spans="1:30" ht="12.75" customHeight="1" x14ac:dyDescent="0.25">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c r="AA962" s="293"/>
      <c r="AB962" s="293"/>
      <c r="AC962" s="293"/>
      <c r="AD962" s="293"/>
    </row>
    <row r="963" spans="1:30" ht="12.75" customHeight="1" x14ac:dyDescent="0.25">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c r="AA963" s="293"/>
      <c r="AB963" s="293"/>
      <c r="AC963" s="293"/>
      <c r="AD963" s="293"/>
    </row>
    <row r="964" spans="1:30" ht="12.75" customHeight="1" x14ac:dyDescent="0.25">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c r="AA964" s="293"/>
      <c r="AB964" s="293"/>
      <c r="AC964" s="293"/>
      <c r="AD964" s="293"/>
    </row>
    <row r="965" spans="1:30" ht="12.75" customHeight="1" x14ac:dyDescent="0.25">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row>
    <row r="966" spans="1:30" ht="12.75" customHeight="1" x14ac:dyDescent="0.25">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c r="AA966" s="293"/>
      <c r="AB966" s="293"/>
      <c r="AC966" s="293"/>
      <c r="AD966" s="293"/>
    </row>
    <row r="967" spans="1:30" ht="12.75" customHeight="1" x14ac:dyDescent="0.25">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c r="AA967" s="293"/>
      <c r="AB967" s="293"/>
      <c r="AC967" s="293"/>
      <c r="AD967" s="293"/>
    </row>
    <row r="968" spans="1:30" ht="12.75" customHeight="1" x14ac:dyDescent="0.25">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c r="AA968" s="293"/>
      <c r="AB968" s="293"/>
      <c r="AC968" s="293"/>
      <c r="AD968" s="293"/>
    </row>
    <row r="969" spans="1:30" ht="12.75" customHeight="1" x14ac:dyDescent="0.25">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c r="AA969" s="293"/>
      <c r="AB969" s="293"/>
      <c r="AC969" s="293"/>
      <c r="AD969" s="293"/>
    </row>
    <row r="970" spans="1:30" ht="12.75" customHeight="1" x14ac:dyDescent="0.25">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c r="AA970" s="293"/>
      <c r="AB970" s="293"/>
      <c r="AC970" s="293"/>
      <c r="AD970" s="293"/>
    </row>
    <row r="971" spans="1:30" ht="12.75" customHeight="1" x14ac:dyDescent="0.25">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row>
    <row r="972" spans="1:30" ht="12.75" customHeight="1" x14ac:dyDescent="0.25">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c r="AA972" s="293"/>
      <c r="AB972" s="293"/>
      <c r="AC972" s="293"/>
      <c r="AD972" s="293"/>
    </row>
    <row r="973" spans="1:30" ht="12.75" customHeight="1" x14ac:dyDescent="0.25">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c r="AA973" s="293"/>
      <c r="AB973" s="293"/>
      <c r="AC973" s="293"/>
      <c r="AD973" s="293"/>
    </row>
    <row r="974" spans="1:30" ht="12.75" customHeight="1" x14ac:dyDescent="0.25">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c r="AA974" s="293"/>
      <c r="AB974" s="293"/>
      <c r="AC974" s="293"/>
      <c r="AD974" s="293"/>
    </row>
    <row r="975" spans="1:30" ht="12.75" customHeight="1" x14ac:dyDescent="0.25">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c r="AA975" s="293"/>
      <c r="AB975" s="293"/>
      <c r="AC975" s="293"/>
      <c r="AD975" s="293"/>
    </row>
    <row r="976" spans="1:30" ht="12.75" customHeight="1" x14ac:dyDescent="0.25">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row>
    <row r="977" spans="1:30" ht="12.75" customHeight="1" x14ac:dyDescent="0.25">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row>
    <row r="978" spans="1:30" ht="12.75" customHeight="1" x14ac:dyDescent="0.25">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c r="AA978" s="293"/>
      <c r="AB978" s="293"/>
      <c r="AC978" s="293"/>
      <c r="AD978" s="293"/>
    </row>
    <row r="979" spans="1:30" ht="12.75" customHeight="1" x14ac:dyDescent="0.25">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c r="AA979" s="293"/>
      <c r="AB979" s="293"/>
      <c r="AC979" s="293"/>
      <c r="AD979" s="293"/>
    </row>
    <row r="980" spans="1:30" ht="12.75" customHeight="1" x14ac:dyDescent="0.25">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c r="AA980" s="293"/>
      <c r="AB980" s="293"/>
      <c r="AC980" s="293"/>
      <c r="AD980" s="293"/>
    </row>
    <row r="981" spans="1:30" ht="12.75" customHeight="1" x14ac:dyDescent="0.25">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c r="AA981" s="293"/>
      <c r="AB981" s="293"/>
      <c r="AC981" s="293"/>
      <c r="AD981" s="293"/>
    </row>
    <row r="982" spans="1:30" ht="12.75" customHeight="1" x14ac:dyDescent="0.25">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c r="AA982" s="293"/>
      <c r="AB982" s="293"/>
      <c r="AC982" s="293"/>
      <c r="AD982" s="293"/>
    </row>
    <row r="983" spans="1:30" ht="12.75" customHeight="1" x14ac:dyDescent="0.25">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row>
    <row r="984" spans="1:30" ht="12.75" customHeight="1" x14ac:dyDescent="0.25">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c r="AA984" s="293"/>
      <c r="AB984" s="293"/>
      <c r="AC984" s="293"/>
      <c r="AD984" s="293"/>
    </row>
    <row r="985" spans="1:30" ht="12.75" customHeight="1" x14ac:dyDescent="0.25">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c r="AA985" s="293"/>
      <c r="AB985" s="293"/>
      <c r="AC985" s="293"/>
      <c r="AD985" s="293"/>
    </row>
    <row r="986" spans="1:30" ht="12.75" customHeight="1" x14ac:dyDescent="0.25">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c r="AA986" s="293"/>
      <c r="AB986" s="293"/>
      <c r="AC986" s="293"/>
      <c r="AD986" s="293"/>
    </row>
    <row r="987" spans="1:30" ht="12.75" customHeight="1" x14ac:dyDescent="0.25">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c r="AA987" s="293"/>
      <c r="AB987" s="293"/>
      <c r="AC987" s="293"/>
      <c r="AD987" s="293"/>
    </row>
    <row r="988" spans="1:30" ht="12.75" customHeight="1" x14ac:dyDescent="0.25">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c r="AA988" s="293"/>
      <c r="AB988" s="293"/>
      <c r="AC988" s="293"/>
      <c r="AD988" s="293"/>
    </row>
    <row r="989" spans="1:30" ht="12.75" customHeight="1" x14ac:dyDescent="0.25">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row>
    <row r="990" spans="1:30" ht="12.75" customHeight="1" x14ac:dyDescent="0.25">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c r="AA990" s="293"/>
      <c r="AB990" s="293"/>
      <c r="AC990" s="293"/>
      <c r="AD990" s="293"/>
    </row>
    <row r="991" spans="1:30" ht="12.75" customHeight="1" x14ac:dyDescent="0.25">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c r="AA991" s="293"/>
      <c r="AB991" s="293"/>
      <c r="AC991" s="293"/>
      <c r="AD991" s="293"/>
    </row>
    <row r="992" spans="1:30" ht="12.75" customHeight="1" x14ac:dyDescent="0.25">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c r="AA992" s="293"/>
      <c r="AB992" s="293"/>
      <c r="AC992" s="293"/>
      <c r="AD992" s="293"/>
    </row>
    <row r="993" spans="1:30" ht="12.75" customHeight="1" x14ac:dyDescent="0.25">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c r="AA993" s="293"/>
      <c r="AB993" s="293"/>
      <c r="AC993" s="293"/>
      <c r="AD993" s="293"/>
    </row>
    <row r="994" spans="1:30" ht="12.75" customHeight="1" x14ac:dyDescent="0.25">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row>
    <row r="995" spans="1:30" ht="12.75" customHeight="1" x14ac:dyDescent="0.25">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row>
    <row r="996" spans="1:30" ht="12.75" customHeight="1" x14ac:dyDescent="0.25">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c r="AA996" s="293"/>
      <c r="AB996" s="293"/>
      <c r="AC996" s="293"/>
      <c r="AD996" s="293"/>
    </row>
    <row r="997" spans="1:30" ht="12.75" customHeight="1" x14ac:dyDescent="0.25">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c r="AA997" s="293"/>
      <c r="AB997" s="293"/>
      <c r="AC997" s="293"/>
      <c r="AD997" s="293"/>
    </row>
    <row r="998" spans="1:30" ht="12.75" customHeight="1" x14ac:dyDescent="0.25">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c r="AA998" s="293"/>
      <c r="AB998" s="293"/>
      <c r="AC998" s="293"/>
      <c r="AD998" s="293"/>
    </row>
    <row r="999" spans="1:30" ht="12.75" customHeight="1" x14ac:dyDescent="0.25">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c r="AA999" s="293"/>
      <c r="AB999" s="293"/>
      <c r="AC999" s="293"/>
      <c r="AD999" s="293"/>
    </row>
    <row r="1000" spans="1:30" ht="12.75" customHeight="1" x14ac:dyDescent="0.25">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CCCCFF"/>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1" spans="1:33" ht="12.75" customHeight="1"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row>
    <row r="2" spans="1:33" ht="12.75" customHeight="1" x14ac:dyDescent="0.25">
      <c r="A2" s="293"/>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293"/>
      <c r="AD2" s="293"/>
      <c r="AE2" s="293"/>
      <c r="AF2" s="293"/>
      <c r="AG2" s="293"/>
    </row>
    <row r="3" spans="1:33" ht="12.75" customHeight="1" x14ac:dyDescent="0.25">
      <c r="A3" s="293"/>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293"/>
      <c r="AD3" s="293"/>
      <c r="AE3" s="293"/>
      <c r="AF3" s="293"/>
      <c r="AG3" s="293"/>
    </row>
    <row r="4" spans="1:33" ht="12.75" customHeight="1" x14ac:dyDescent="0.25">
      <c r="A4" s="293"/>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293"/>
      <c r="AD4" s="293"/>
      <c r="AE4" s="293"/>
      <c r="AF4" s="293"/>
      <c r="AG4" s="293"/>
    </row>
    <row r="5" spans="1:33" ht="12.75" customHeight="1" x14ac:dyDescent="0.25">
      <c r="A5" s="293"/>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293"/>
      <c r="AD5" s="293"/>
      <c r="AE5" s="293"/>
      <c r="AF5" s="293"/>
      <c r="AG5" s="293"/>
    </row>
    <row r="6" spans="1:33" ht="37.5" customHeight="1" x14ac:dyDescent="0.25">
      <c r="A6" s="293"/>
      <c r="B6" s="645"/>
      <c r="C6" s="646"/>
      <c r="D6" s="647"/>
      <c r="E6" s="294"/>
      <c r="F6" s="646"/>
      <c r="G6" s="646"/>
      <c r="H6" s="646"/>
      <c r="I6" s="646"/>
      <c r="J6" s="646"/>
      <c r="K6" s="646"/>
      <c r="L6" s="646"/>
      <c r="M6" s="646"/>
      <c r="N6" s="646"/>
      <c r="O6" s="646"/>
      <c r="P6" s="646"/>
      <c r="Q6" s="646"/>
      <c r="R6" s="646"/>
      <c r="S6" s="646"/>
      <c r="T6" s="646"/>
      <c r="U6" s="646"/>
      <c r="V6" s="646"/>
      <c r="W6" s="646"/>
      <c r="X6" s="646"/>
      <c r="Y6" s="646"/>
      <c r="Z6" s="646"/>
      <c r="AA6" s="646"/>
      <c r="AB6" s="647"/>
      <c r="AC6" s="293"/>
      <c r="AD6" s="293"/>
      <c r="AE6" s="293"/>
      <c r="AF6" s="293"/>
      <c r="AG6" s="293"/>
    </row>
    <row r="7" spans="1:33" ht="15" customHeight="1" x14ac:dyDescent="0.25">
      <c r="A7" s="293"/>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293"/>
      <c r="AD7" s="293"/>
      <c r="AE7" s="293"/>
      <c r="AF7" s="293"/>
      <c r="AG7" s="293"/>
    </row>
    <row r="8" spans="1:33" ht="15" customHeight="1" x14ac:dyDescent="0.25">
      <c r="A8" s="293"/>
      <c r="B8" s="31"/>
      <c r="C8" s="295" t="s">
        <v>121</v>
      </c>
      <c r="D8" s="32"/>
      <c r="E8" s="33"/>
      <c r="F8" s="296" t="s">
        <v>122</v>
      </c>
      <c r="G8" s="34"/>
      <c r="H8" s="35"/>
      <c r="I8" s="293"/>
      <c r="J8" s="293"/>
      <c r="K8" s="297"/>
      <c r="L8" s="297"/>
      <c r="M8" s="297"/>
      <c r="N8" s="297"/>
      <c r="O8" s="297"/>
      <c r="P8" s="297"/>
      <c r="Q8" s="297"/>
      <c r="R8" s="297"/>
      <c r="S8" s="297"/>
      <c r="T8" s="297"/>
      <c r="U8" s="297"/>
      <c r="V8" s="297"/>
      <c r="W8" s="297"/>
      <c r="X8" s="297"/>
      <c r="Y8" s="297"/>
      <c r="Z8" s="297"/>
      <c r="AA8" s="297"/>
      <c r="AB8" s="298"/>
      <c r="AC8" s="293"/>
      <c r="AD8" s="293"/>
      <c r="AE8" s="293"/>
      <c r="AF8" s="1025" t="s">
        <v>436</v>
      </c>
      <c r="AG8" s="650"/>
    </row>
    <row r="9" spans="1:33" ht="15" customHeight="1" x14ac:dyDescent="0.25">
      <c r="A9" s="293"/>
      <c r="B9" s="31"/>
      <c r="C9" s="664"/>
      <c r="D9" s="650"/>
      <c r="E9" s="650"/>
      <c r="F9" s="650"/>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1:33" ht="30" customHeight="1" x14ac:dyDescent="0.25">
      <c r="A10" s="293"/>
      <c r="B10" s="31"/>
      <c r="C10" s="664" t="s">
        <v>123</v>
      </c>
      <c r="D10" s="650"/>
      <c r="E10" s="632" t="s">
        <v>114</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2"/>
      <c r="AC10" s="293"/>
      <c r="AD10" s="293"/>
      <c r="AE10" s="293"/>
      <c r="AF10" s="293"/>
      <c r="AG10" s="293"/>
    </row>
    <row r="11" spans="1:33" ht="15" customHeight="1" x14ac:dyDescent="0.25">
      <c r="A11" s="293"/>
      <c r="B11" s="31"/>
      <c r="C11" s="664"/>
      <c r="D11" s="650"/>
      <c r="E11" s="650"/>
      <c r="F11" s="650"/>
      <c r="G11" s="293"/>
      <c r="H11" s="293"/>
      <c r="I11" s="293"/>
      <c r="J11" s="293"/>
      <c r="K11" s="293"/>
      <c r="L11" s="293"/>
      <c r="M11" s="293"/>
      <c r="N11" s="293"/>
      <c r="O11" s="293"/>
      <c r="P11" s="293"/>
      <c r="Q11" s="293"/>
      <c r="R11" s="293"/>
      <c r="S11" s="293"/>
      <c r="T11" s="293"/>
      <c r="U11" s="293"/>
      <c r="V11" s="293"/>
      <c r="W11" s="293"/>
      <c r="X11" s="293"/>
      <c r="Y11" s="293"/>
      <c r="Z11" s="293"/>
      <c r="AA11" s="665"/>
      <c r="AB11" s="661"/>
      <c r="AC11" s="293"/>
      <c r="AD11" s="293"/>
      <c r="AE11" s="293"/>
      <c r="AF11" s="52" t="s">
        <v>437</v>
      </c>
      <c r="AG11" s="52" t="s">
        <v>438</v>
      </c>
    </row>
    <row r="12" spans="1:33" ht="29.25" customHeight="1" x14ac:dyDescent="0.25">
      <c r="A12" s="293"/>
      <c r="B12" s="31"/>
      <c r="C12" s="668" t="s">
        <v>125</v>
      </c>
      <c r="D12" s="669"/>
      <c r="E12" s="666" t="s">
        <v>439</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293"/>
      <c r="AD12" s="293"/>
      <c r="AE12" s="293"/>
      <c r="AF12" s="37" t="s">
        <v>440</v>
      </c>
      <c r="AG12" s="37">
        <v>28</v>
      </c>
    </row>
    <row r="13" spans="1:33" ht="15" customHeight="1" x14ac:dyDescent="0.25">
      <c r="A13" s="293"/>
      <c r="B13" s="31"/>
      <c r="C13" s="665"/>
      <c r="D13" s="650"/>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7" t="s">
        <v>441</v>
      </c>
      <c r="AG13" s="37">
        <v>100</v>
      </c>
    </row>
    <row r="14" spans="1:33" ht="15" customHeight="1" x14ac:dyDescent="0.25">
      <c r="A14" s="293"/>
      <c r="B14" s="31"/>
      <c r="C14" s="664" t="s">
        <v>127</v>
      </c>
      <c r="D14" s="650"/>
      <c r="E14" s="304"/>
      <c r="F14" s="665"/>
      <c r="G14" s="650"/>
      <c r="H14" s="650"/>
      <c r="I14" s="650"/>
      <c r="J14" s="650"/>
      <c r="K14" s="650"/>
      <c r="L14" s="650"/>
      <c r="M14" s="650"/>
      <c r="N14" s="650"/>
      <c r="O14" s="650"/>
      <c r="P14" s="650"/>
      <c r="Q14" s="650"/>
      <c r="R14" s="650"/>
      <c r="S14" s="650"/>
      <c r="T14" s="650"/>
      <c r="U14" s="650"/>
      <c r="V14" s="650"/>
      <c r="W14" s="650"/>
      <c r="X14" s="650"/>
      <c r="Y14" s="650"/>
      <c r="Z14" s="650"/>
      <c r="AA14" s="650"/>
      <c r="AB14" s="661"/>
      <c r="AC14" s="293"/>
      <c r="AD14" s="293"/>
      <c r="AE14" s="293"/>
      <c r="AF14" s="37" t="s">
        <v>442</v>
      </c>
      <c r="AG14" s="37">
        <v>34</v>
      </c>
    </row>
    <row r="15" spans="1:33" ht="29.25" customHeight="1" x14ac:dyDescent="0.25">
      <c r="A15" s="293"/>
      <c r="B15" s="31"/>
      <c r="C15" s="632" t="s">
        <v>443</v>
      </c>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23"/>
      <c r="AB15" s="305"/>
      <c r="AC15" s="293"/>
      <c r="AD15" s="293"/>
      <c r="AE15" s="293"/>
      <c r="AF15" s="37" t="s">
        <v>444</v>
      </c>
      <c r="AG15" s="37">
        <v>100</v>
      </c>
    </row>
    <row r="16" spans="1:33" ht="15" customHeight="1" x14ac:dyDescent="0.25">
      <c r="A16" s="293"/>
      <c r="B16" s="31"/>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37" t="s">
        <v>445</v>
      </c>
      <c r="AG16" s="37">
        <v>38</v>
      </c>
    </row>
    <row r="17" spans="1:33" ht="15" customHeight="1" x14ac:dyDescent="0.25">
      <c r="A17" s="293"/>
      <c r="B17" s="31"/>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37" t="s">
        <v>446</v>
      </c>
      <c r="AG17" s="37">
        <v>100</v>
      </c>
    </row>
    <row r="18" spans="1:33" ht="15" customHeight="1" x14ac:dyDescent="0.25">
      <c r="A18" s="293"/>
      <c r="B18" s="31"/>
      <c r="C18" s="659"/>
      <c r="D18" s="643"/>
      <c r="E18" s="643"/>
      <c r="F18" s="643"/>
      <c r="G18" s="643"/>
      <c r="H18" s="643"/>
      <c r="I18" s="643"/>
      <c r="J18" s="643"/>
      <c r="K18" s="643"/>
      <c r="L18" s="643"/>
      <c r="M18" s="643"/>
      <c r="N18" s="643"/>
      <c r="O18" s="643"/>
      <c r="P18" s="644"/>
      <c r="Q18" s="293"/>
      <c r="R18" s="653"/>
      <c r="S18" s="633"/>
      <c r="T18" s="633"/>
      <c r="U18" s="633"/>
      <c r="V18" s="633"/>
      <c r="W18" s="633"/>
      <c r="X18" s="633"/>
      <c r="Y18" s="633"/>
      <c r="Z18" s="633"/>
      <c r="AA18" s="623"/>
      <c r="AB18" s="301"/>
      <c r="AC18" s="293"/>
      <c r="AD18" s="293"/>
      <c r="AE18" s="293"/>
      <c r="AF18" s="37" t="s">
        <v>447</v>
      </c>
      <c r="AG18" s="37">
        <v>25</v>
      </c>
    </row>
    <row r="19" spans="1:33" ht="15" customHeight="1" x14ac:dyDescent="0.25">
      <c r="A19" s="293"/>
      <c r="B19" s="31"/>
      <c r="C19" s="660"/>
      <c r="D19" s="607"/>
      <c r="E19" s="607"/>
      <c r="F19" s="607"/>
      <c r="G19" s="607"/>
      <c r="H19" s="607"/>
      <c r="I19" s="607"/>
      <c r="J19" s="607"/>
      <c r="K19" s="607"/>
      <c r="L19" s="607"/>
      <c r="M19" s="607"/>
      <c r="N19" s="607"/>
      <c r="O19" s="607"/>
      <c r="P19" s="661"/>
      <c r="Q19" s="293"/>
      <c r="R19" s="293"/>
      <c r="S19" s="293"/>
      <c r="T19" s="293"/>
      <c r="U19" s="293"/>
      <c r="V19" s="293"/>
      <c r="W19" s="293"/>
      <c r="X19" s="293"/>
      <c r="Y19" s="293"/>
      <c r="Z19" s="293"/>
      <c r="AA19" s="293"/>
      <c r="AB19" s="301"/>
      <c r="AC19" s="293"/>
      <c r="AD19" s="293"/>
      <c r="AE19" s="293"/>
      <c r="AF19" s="293"/>
      <c r="AG19" s="293"/>
    </row>
    <row r="20" spans="1:33" ht="15" customHeight="1" x14ac:dyDescent="0.25">
      <c r="A20" s="293"/>
      <c r="B20" s="31"/>
      <c r="C20" s="660"/>
      <c r="D20" s="607"/>
      <c r="E20" s="607"/>
      <c r="F20" s="607"/>
      <c r="G20" s="607"/>
      <c r="H20" s="607"/>
      <c r="I20" s="607"/>
      <c r="J20" s="607"/>
      <c r="K20" s="607"/>
      <c r="L20" s="607"/>
      <c r="M20" s="607"/>
      <c r="N20" s="607"/>
      <c r="O20" s="607"/>
      <c r="P20" s="661"/>
      <c r="Q20" s="303"/>
      <c r="R20" s="306" t="s">
        <v>130</v>
      </c>
      <c r="S20" s="306"/>
      <c r="T20" s="306"/>
      <c r="U20" s="306"/>
      <c r="V20" s="306"/>
      <c r="W20" s="303"/>
      <c r="X20" s="303"/>
      <c r="Y20" s="303"/>
      <c r="Z20" s="293"/>
      <c r="AA20" s="303"/>
      <c r="AB20" s="301"/>
      <c r="AC20" s="293"/>
      <c r="AD20" s="293"/>
      <c r="AE20" s="293"/>
      <c r="AF20" s="293"/>
      <c r="AG20" s="293"/>
    </row>
    <row r="21" spans="1:33" ht="15" customHeight="1" x14ac:dyDescent="0.25">
      <c r="A21" s="293"/>
      <c r="B21" s="31"/>
      <c r="C21" s="660"/>
      <c r="D21" s="607"/>
      <c r="E21" s="607"/>
      <c r="F21" s="607"/>
      <c r="G21" s="607"/>
      <c r="H21" s="607"/>
      <c r="I21" s="607"/>
      <c r="J21" s="607"/>
      <c r="K21" s="607"/>
      <c r="L21" s="607"/>
      <c r="M21" s="607"/>
      <c r="N21" s="607"/>
      <c r="O21" s="607"/>
      <c r="P21" s="661"/>
      <c r="Q21" s="293"/>
      <c r="R21" s="37"/>
      <c r="S21" s="293" t="s">
        <v>15</v>
      </c>
      <c r="T21" s="293"/>
      <c r="U21" s="37"/>
      <c r="V21" s="293" t="s">
        <v>27</v>
      </c>
      <c r="W21" s="293"/>
      <c r="X21" s="37"/>
      <c r="Y21" s="308" t="s">
        <v>46</v>
      </c>
      <c r="Z21" s="293"/>
      <c r="AA21" s="293"/>
      <c r="AB21" s="301"/>
      <c r="AC21" s="293"/>
      <c r="AD21" s="293"/>
      <c r="AE21" s="293"/>
      <c r="AF21" s="293"/>
      <c r="AG21" s="293"/>
    </row>
    <row r="22" spans="1:33" ht="15" customHeight="1" x14ac:dyDescent="0.25">
      <c r="A22" s="293"/>
      <c r="B22" s="31"/>
      <c r="C22" s="660"/>
      <c r="D22" s="607"/>
      <c r="E22" s="607"/>
      <c r="F22" s="607"/>
      <c r="G22" s="607"/>
      <c r="H22" s="607"/>
      <c r="I22" s="607"/>
      <c r="J22" s="607"/>
      <c r="K22" s="607"/>
      <c r="L22" s="607"/>
      <c r="M22" s="607"/>
      <c r="N22" s="607"/>
      <c r="O22" s="607"/>
      <c r="P22" s="661"/>
      <c r="Q22" s="293"/>
      <c r="R22" s="293"/>
      <c r="S22" s="293"/>
      <c r="T22" s="293"/>
      <c r="U22" s="293"/>
      <c r="V22" s="293"/>
      <c r="W22" s="293"/>
      <c r="X22" s="293"/>
      <c r="Y22" s="293"/>
      <c r="Z22" s="293"/>
      <c r="AA22" s="293"/>
      <c r="AB22" s="301"/>
      <c r="AC22" s="293"/>
      <c r="AD22" s="293"/>
      <c r="AE22" s="293"/>
      <c r="AF22" s="293"/>
      <c r="AG22" s="293"/>
    </row>
    <row r="23" spans="1:33" ht="15" customHeight="1" x14ac:dyDescent="0.25">
      <c r="A23" s="293"/>
      <c r="B23" s="31"/>
      <c r="C23" s="645"/>
      <c r="D23" s="646"/>
      <c r="E23" s="646"/>
      <c r="F23" s="646"/>
      <c r="G23" s="646"/>
      <c r="H23" s="646"/>
      <c r="I23" s="646"/>
      <c r="J23" s="646"/>
      <c r="K23" s="646"/>
      <c r="L23" s="646"/>
      <c r="M23" s="646"/>
      <c r="N23" s="646"/>
      <c r="O23" s="646"/>
      <c r="P23" s="647"/>
      <c r="Q23" s="293"/>
      <c r="R23" s="306" t="s">
        <v>131</v>
      </c>
      <c r="S23" s="293"/>
      <c r="T23" s="293"/>
      <c r="U23" s="293"/>
      <c r="V23" s="293"/>
      <c r="W23" s="670" t="s">
        <v>33</v>
      </c>
      <c r="X23" s="633"/>
      <c r="Y23" s="633"/>
      <c r="Z23" s="633"/>
      <c r="AA23" s="623"/>
      <c r="AB23" s="301"/>
      <c r="AC23" s="293"/>
      <c r="AD23" s="293"/>
      <c r="AE23" s="293"/>
      <c r="AF23" s="293"/>
      <c r="AG23" s="293"/>
    </row>
    <row r="24" spans="1:33" ht="15" customHeight="1" x14ac:dyDescent="0.25">
      <c r="A24" s="293"/>
      <c r="B24" s="31"/>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row>
    <row r="25" spans="1:33" ht="15" customHeight="1" x14ac:dyDescent="0.25">
      <c r="A25" s="293"/>
      <c r="B25" s="31"/>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row>
    <row r="26" spans="1:33" ht="39.75" customHeight="1" x14ac:dyDescent="0.25">
      <c r="A26" s="293"/>
      <c r="B26" s="31"/>
      <c r="C26" s="1026" t="s">
        <v>431</v>
      </c>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23"/>
      <c r="AB26" s="301"/>
      <c r="AC26" s="293"/>
      <c r="AD26" s="293"/>
      <c r="AE26" s="293"/>
      <c r="AF26" s="328">
        <f>+(((((AG12/100)*AG13)+((AG14/100)*AG15)+((AG16/100)*AG17))*AG18)/100)</f>
        <v>25</v>
      </c>
      <c r="AG26" s="293"/>
    </row>
    <row r="27" spans="1:33" ht="15" customHeight="1" x14ac:dyDescent="0.25">
      <c r="A27" s="293"/>
      <c r="B27" s="31"/>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row>
    <row r="28" spans="1:33" ht="15" customHeight="1" x14ac:dyDescent="0.25">
      <c r="A28" s="293"/>
      <c r="B28" s="31"/>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row>
    <row r="29" spans="1:33" ht="29.25" customHeight="1" x14ac:dyDescent="0.25">
      <c r="A29" s="293"/>
      <c r="B29" s="31"/>
      <c r="C29" s="670" t="s">
        <v>432</v>
      </c>
      <c r="D29" s="633"/>
      <c r="E29" s="633"/>
      <c r="F29" s="633"/>
      <c r="G29" s="633"/>
      <c r="H29" s="633"/>
      <c r="I29" s="633"/>
      <c r="J29" s="633"/>
      <c r="K29" s="623"/>
      <c r="L29" s="303"/>
      <c r="M29" s="670"/>
      <c r="N29" s="633"/>
      <c r="O29" s="633"/>
      <c r="P29" s="633"/>
      <c r="Q29" s="633"/>
      <c r="R29" s="633"/>
      <c r="S29" s="633"/>
      <c r="T29" s="633"/>
      <c r="U29" s="633"/>
      <c r="V29" s="633"/>
      <c r="W29" s="633"/>
      <c r="X29" s="633"/>
      <c r="Y29" s="633"/>
      <c r="Z29" s="633"/>
      <c r="AA29" s="623"/>
      <c r="AB29" s="309"/>
      <c r="AC29" s="293"/>
      <c r="AD29" s="293"/>
      <c r="AE29" s="293"/>
      <c r="AF29" s="293"/>
      <c r="AG29" s="293"/>
    </row>
    <row r="30" spans="1:33" ht="15" customHeight="1" x14ac:dyDescent="0.25">
      <c r="A30" s="293"/>
      <c r="B30" s="31"/>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row>
    <row r="31" spans="1:33" ht="15" customHeight="1" x14ac:dyDescent="0.25">
      <c r="A31" s="293"/>
      <c r="B31" s="31"/>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row>
    <row r="32" spans="1:33" ht="90" customHeight="1" x14ac:dyDescent="0.25">
      <c r="A32" s="293"/>
      <c r="B32" s="31"/>
      <c r="C32" s="671" t="s">
        <v>433</v>
      </c>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23"/>
      <c r="AB32" s="301"/>
      <c r="AC32" s="293"/>
      <c r="AD32" s="293"/>
      <c r="AE32" s="293"/>
      <c r="AF32" s="293"/>
      <c r="AG32" s="293"/>
    </row>
    <row r="33" spans="1:33" ht="15" customHeight="1" x14ac:dyDescent="0.25">
      <c r="A33" s="293"/>
      <c r="B33" s="31"/>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301"/>
      <c r="AC33" s="293"/>
      <c r="AD33" s="293"/>
      <c r="AE33" s="293"/>
      <c r="AF33" s="293"/>
      <c r="AG33" s="293"/>
    </row>
    <row r="34" spans="1:33" ht="15.75" customHeight="1" x14ac:dyDescent="0.25">
      <c r="A34" s="293"/>
      <c r="B34" s="31"/>
      <c r="C34" s="654" t="s">
        <v>139</v>
      </c>
      <c r="D34" s="650"/>
      <c r="E34" s="306"/>
      <c r="F34" s="632" t="s">
        <v>34</v>
      </c>
      <c r="G34" s="623"/>
      <c r="H34" s="306"/>
      <c r="I34" s="293"/>
      <c r="J34" s="313" t="s">
        <v>140</v>
      </c>
      <c r="K34" s="632">
        <v>25</v>
      </c>
      <c r="L34" s="633"/>
      <c r="M34" s="633"/>
      <c r="N34" s="623"/>
      <c r="O34" s="306"/>
      <c r="P34" s="306"/>
      <c r="Q34" s="297" t="s">
        <v>141</v>
      </c>
      <c r="R34" s="293"/>
      <c r="S34" s="306"/>
      <c r="T34" s="306"/>
      <c r="U34" s="306"/>
      <c r="V34" s="306"/>
      <c r="W34" s="632" t="s">
        <v>20</v>
      </c>
      <c r="X34" s="633"/>
      <c r="Y34" s="633"/>
      <c r="Z34" s="633"/>
      <c r="AA34" s="623"/>
      <c r="AB34" s="305"/>
      <c r="AC34" s="293"/>
      <c r="AD34" s="293"/>
      <c r="AE34" s="293"/>
      <c r="AF34" s="293"/>
      <c r="AG34" s="293"/>
    </row>
    <row r="35" spans="1:33" ht="15.75" customHeight="1" x14ac:dyDescent="0.25">
      <c r="A35" s="293"/>
      <c r="B35" s="31"/>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c r="AB35" s="301"/>
      <c r="AC35" s="293"/>
      <c r="AD35" s="293"/>
      <c r="AE35" s="293"/>
      <c r="AF35" s="293"/>
      <c r="AG35" s="293"/>
    </row>
    <row r="36" spans="1:33" ht="32.25" customHeight="1" x14ac:dyDescent="0.25">
      <c r="A36" s="293"/>
      <c r="B36" s="31"/>
      <c r="C36" s="293"/>
      <c r="D36" s="313" t="s">
        <v>142</v>
      </c>
      <c r="E36" s="306"/>
      <c r="F36" s="671" t="s">
        <v>448</v>
      </c>
      <c r="G36" s="633"/>
      <c r="H36" s="633"/>
      <c r="I36" s="633"/>
      <c r="J36" s="633"/>
      <c r="K36" s="633"/>
      <c r="L36" s="633"/>
      <c r="M36" s="623"/>
      <c r="N36" s="293"/>
      <c r="O36" s="313" t="s">
        <v>144</v>
      </c>
      <c r="P36" s="670">
        <v>0</v>
      </c>
      <c r="Q36" s="633"/>
      <c r="R36" s="633"/>
      <c r="S36" s="633"/>
      <c r="T36" s="633"/>
      <c r="U36" s="633"/>
      <c r="V36" s="633"/>
      <c r="W36" s="633"/>
      <c r="X36" s="633"/>
      <c r="Y36" s="633"/>
      <c r="Z36" s="633"/>
      <c r="AA36" s="623"/>
      <c r="AB36" s="301"/>
      <c r="AC36" s="293"/>
      <c r="AD36" s="293"/>
      <c r="AE36" s="293"/>
      <c r="AF36" s="293"/>
      <c r="AG36" s="293"/>
    </row>
    <row r="37" spans="1:33" ht="15.75" customHeight="1" x14ac:dyDescent="0.25">
      <c r="A37" s="293"/>
      <c r="B37" s="31"/>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c r="AB37" s="305"/>
      <c r="AC37" s="293"/>
      <c r="AD37" s="293"/>
      <c r="AE37" s="293"/>
      <c r="AF37" s="293"/>
      <c r="AG37" s="293"/>
    </row>
    <row r="38" spans="1:33" ht="15.75" customHeight="1" x14ac:dyDescent="0.25">
      <c r="A38" s="293"/>
      <c r="B38" s="31"/>
      <c r="C38" s="293"/>
      <c r="D38" s="313" t="s">
        <v>145</v>
      </c>
      <c r="E38" s="293"/>
      <c r="F38" s="653" t="s">
        <v>146</v>
      </c>
      <c r="G38" s="623"/>
      <c r="H38" s="293"/>
      <c r="I38" s="293"/>
      <c r="J38" s="306" t="s">
        <v>147</v>
      </c>
      <c r="K38" s="293"/>
      <c r="L38" s="653" t="s">
        <v>148</v>
      </c>
      <c r="M38" s="633"/>
      <c r="N38" s="623"/>
      <c r="O38" s="306"/>
      <c r="P38" s="306"/>
      <c r="Q38" s="293"/>
      <c r="R38" s="306" t="s">
        <v>149</v>
      </c>
      <c r="S38" s="306"/>
      <c r="T38" s="306"/>
      <c r="U38" s="306"/>
      <c r="V38" s="306"/>
      <c r="W38" s="672"/>
      <c r="X38" s="633"/>
      <c r="Y38" s="633"/>
      <c r="Z38" s="633"/>
      <c r="AA38" s="623"/>
      <c r="AB38" s="305"/>
      <c r="AC38" s="293"/>
      <c r="AD38" s="293"/>
      <c r="AE38" s="293"/>
      <c r="AF38" s="293"/>
      <c r="AG38" s="293"/>
    </row>
    <row r="39" spans="1:33" ht="15.75" customHeight="1" x14ac:dyDescent="0.25">
      <c r="A39" s="293"/>
      <c r="B39" s="31"/>
      <c r="C39" s="293"/>
      <c r="D39" s="293"/>
      <c r="E39" s="293"/>
      <c r="F39" s="29"/>
      <c r="G39" s="293"/>
      <c r="H39" s="293"/>
      <c r="I39" s="297"/>
      <c r="J39" s="297"/>
      <c r="K39" s="297"/>
      <c r="L39" s="297"/>
      <c r="M39" s="297"/>
      <c r="N39" s="297"/>
      <c r="O39" s="297"/>
      <c r="P39" s="297"/>
      <c r="Q39" s="297"/>
      <c r="R39" s="297"/>
      <c r="S39" s="297"/>
      <c r="T39" s="297"/>
      <c r="U39" s="297"/>
      <c r="V39" s="297"/>
      <c r="W39" s="297"/>
      <c r="X39" s="297"/>
      <c r="Y39" s="297"/>
      <c r="Z39" s="297"/>
      <c r="AA39" s="297"/>
      <c r="AB39" s="298"/>
      <c r="AC39" s="293"/>
      <c r="AD39" s="293"/>
      <c r="AE39" s="293"/>
      <c r="AF39" s="293"/>
      <c r="AG39" s="293"/>
    </row>
    <row r="40" spans="1:33" ht="15.75" customHeight="1" x14ac:dyDescent="0.25">
      <c r="A40" s="293"/>
      <c r="B40" s="31"/>
      <c r="C40" s="314" t="s">
        <v>150</v>
      </c>
      <c r="D40" s="673">
        <v>2024</v>
      </c>
      <c r="E40" s="674"/>
      <c r="F40" s="675"/>
      <c r="G40" s="35"/>
      <c r="H40" s="297"/>
      <c r="I40" s="297"/>
      <c r="J40" s="297"/>
      <c r="K40" s="297"/>
      <c r="L40" s="297"/>
      <c r="M40" s="297"/>
      <c r="N40" s="297"/>
      <c r="O40" s="297"/>
      <c r="P40" s="297"/>
      <c r="Q40" s="665"/>
      <c r="R40" s="650"/>
      <c r="S40" s="650"/>
      <c r="T40" s="650"/>
      <c r="U40" s="650"/>
      <c r="V40" s="297"/>
      <c r="W40" s="297"/>
      <c r="X40" s="664"/>
      <c r="Y40" s="650"/>
      <c r="Z40" s="650"/>
      <c r="AA40" s="650"/>
      <c r="AB40" s="305"/>
      <c r="AC40" s="293"/>
      <c r="AD40" s="293"/>
      <c r="AE40" s="293"/>
      <c r="AF40" s="293"/>
      <c r="AG40" s="293"/>
    </row>
    <row r="41" spans="1:33" ht="5.25" customHeight="1" x14ac:dyDescent="0.25">
      <c r="A41" s="293"/>
      <c r="B41" s="31"/>
      <c r="C41" s="306"/>
      <c r="D41" s="38"/>
      <c r="E41" s="38"/>
      <c r="F41" s="38"/>
      <c r="G41" s="293"/>
      <c r="H41" s="297"/>
      <c r="I41" s="297"/>
      <c r="J41" s="297"/>
      <c r="K41" s="297"/>
      <c r="L41" s="297"/>
      <c r="M41" s="297"/>
      <c r="N41" s="297"/>
      <c r="O41" s="297"/>
      <c r="P41" s="297"/>
      <c r="Q41" s="303"/>
      <c r="R41" s="303"/>
      <c r="S41" s="303"/>
      <c r="T41" s="303"/>
      <c r="U41" s="303"/>
      <c r="V41" s="297"/>
      <c r="W41" s="297"/>
      <c r="X41" s="299"/>
      <c r="Y41" s="299"/>
      <c r="Z41" s="299"/>
      <c r="AA41" s="299"/>
      <c r="AB41" s="305"/>
      <c r="AC41" s="293"/>
      <c r="AD41" s="293"/>
      <c r="AE41" s="293"/>
      <c r="AF41" s="293"/>
      <c r="AG41" s="293"/>
    </row>
    <row r="42" spans="1:33" ht="15.75" customHeight="1" x14ac:dyDescent="0.25">
      <c r="A42" s="293"/>
      <c r="B42" s="31"/>
      <c r="C42" s="306" t="s">
        <v>140</v>
      </c>
      <c r="D42" s="670">
        <v>25</v>
      </c>
      <c r="E42" s="633"/>
      <c r="F42" s="623"/>
      <c r="G42" s="293"/>
      <c r="H42" s="297"/>
      <c r="I42" s="297"/>
      <c r="J42" s="297"/>
      <c r="K42" s="297"/>
      <c r="L42" s="297"/>
      <c r="M42" s="297"/>
      <c r="N42" s="297"/>
      <c r="O42" s="297"/>
      <c r="P42" s="297"/>
      <c r="Q42" s="665"/>
      <c r="R42" s="650"/>
      <c r="S42" s="650"/>
      <c r="T42" s="650"/>
      <c r="U42" s="650"/>
      <c r="V42" s="297"/>
      <c r="W42" s="297"/>
      <c r="X42" s="664"/>
      <c r="Y42" s="650"/>
      <c r="Z42" s="650"/>
      <c r="AA42" s="650"/>
      <c r="AB42" s="298"/>
      <c r="AC42" s="293"/>
      <c r="AD42" s="293"/>
      <c r="AE42" s="293"/>
      <c r="AF42" s="293"/>
      <c r="AG42" s="293"/>
    </row>
    <row r="43" spans="1:33" ht="15.75" customHeight="1" x14ac:dyDescent="0.25">
      <c r="A43" s="293"/>
      <c r="B43" s="31"/>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c r="AB43" s="298"/>
      <c r="AC43" s="293"/>
      <c r="AD43" s="293"/>
      <c r="AE43" s="293"/>
      <c r="AF43" s="293"/>
      <c r="AG43" s="293"/>
    </row>
    <row r="44" spans="1:33" ht="15.75" customHeight="1" x14ac:dyDescent="0.25">
      <c r="A44" s="293"/>
      <c r="B44" s="31"/>
      <c r="C44" s="306"/>
      <c r="D44" s="632" t="s">
        <v>151</v>
      </c>
      <c r="E44" s="633"/>
      <c r="F44" s="633"/>
      <c r="G44" s="633"/>
      <c r="H44" s="633"/>
      <c r="I44" s="633"/>
      <c r="J44" s="633"/>
      <c r="K44" s="633"/>
      <c r="L44" s="633"/>
      <c r="M44" s="633"/>
      <c r="N44" s="633"/>
      <c r="O44" s="633"/>
      <c r="P44" s="633"/>
      <c r="Q44" s="633"/>
      <c r="R44" s="633"/>
      <c r="S44" s="633"/>
      <c r="T44" s="633"/>
      <c r="U44" s="633"/>
      <c r="V44" s="633"/>
      <c r="W44" s="633"/>
      <c r="X44" s="633"/>
      <c r="Y44" s="623"/>
      <c r="Z44" s="307"/>
      <c r="AA44" s="307"/>
      <c r="AB44" s="315"/>
      <c r="AC44" s="293"/>
      <c r="AD44" s="293"/>
      <c r="AE44" s="293"/>
      <c r="AF44" s="293"/>
      <c r="AG44" s="293"/>
    </row>
    <row r="45" spans="1:33" ht="15.75" customHeight="1" x14ac:dyDescent="0.25">
      <c r="A45" s="293"/>
      <c r="B45" s="31"/>
      <c r="C45" s="293"/>
      <c r="D45" s="638" t="s">
        <v>152</v>
      </c>
      <c r="E45" s="633"/>
      <c r="F45" s="633"/>
      <c r="G45" s="633"/>
      <c r="H45" s="623"/>
      <c r="I45" s="634" t="s">
        <v>153</v>
      </c>
      <c r="J45" s="633"/>
      <c r="K45" s="633"/>
      <c r="L45" s="633"/>
      <c r="M45" s="633"/>
      <c r="N45" s="633"/>
      <c r="O45" s="633"/>
      <c r="P45" s="623"/>
      <c r="Q45" s="635" t="s">
        <v>154</v>
      </c>
      <c r="R45" s="633"/>
      <c r="S45" s="633"/>
      <c r="T45" s="633"/>
      <c r="U45" s="633"/>
      <c r="V45" s="633"/>
      <c r="W45" s="633"/>
      <c r="X45" s="633"/>
      <c r="Y45" s="623"/>
      <c r="Z45" s="307"/>
      <c r="AA45" s="307"/>
      <c r="AB45" s="315"/>
      <c r="AC45" s="293"/>
      <c r="AD45" s="293"/>
      <c r="AE45" s="293"/>
      <c r="AF45" s="293"/>
      <c r="AG45" s="293"/>
    </row>
    <row r="46" spans="1:33" ht="15.75" customHeight="1" x14ac:dyDescent="0.25">
      <c r="A46" s="316"/>
      <c r="B46" s="39"/>
      <c r="C46" s="40"/>
      <c r="D46" s="639" t="s">
        <v>155</v>
      </c>
      <c r="E46" s="633"/>
      <c r="F46" s="633"/>
      <c r="G46" s="633"/>
      <c r="H46" s="623"/>
      <c r="I46" s="636" t="s">
        <v>156</v>
      </c>
      <c r="J46" s="633"/>
      <c r="K46" s="633"/>
      <c r="L46" s="633"/>
      <c r="M46" s="633"/>
      <c r="N46" s="633"/>
      <c r="O46" s="633"/>
      <c r="P46" s="623"/>
      <c r="Q46" s="637" t="s">
        <v>157</v>
      </c>
      <c r="R46" s="633"/>
      <c r="S46" s="633"/>
      <c r="T46" s="633"/>
      <c r="U46" s="633"/>
      <c r="V46" s="633"/>
      <c r="W46" s="633"/>
      <c r="X46" s="633"/>
      <c r="Y46" s="623"/>
      <c r="Z46" s="316"/>
      <c r="AA46" s="316"/>
      <c r="AB46" s="317"/>
      <c r="AC46" s="316"/>
      <c r="AD46" s="316"/>
      <c r="AE46" s="316"/>
      <c r="AF46" s="316"/>
      <c r="AG46" s="316"/>
    </row>
    <row r="47" spans="1:33" ht="15.75" customHeight="1" x14ac:dyDescent="0.25">
      <c r="A47" s="293"/>
      <c r="B47" s="31"/>
      <c r="C47" s="318"/>
      <c r="D47" s="318"/>
      <c r="E47" s="318"/>
      <c r="F47" s="318"/>
      <c r="G47" s="319"/>
      <c r="H47" s="319"/>
      <c r="I47" s="319"/>
      <c r="J47" s="319"/>
      <c r="K47" s="319"/>
      <c r="L47" s="319"/>
      <c r="M47" s="319"/>
      <c r="N47" s="319"/>
      <c r="O47" s="319"/>
      <c r="P47" s="319"/>
      <c r="Q47" s="319"/>
      <c r="R47" s="319"/>
      <c r="S47" s="319"/>
      <c r="T47" s="319"/>
      <c r="U47" s="319"/>
      <c r="V47" s="319"/>
      <c r="W47" s="319"/>
      <c r="X47" s="319"/>
      <c r="Y47" s="319"/>
      <c r="Z47" s="318"/>
      <c r="AA47" s="318"/>
      <c r="AB47" s="302"/>
      <c r="AC47" s="293"/>
      <c r="AD47" s="293"/>
      <c r="AE47" s="293"/>
      <c r="AF47" s="293"/>
      <c r="AG47" s="293"/>
    </row>
    <row r="48" spans="1:33" ht="15.75" customHeight="1" x14ac:dyDescent="0.25">
      <c r="A48" s="320"/>
      <c r="B48" s="41"/>
      <c r="C48" s="640" t="s">
        <v>158</v>
      </c>
      <c r="D48" s="633"/>
      <c r="E48" s="633"/>
      <c r="F48" s="623"/>
      <c r="G48" s="641" t="s">
        <v>159</v>
      </c>
      <c r="H48" s="642" t="s">
        <v>160</v>
      </c>
      <c r="I48" s="643"/>
      <c r="J48" s="643"/>
      <c r="K48" s="643"/>
      <c r="L48" s="643"/>
      <c r="M48" s="643"/>
      <c r="N48" s="643"/>
      <c r="O48" s="643"/>
      <c r="P48" s="643"/>
      <c r="Q48" s="643"/>
      <c r="R48" s="643"/>
      <c r="S48" s="643"/>
      <c r="T48" s="643"/>
      <c r="U48" s="643"/>
      <c r="V48" s="643"/>
      <c r="W48" s="643"/>
      <c r="X48" s="643"/>
      <c r="Y48" s="643"/>
      <c r="Z48" s="643"/>
      <c r="AA48" s="644"/>
      <c r="AB48" s="315"/>
      <c r="AC48" s="320"/>
      <c r="AD48" s="320"/>
      <c r="AE48" s="320"/>
      <c r="AF48" s="320"/>
      <c r="AG48" s="320"/>
    </row>
    <row r="49" spans="1:33" ht="15.75" customHeight="1" x14ac:dyDescent="0.25">
      <c r="A49" s="320"/>
      <c r="B49" s="41"/>
      <c r="C49" s="42" t="s">
        <v>161</v>
      </c>
      <c r="D49" s="43">
        <v>1.2</v>
      </c>
      <c r="E49" s="640" t="s">
        <v>162</v>
      </c>
      <c r="F49" s="623"/>
      <c r="G49" s="610"/>
      <c r="H49" s="645"/>
      <c r="I49" s="646"/>
      <c r="J49" s="646"/>
      <c r="K49" s="646"/>
      <c r="L49" s="646"/>
      <c r="M49" s="646"/>
      <c r="N49" s="646"/>
      <c r="O49" s="646"/>
      <c r="P49" s="646"/>
      <c r="Q49" s="646"/>
      <c r="R49" s="646"/>
      <c r="S49" s="646"/>
      <c r="T49" s="646"/>
      <c r="U49" s="646"/>
      <c r="V49" s="646"/>
      <c r="W49" s="646"/>
      <c r="X49" s="646"/>
      <c r="Y49" s="646"/>
      <c r="Z49" s="646"/>
      <c r="AA49" s="647"/>
      <c r="AB49" s="315"/>
      <c r="AC49" s="320"/>
      <c r="AD49" s="320"/>
      <c r="AE49" s="320"/>
      <c r="AF49" s="320"/>
      <c r="AG49" s="320"/>
    </row>
    <row r="50" spans="1:33" ht="15.75" customHeight="1" x14ac:dyDescent="0.25">
      <c r="A50" s="320"/>
      <c r="B50" s="41"/>
      <c r="C50" s="44">
        <v>2024</v>
      </c>
      <c r="D50" s="45">
        <v>45474</v>
      </c>
      <c r="E50" s="648">
        <v>45656</v>
      </c>
      <c r="F50" s="623"/>
      <c r="G50" s="46">
        <v>25</v>
      </c>
      <c r="H50" s="652" t="s">
        <v>449</v>
      </c>
      <c r="I50" s="633"/>
      <c r="J50" s="633"/>
      <c r="K50" s="633"/>
      <c r="L50" s="633"/>
      <c r="M50" s="633"/>
      <c r="N50" s="633"/>
      <c r="O50" s="633"/>
      <c r="P50" s="633"/>
      <c r="Q50" s="633"/>
      <c r="R50" s="633"/>
      <c r="S50" s="633"/>
      <c r="T50" s="633"/>
      <c r="U50" s="633"/>
      <c r="V50" s="633"/>
      <c r="W50" s="633"/>
      <c r="X50" s="633"/>
      <c r="Y50" s="633"/>
      <c r="Z50" s="633"/>
      <c r="AA50" s="623"/>
      <c r="AB50" s="315"/>
      <c r="AC50" s="320"/>
      <c r="AD50" s="320"/>
      <c r="AE50" s="320"/>
      <c r="AF50" s="320"/>
      <c r="AG50" s="320"/>
    </row>
    <row r="51" spans="1:33" ht="15.75" customHeight="1" x14ac:dyDescent="0.25">
      <c r="A51" s="320"/>
      <c r="B51" s="41"/>
      <c r="C51" s="44">
        <v>2025</v>
      </c>
      <c r="D51" s="45">
        <v>45658</v>
      </c>
      <c r="E51" s="648">
        <v>46021</v>
      </c>
      <c r="F51" s="623"/>
      <c r="G51" s="46">
        <v>65</v>
      </c>
      <c r="H51" s="652" t="s">
        <v>449</v>
      </c>
      <c r="I51" s="633"/>
      <c r="J51" s="633"/>
      <c r="K51" s="633"/>
      <c r="L51" s="633"/>
      <c r="M51" s="633"/>
      <c r="N51" s="633"/>
      <c r="O51" s="633"/>
      <c r="P51" s="633"/>
      <c r="Q51" s="633"/>
      <c r="R51" s="633"/>
      <c r="S51" s="633"/>
      <c r="T51" s="633"/>
      <c r="U51" s="633"/>
      <c r="V51" s="633"/>
      <c r="W51" s="633"/>
      <c r="X51" s="633"/>
      <c r="Y51" s="633"/>
      <c r="Z51" s="633"/>
      <c r="AA51" s="623"/>
      <c r="AB51" s="315"/>
      <c r="AC51" s="320"/>
      <c r="AD51" s="320"/>
      <c r="AE51" s="320"/>
      <c r="AF51" s="320"/>
      <c r="AG51" s="320"/>
    </row>
    <row r="52" spans="1:33" ht="15.75" customHeight="1" x14ac:dyDescent="0.25">
      <c r="A52" s="320"/>
      <c r="B52" s="41"/>
      <c r="C52" s="44">
        <v>2026</v>
      </c>
      <c r="D52" s="45">
        <v>46023</v>
      </c>
      <c r="E52" s="648">
        <v>46386</v>
      </c>
      <c r="F52" s="623"/>
      <c r="G52" s="46">
        <v>85</v>
      </c>
      <c r="H52" s="652" t="s">
        <v>449</v>
      </c>
      <c r="I52" s="633"/>
      <c r="J52" s="633"/>
      <c r="K52" s="633"/>
      <c r="L52" s="633"/>
      <c r="M52" s="633"/>
      <c r="N52" s="633"/>
      <c r="O52" s="633"/>
      <c r="P52" s="633"/>
      <c r="Q52" s="633"/>
      <c r="R52" s="633"/>
      <c r="S52" s="633"/>
      <c r="T52" s="633"/>
      <c r="U52" s="633"/>
      <c r="V52" s="633"/>
      <c r="W52" s="633"/>
      <c r="X52" s="633"/>
      <c r="Y52" s="633"/>
      <c r="Z52" s="633"/>
      <c r="AA52" s="623"/>
      <c r="AB52" s="315"/>
      <c r="AC52" s="320"/>
      <c r="AD52" s="320"/>
      <c r="AE52" s="320"/>
      <c r="AF52" s="320"/>
      <c r="AG52" s="320"/>
    </row>
    <row r="53" spans="1:33" ht="15.75" customHeight="1" x14ac:dyDescent="0.25">
      <c r="A53" s="320"/>
      <c r="B53" s="41"/>
      <c r="C53" s="44">
        <v>2027</v>
      </c>
      <c r="D53" s="45">
        <v>46388</v>
      </c>
      <c r="E53" s="648">
        <v>46751</v>
      </c>
      <c r="F53" s="623"/>
      <c r="G53" s="46">
        <v>100</v>
      </c>
      <c r="H53" s="652" t="s">
        <v>449</v>
      </c>
      <c r="I53" s="633"/>
      <c r="J53" s="633"/>
      <c r="K53" s="633"/>
      <c r="L53" s="633"/>
      <c r="M53" s="633"/>
      <c r="N53" s="633"/>
      <c r="O53" s="633"/>
      <c r="P53" s="633"/>
      <c r="Q53" s="633"/>
      <c r="R53" s="633"/>
      <c r="S53" s="633"/>
      <c r="T53" s="633"/>
      <c r="U53" s="633"/>
      <c r="V53" s="633"/>
      <c r="W53" s="633"/>
      <c r="X53" s="633"/>
      <c r="Y53" s="633"/>
      <c r="Z53" s="633"/>
      <c r="AA53" s="623"/>
      <c r="AB53" s="315"/>
      <c r="AC53" s="320"/>
      <c r="AD53" s="320"/>
      <c r="AE53" s="320"/>
      <c r="AF53" s="320"/>
      <c r="AG53" s="320"/>
    </row>
    <row r="54" spans="1:33" ht="15.75" customHeight="1" x14ac:dyDescent="0.25">
      <c r="A54" s="320"/>
      <c r="B54" s="41"/>
      <c r="C54" s="44"/>
      <c r="D54" s="44"/>
      <c r="E54" s="640"/>
      <c r="F54" s="623"/>
      <c r="G54" s="43"/>
      <c r="H54" s="640"/>
      <c r="I54" s="633"/>
      <c r="J54" s="633"/>
      <c r="K54" s="633"/>
      <c r="L54" s="633"/>
      <c r="M54" s="633"/>
      <c r="N54" s="633"/>
      <c r="O54" s="633"/>
      <c r="P54" s="633"/>
      <c r="Q54" s="633"/>
      <c r="R54" s="633"/>
      <c r="S54" s="633"/>
      <c r="T54" s="633"/>
      <c r="U54" s="633"/>
      <c r="V54" s="633"/>
      <c r="W54" s="633"/>
      <c r="X54" s="633"/>
      <c r="Y54" s="633"/>
      <c r="Z54" s="633"/>
      <c r="AA54" s="623"/>
      <c r="AB54" s="315"/>
      <c r="AC54" s="320"/>
      <c r="AD54" s="320"/>
      <c r="AE54" s="320"/>
      <c r="AF54" s="320"/>
      <c r="AG54" s="320"/>
    </row>
    <row r="55" spans="1:33" ht="15.75" customHeight="1" x14ac:dyDescent="0.25">
      <c r="A55" s="293"/>
      <c r="B55" s="31"/>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c r="AC55" s="293"/>
      <c r="AD55" s="293"/>
      <c r="AE55" s="293"/>
      <c r="AF55" s="293"/>
      <c r="AG55" s="293"/>
    </row>
    <row r="56" spans="1:33" ht="15.75" customHeight="1" x14ac:dyDescent="0.25">
      <c r="A56" s="293"/>
      <c r="B56" s="31"/>
      <c r="C56" s="654" t="s">
        <v>163</v>
      </c>
      <c r="D56" s="650"/>
      <c r="E56" s="306"/>
      <c r="F56" s="297" t="s">
        <v>164</v>
      </c>
      <c r="G56" s="47"/>
      <c r="H56" s="308"/>
      <c r="I56" s="297" t="s">
        <v>165</v>
      </c>
      <c r="J56" s="293"/>
      <c r="K56" s="653"/>
      <c r="L56" s="623"/>
      <c r="M56" s="306"/>
      <c r="N56" s="293"/>
      <c r="O56" s="293"/>
      <c r="P56" s="293"/>
      <c r="Q56" s="293"/>
      <c r="R56" s="293"/>
      <c r="S56" s="293"/>
      <c r="T56" s="293"/>
      <c r="U56" s="293"/>
      <c r="V56" s="293"/>
      <c r="W56" s="293"/>
      <c r="X56" s="293"/>
      <c r="Y56" s="293"/>
      <c r="Z56" s="293"/>
      <c r="AA56" s="293"/>
      <c r="AB56" s="301"/>
      <c r="AC56" s="293"/>
      <c r="AD56" s="293"/>
      <c r="AE56" s="293"/>
      <c r="AF56" s="293"/>
      <c r="AG56" s="293"/>
    </row>
    <row r="57" spans="1:33" ht="15.75" customHeight="1" x14ac:dyDescent="0.25">
      <c r="A57" s="293"/>
      <c r="B57" s="321"/>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2"/>
      <c r="AC57" s="293"/>
      <c r="AD57" s="293"/>
      <c r="AE57" s="293"/>
      <c r="AF57" s="293"/>
      <c r="AG57" s="293"/>
    </row>
    <row r="58" spans="1:33" ht="15.75" customHeight="1" x14ac:dyDescent="0.25">
      <c r="A58" s="293"/>
      <c r="B58" s="651" t="s">
        <v>166</v>
      </c>
      <c r="C58" s="633"/>
      <c r="D58" s="633"/>
      <c r="E58" s="633"/>
      <c r="F58" s="633"/>
      <c r="G58" s="633"/>
      <c r="H58" s="633"/>
      <c r="I58" s="633"/>
      <c r="J58" s="633"/>
      <c r="K58" s="633"/>
      <c r="L58" s="633"/>
      <c r="M58" s="633"/>
      <c r="N58" s="633"/>
      <c r="O58" s="633"/>
      <c r="P58" s="633"/>
      <c r="Q58" s="633"/>
      <c r="R58" s="633"/>
      <c r="S58" s="633"/>
      <c r="T58" s="633"/>
      <c r="U58" s="633"/>
      <c r="V58" s="633"/>
      <c r="W58" s="633"/>
      <c r="X58" s="633"/>
      <c r="Y58" s="633"/>
      <c r="Z58" s="633"/>
      <c r="AA58" s="633"/>
      <c r="AB58" s="623"/>
      <c r="AC58" s="293"/>
      <c r="AD58" s="293"/>
      <c r="AE58" s="293"/>
      <c r="AF58" s="293"/>
      <c r="AG58" s="293"/>
    </row>
    <row r="59" spans="1:33" ht="15.75" customHeight="1" x14ac:dyDescent="0.25">
      <c r="A59" s="293"/>
      <c r="B59" s="48"/>
      <c r="C59" s="323"/>
      <c r="D59" s="323"/>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49"/>
      <c r="AC59" s="293"/>
      <c r="AD59" s="293"/>
      <c r="AE59" s="293"/>
      <c r="AF59" s="293"/>
      <c r="AG59" s="293"/>
    </row>
    <row r="60" spans="1:33" ht="29.25" customHeight="1" x14ac:dyDescent="0.25">
      <c r="A60" s="293"/>
      <c r="B60" s="640" t="s">
        <v>161</v>
      </c>
      <c r="C60" s="623"/>
      <c r="D60" s="43"/>
      <c r="E60" s="640" t="s">
        <v>167</v>
      </c>
      <c r="F60" s="623"/>
      <c r="G60" s="43"/>
      <c r="H60" s="632" t="s">
        <v>168</v>
      </c>
      <c r="I60" s="623"/>
      <c r="J60" s="640"/>
      <c r="K60" s="623"/>
      <c r="L60" s="649"/>
      <c r="M60" s="650"/>
      <c r="N60" s="43" t="s">
        <v>169</v>
      </c>
      <c r="O60" s="640"/>
      <c r="P60" s="633"/>
      <c r="Q60" s="623"/>
      <c r="R60" s="640" t="s">
        <v>170</v>
      </c>
      <c r="S60" s="633"/>
      <c r="T60" s="623"/>
      <c r="U60" s="640"/>
      <c r="V60" s="633"/>
      <c r="W60" s="623"/>
      <c r="X60" s="640" t="s">
        <v>171</v>
      </c>
      <c r="Y60" s="623"/>
      <c r="Z60" s="640"/>
      <c r="AA60" s="633"/>
      <c r="AB60" s="623"/>
      <c r="AC60" s="293"/>
      <c r="AD60" s="293"/>
      <c r="AE60" s="293"/>
      <c r="AF60" s="293"/>
      <c r="AG60" s="293"/>
    </row>
    <row r="61" spans="1:33" ht="15.75" customHeight="1" x14ac:dyDescent="0.25">
      <c r="A61" s="293"/>
      <c r="B61" s="48"/>
      <c r="C61" s="323"/>
      <c r="D61" s="323"/>
      <c r="E61" s="323"/>
      <c r="F61" s="316"/>
      <c r="G61" s="324"/>
      <c r="H61" s="325"/>
      <c r="I61" s="325"/>
      <c r="J61" s="316"/>
      <c r="K61" s="316"/>
      <c r="L61" s="316"/>
      <c r="M61" s="316"/>
      <c r="N61" s="325"/>
      <c r="O61" s="316"/>
      <c r="P61" s="316"/>
      <c r="Q61" s="316"/>
      <c r="R61" s="316"/>
      <c r="S61" s="325"/>
      <c r="T61" s="303"/>
      <c r="U61" s="303"/>
      <c r="V61" s="293"/>
      <c r="W61" s="325"/>
      <c r="X61" s="313"/>
      <c r="Y61" s="313"/>
      <c r="Z61" s="50"/>
      <c r="AA61" s="28"/>
      <c r="AB61" s="51"/>
      <c r="AC61" s="293"/>
      <c r="AD61" s="293"/>
      <c r="AE61" s="293"/>
      <c r="AF61" s="293"/>
      <c r="AG61" s="293"/>
    </row>
    <row r="62" spans="1:33" ht="15.75" customHeight="1" x14ac:dyDescent="0.25">
      <c r="A62" s="293"/>
      <c r="B62" s="651" t="s">
        <v>172</v>
      </c>
      <c r="C62" s="623"/>
      <c r="D62" s="655"/>
      <c r="E62" s="646"/>
      <c r="F62" s="646"/>
      <c r="G62" s="646"/>
      <c r="H62" s="646"/>
      <c r="I62" s="646"/>
      <c r="J62" s="646"/>
      <c r="K62" s="646"/>
      <c r="L62" s="646"/>
      <c r="M62" s="646"/>
      <c r="N62" s="646"/>
      <c r="O62" s="646"/>
      <c r="P62" s="646"/>
      <c r="Q62" s="646"/>
      <c r="R62" s="646"/>
      <c r="S62" s="646"/>
      <c r="T62" s="646"/>
      <c r="U62" s="646"/>
      <c r="V62" s="646"/>
      <c r="W62" s="646"/>
      <c r="X62" s="646"/>
      <c r="Y62" s="646"/>
      <c r="Z62" s="646"/>
      <c r="AA62" s="646"/>
      <c r="AB62" s="647"/>
      <c r="AC62" s="293"/>
      <c r="AD62" s="293"/>
      <c r="AE62" s="293"/>
      <c r="AF62" s="293"/>
      <c r="AG62" s="293"/>
    </row>
    <row r="63" spans="1:33" ht="15.75" customHeight="1" x14ac:dyDescent="0.25">
      <c r="A63" s="293"/>
      <c r="B63" s="48"/>
      <c r="C63" s="323"/>
      <c r="D63" s="323"/>
      <c r="E63" s="323"/>
      <c r="F63" s="316"/>
      <c r="G63" s="324"/>
      <c r="H63" s="325"/>
      <c r="I63" s="325"/>
      <c r="J63" s="316"/>
      <c r="K63" s="316"/>
      <c r="L63" s="316"/>
      <c r="M63" s="316"/>
      <c r="N63" s="325"/>
      <c r="O63" s="316"/>
      <c r="P63" s="316"/>
      <c r="Q63" s="316"/>
      <c r="R63" s="316"/>
      <c r="S63" s="325"/>
      <c r="T63" s="303"/>
      <c r="U63" s="303"/>
      <c r="V63" s="293"/>
      <c r="W63" s="325"/>
      <c r="X63" s="313"/>
      <c r="Y63" s="313"/>
      <c r="Z63" s="50"/>
      <c r="AA63" s="28"/>
      <c r="AB63" s="51"/>
      <c r="AC63" s="293"/>
      <c r="AD63" s="293"/>
      <c r="AE63" s="293"/>
      <c r="AF63" s="293"/>
      <c r="AG63" s="293"/>
    </row>
    <row r="64" spans="1:33" ht="15.75" customHeight="1" x14ac:dyDescent="0.25">
      <c r="A64" s="293"/>
      <c r="B64" s="651" t="s">
        <v>173</v>
      </c>
      <c r="C64" s="623"/>
      <c r="D64" s="656"/>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7"/>
      <c r="AC64" s="293"/>
      <c r="AD64" s="293"/>
      <c r="AE64" s="293"/>
      <c r="AF64" s="293"/>
      <c r="AG64" s="293"/>
    </row>
    <row r="65" spans="1:33" ht="15.75" customHeight="1" x14ac:dyDescent="0.25">
      <c r="A65" s="293"/>
      <c r="B65" s="48"/>
      <c r="C65" s="323"/>
      <c r="D65" s="323"/>
      <c r="E65" s="323"/>
      <c r="F65" s="316"/>
      <c r="G65" s="324"/>
      <c r="H65" s="325"/>
      <c r="I65" s="325"/>
      <c r="J65" s="316"/>
      <c r="K65" s="316"/>
      <c r="L65" s="316"/>
      <c r="M65" s="316"/>
      <c r="N65" s="325"/>
      <c r="O65" s="316"/>
      <c r="P65" s="316"/>
      <c r="Q65" s="316"/>
      <c r="R65" s="316"/>
      <c r="S65" s="325"/>
      <c r="T65" s="303"/>
      <c r="U65" s="303"/>
      <c r="V65" s="293"/>
      <c r="W65" s="325"/>
      <c r="X65" s="313"/>
      <c r="Y65" s="313"/>
      <c r="Z65" s="313"/>
      <c r="AA65" s="303"/>
      <c r="AB65" s="309"/>
      <c r="AC65" s="293"/>
      <c r="AD65" s="293"/>
      <c r="AE65" s="293"/>
      <c r="AF65" s="293"/>
      <c r="AG65" s="293"/>
    </row>
    <row r="66" spans="1:33" ht="15.75" customHeight="1" x14ac:dyDescent="0.25">
      <c r="A66" s="293"/>
      <c r="B66" s="651" t="s">
        <v>174</v>
      </c>
      <c r="C66" s="623"/>
      <c r="D66" s="656"/>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7"/>
      <c r="AC66" s="293"/>
      <c r="AD66" s="293"/>
      <c r="AE66" s="293"/>
      <c r="AF66" s="293"/>
      <c r="AG66" s="293"/>
    </row>
    <row r="67" spans="1:33" ht="15.75" customHeight="1" x14ac:dyDescent="0.25">
      <c r="A67" s="293"/>
      <c r="B67" s="48"/>
      <c r="C67" s="323"/>
      <c r="D67" s="323"/>
      <c r="E67" s="323"/>
      <c r="F67" s="316"/>
      <c r="G67" s="324"/>
      <c r="H67" s="325"/>
      <c r="I67" s="325"/>
      <c r="J67" s="316"/>
      <c r="K67" s="316"/>
      <c r="L67" s="316"/>
      <c r="M67" s="316"/>
      <c r="N67" s="325"/>
      <c r="O67" s="316"/>
      <c r="P67" s="316"/>
      <c r="Q67" s="316"/>
      <c r="R67" s="316"/>
      <c r="S67" s="325"/>
      <c r="T67" s="303"/>
      <c r="U67" s="303"/>
      <c r="V67" s="293"/>
      <c r="W67" s="325"/>
      <c r="X67" s="313"/>
      <c r="Y67" s="313"/>
      <c r="Z67" s="50"/>
      <c r="AA67" s="28"/>
      <c r="AB67" s="51"/>
      <c r="AC67" s="293"/>
      <c r="AD67" s="293"/>
      <c r="AE67" s="293"/>
      <c r="AF67" s="293"/>
      <c r="AG67" s="293"/>
    </row>
    <row r="68" spans="1:33" ht="15.75" customHeight="1" x14ac:dyDescent="0.25">
      <c r="A68" s="293"/>
      <c r="B68" s="651" t="s">
        <v>175</v>
      </c>
      <c r="C68" s="623"/>
      <c r="D68" s="656"/>
      <c r="E68" s="646"/>
      <c r="F68" s="646"/>
      <c r="G68" s="646"/>
      <c r="H68" s="646"/>
      <c r="I68" s="646"/>
      <c r="J68" s="646"/>
      <c r="K68" s="646"/>
      <c r="L68" s="646"/>
      <c r="M68" s="646"/>
      <c r="N68" s="646"/>
      <c r="O68" s="646"/>
      <c r="P68" s="646"/>
      <c r="Q68" s="646"/>
      <c r="R68" s="646"/>
      <c r="S68" s="646"/>
      <c r="T68" s="646"/>
      <c r="U68" s="646"/>
      <c r="V68" s="646"/>
      <c r="W68" s="646"/>
      <c r="X68" s="646"/>
      <c r="Y68" s="646"/>
      <c r="Z68" s="646"/>
      <c r="AA68" s="646"/>
      <c r="AB68" s="647"/>
      <c r="AC68" s="293"/>
      <c r="AD68" s="293"/>
      <c r="AE68" s="293"/>
      <c r="AF68" s="293"/>
      <c r="AG68" s="293"/>
    </row>
    <row r="69" spans="1:33" ht="15.75" customHeight="1" x14ac:dyDescent="0.25">
      <c r="A69" s="293"/>
      <c r="B69" s="48"/>
      <c r="C69" s="323"/>
      <c r="D69" s="323"/>
      <c r="E69" s="323"/>
      <c r="F69" s="316"/>
      <c r="G69" s="324"/>
      <c r="H69" s="325"/>
      <c r="I69" s="325"/>
      <c r="J69" s="316"/>
      <c r="K69" s="316"/>
      <c r="L69" s="316"/>
      <c r="M69" s="316"/>
      <c r="N69" s="325"/>
      <c r="O69" s="316"/>
      <c r="P69" s="316"/>
      <c r="Q69" s="316"/>
      <c r="R69" s="316"/>
      <c r="S69" s="325"/>
      <c r="T69" s="303"/>
      <c r="U69" s="303"/>
      <c r="V69" s="293"/>
      <c r="W69" s="325"/>
      <c r="X69" s="313"/>
      <c r="Y69" s="313"/>
      <c r="Z69" s="50"/>
      <c r="AA69" s="28"/>
      <c r="AB69" s="51"/>
      <c r="AC69" s="293"/>
      <c r="AD69" s="293"/>
      <c r="AE69" s="293"/>
      <c r="AF69" s="293"/>
      <c r="AG69" s="293"/>
    </row>
    <row r="70" spans="1:33" ht="15.75" customHeight="1" x14ac:dyDescent="0.25">
      <c r="A70" s="293"/>
      <c r="B70" s="651" t="s">
        <v>176</v>
      </c>
      <c r="C70" s="623"/>
      <c r="D70" s="656"/>
      <c r="E70" s="646"/>
      <c r="F70" s="646"/>
      <c r="G70" s="646"/>
      <c r="H70" s="646"/>
      <c r="I70" s="646"/>
      <c r="J70" s="646"/>
      <c r="K70" s="646"/>
      <c r="L70" s="646"/>
      <c r="M70" s="646"/>
      <c r="N70" s="646"/>
      <c r="O70" s="646"/>
      <c r="P70" s="646"/>
      <c r="Q70" s="646"/>
      <c r="R70" s="646"/>
      <c r="S70" s="646"/>
      <c r="T70" s="646"/>
      <c r="U70" s="646"/>
      <c r="V70" s="646"/>
      <c r="W70" s="646"/>
      <c r="X70" s="646"/>
      <c r="Y70" s="646"/>
      <c r="Z70" s="646"/>
      <c r="AA70" s="646"/>
      <c r="AB70" s="647"/>
      <c r="AC70" s="293"/>
      <c r="AD70" s="293"/>
      <c r="AE70" s="293"/>
      <c r="AF70" s="293"/>
      <c r="AG70" s="293"/>
    </row>
    <row r="71" spans="1:33" ht="15.75" customHeight="1" x14ac:dyDescent="0.25">
      <c r="A71" s="293"/>
      <c r="B71" s="48"/>
      <c r="C71" s="323"/>
      <c r="D71" s="323"/>
      <c r="E71" s="323"/>
      <c r="F71" s="316"/>
      <c r="G71" s="324"/>
      <c r="H71" s="325"/>
      <c r="I71" s="325"/>
      <c r="J71" s="316"/>
      <c r="K71" s="316"/>
      <c r="L71" s="316"/>
      <c r="M71" s="316"/>
      <c r="N71" s="325"/>
      <c r="O71" s="316"/>
      <c r="P71" s="316"/>
      <c r="Q71" s="316"/>
      <c r="R71" s="316"/>
      <c r="S71" s="325"/>
      <c r="T71" s="303"/>
      <c r="U71" s="303"/>
      <c r="V71" s="293"/>
      <c r="W71" s="325"/>
      <c r="X71" s="313"/>
      <c r="Y71" s="313"/>
      <c r="Z71" s="50"/>
      <c r="AA71" s="28"/>
      <c r="AB71" s="51"/>
      <c r="AC71" s="293"/>
      <c r="AD71" s="293"/>
      <c r="AE71" s="293"/>
      <c r="AF71" s="293"/>
      <c r="AG71" s="293"/>
    </row>
    <row r="72" spans="1:33" ht="15.75" customHeight="1" x14ac:dyDescent="0.25">
      <c r="A72" s="293"/>
      <c r="B72" s="651" t="s">
        <v>177</v>
      </c>
      <c r="C72" s="633"/>
      <c r="D72" s="633"/>
      <c r="E72" s="633"/>
      <c r="F72" s="633"/>
      <c r="G72" s="633"/>
      <c r="H72" s="633"/>
      <c r="I72" s="633"/>
      <c r="J72" s="633"/>
      <c r="K72" s="633"/>
      <c r="L72" s="633"/>
      <c r="M72" s="633"/>
      <c r="N72" s="633"/>
      <c r="O72" s="633"/>
      <c r="P72" s="633"/>
      <c r="Q72" s="633"/>
      <c r="R72" s="633"/>
      <c r="S72" s="633"/>
      <c r="T72" s="633"/>
      <c r="U72" s="633"/>
      <c r="V72" s="633"/>
      <c r="W72" s="633"/>
      <c r="X72" s="633"/>
      <c r="Y72" s="633"/>
      <c r="Z72" s="633"/>
      <c r="AA72" s="633"/>
      <c r="AB72" s="623"/>
      <c r="AC72" s="293"/>
      <c r="AD72" s="293"/>
      <c r="AE72" s="293"/>
      <c r="AF72" s="293"/>
      <c r="AG72" s="293"/>
    </row>
    <row r="73" spans="1:33" ht="15.75" customHeight="1" x14ac:dyDescent="0.25">
      <c r="A73" s="293"/>
      <c r="B73" s="632" t="s">
        <v>122</v>
      </c>
      <c r="C73" s="623"/>
      <c r="D73" s="52" t="s">
        <v>178</v>
      </c>
      <c r="E73" s="632" t="s">
        <v>179</v>
      </c>
      <c r="F73" s="623"/>
      <c r="G73" s="632" t="s">
        <v>177</v>
      </c>
      <c r="H73" s="633"/>
      <c r="I73" s="633"/>
      <c r="J73" s="633"/>
      <c r="K73" s="633"/>
      <c r="L73" s="633"/>
      <c r="M73" s="633"/>
      <c r="N73" s="633"/>
      <c r="O73" s="623"/>
      <c r="P73" s="632" t="s">
        <v>180</v>
      </c>
      <c r="Q73" s="633"/>
      <c r="R73" s="633"/>
      <c r="S73" s="633"/>
      <c r="T73" s="633"/>
      <c r="U73" s="633"/>
      <c r="V73" s="633"/>
      <c r="W73" s="633"/>
      <c r="X73" s="633"/>
      <c r="Y73" s="633"/>
      <c r="Z73" s="633"/>
      <c r="AA73" s="633"/>
      <c r="AB73" s="623"/>
      <c r="AC73" s="293"/>
      <c r="AD73" s="293"/>
      <c r="AE73" s="293"/>
      <c r="AF73" s="293"/>
      <c r="AG73" s="293"/>
    </row>
    <row r="74" spans="1:33" ht="15.75" customHeight="1" x14ac:dyDescent="0.25">
      <c r="A74" s="293"/>
      <c r="B74" s="632"/>
      <c r="C74" s="623"/>
      <c r="D74" s="37"/>
      <c r="E74" s="632"/>
      <c r="F74" s="623"/>
      <c r="G74" s="657"/>
      <c r="H74" s="633"/>
      <c r="I74" s="633"/>
      <c r="J74" s="633"/>
      <c r="K74" s="633"/>
      <c r="L74" s="633"/>
      <c r="M74" s="633"/>
      <c r="N74" s="633"/>
      <c r="O74" s="623"/>
      <c r="P74" s="657"/>
      <c r="Q74" s="633"/>
      <c r="R74" s="633"/>
      <c r="S74" s="633"/>
      <c r="T74" s="633"/>
      <c r="U74" s="633"/>
      <c r="V74" s="633"/>
      <c r="W74" s="633"/>
      <c r="X74" s="633"/>
      <c r="Y74" s="633"/>
      <c r="Z74" s="633"/>
      <c r="AA74" s="633"/>
      <c r="AB74" s="623"/>
      <c r="AC74" s="293"/>
      <c r="AD74" s="293"/>
      <c r="AE74" s="293"/>
      <c r="AF74" s="293"/>
      <c r="AG74" s="293"/>
    </row>
    <row r="75" spans="1:33" ht="15.75" customHeight="1" x14ac:dyDescent="0.25">
      <c r="A75" s="293"/>
      <c r="B75" s="632"/>
      <c r="C75" s="623"/>
      <c r="D75" s="37"/>
      <c r="E75" s="632"/>
      <c r="F75" s="623"/>
      <c r="G75" s="657"/>
      <c r="H75" s="633"/>
      <c r="I75" s="633"/>
      <c r="J75" s="633"/>
      <c r="K75" s="633"/>
      <c r="L75" s="633"/>
      <c r="M75" s="633"/>
      <c r="N75" s="633"/>
      <c r="O75" s="623"/>
      <c r="P75" s="657"/>
      <c r="Q75" s="633"/>
      <c r="R75" s="633"/>
      <c r="S75" s="633"/>
      <c r="T75" s="633"/>
      <c r="U75" s="633"/>
      <c r="V75" s="633"/>
      <c r="W75" s="633"/>
      <c r="X75" s="633"/>
      <c r="Y75" s="633"/>
      <c r="Z75" s="633"/>
      <c r="AA75" s="633"/>
      <c r="AB75" s="623"/>
      <c r="AC75" s="293"/>
      <c r="AD75" s="293"/>
      <c r="AE75" s="293"/>
      <c r="AF75" s="293"/>
      <c r="AG75" s="293"/>
    </row>
    <row r="76" spans="1:33" ht="26.25" customHeight="1" x14ac:dyDescent="0.25">
      <c r="A76" s="293"/>
      <c r="B76" s="658" t="s">
        <v>181</v>
      </c>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23"/>
      <c r="AC76" s="293"/>
      <c r="AD76" s="326"/>
      <c r="AE76" s="293"/>
      <c r="AF76" s="293"/>
      <c r="AG76" s="293"/>
    </row>
    <row r="77" spans="1:33" ht="12.75" customHeight="1" x14ac:dyDescent="0.25">
      <c r="A77" s="293"/>
      <c r="B77" s="293"/>
      <c r="C77" s="293"/>
      <c r="D77" s="293"/>
      <c r="E77" s="293"/>
      <c r="F77" s="293"/>
      <c r="G77" s="293"/>
      <c r="H77" s="293"/>
      <c r="I77" s="293"/>
      <c r="J77" s="293"/>
      <c r="K77" s="293"/>
      <c r="L77" s="293"/>
      <c r="M77" s="293"/>
      <c r="N77" s="293"/>
      <c r="O77" s="293"/>
      <c r="P77" s="293"/>
      <c r="Q77" s="293"/>
      <c r="R77" s="293"/>
      <c r="S77" s="293"/>
      <c r="T77" s="293"/>
      <c r="U77" s="293"/>
      <c r="V77" s="293"/>
      <c r="W77" s="293"/>
      <c r="X77" s="293"/>
      <c r="Y77" s="293"/>
      <c r="Z77" s="293"/>
      <c r="AA77" s="293"/>
      <c r="AB77" s="293"/>
      <c r="AC77" s="293"/>
      <c r="AD77" s="293"/>
      <c r="AE77" s="293"/>
      <c r="AF77" s="293"/>
      <c r="AG77" s="293"/>
    </row>
    <row r="78" spans="1:33" ht="12.75" customHeight="1" x14ac:dyDescent="0.25">
      <c r="A78" s="293"/>
      <c r="B78" s="293"/>
      <c r="C78" s="293"/>
      <c r="D78" s="293"/>
      <c r="E78" s="293"/>
      <c r="F78" s="293"/>
      <c r="G78" s="293"/>
      <c r="H78" s="293"/>
      <c r="I78" s="293"/>
      <c r="J78" s="293"/>
      <c r="K78" s="293"/>
      <c r="L78" s="293"/>
      <c r="M78" s="293"/>
      <c r="N78" s="293"/>
      <c r="O78" s="293"/>
      <c r="P78" s="293"/>
      <c r="Q78" s="293"/>
      <c r="R78" s="293"/>
      <c r="S78" s="293"/>
      <c r="T78" s="293"/>
      <c r="U78" s="293"/>
      <c r="V78" s="293"/>
      <c r="W78" s="293"/>
      <c r="X78" s="293"/>
      <c r="Y78" s="293"/>
      <c r="Z78" s="293"/>
      <c r="AA78" s="293"/>
      <c r="AB78" s="293"/>
      <c r="AC78" s="293"/>
      <c r="AD78" s="293"/>
      <c r="AE78" s="293"/>
      <c r="AF78" s="293"/>
      <c r="AG78" s="293"/>
    </row>
    <row r="79" spans="1:33" ht="12.75" customHeight="1" x14ac:dyDescent="0.25">
      <c r="A79" s="293"/>
      <c r="B79" s="293"/>
      <c r="C79" s="293"/>
      <c r="D79" s="293"/>
      <c r="E79" s="293"/>
      <c r="F79" s="293"/>
      <c r="G79" s="293"/>
      <c r="H79" s="293"/>
      <c r="I79" s="293"/>
      <c r="J79" s="293"/>
      <c r="K79" s="293"/>
      <c r="L79" s="293"/>
      <c r="M79" s="293"/>
      <c r="N79" s="293"/>
      <c r="O79" s="293"/>
      <c r="P79" s="293"/>
      <c r="Q79" s="293"/>
      <c r="R79" s="293"/>
      <c r="S79" s="293"/>
      <c r="T79" s="293"/>
      <c r="U79" s="293"/>
      <c r="V79" s="293"/>
      <c r="W79" s="293"/>
      <c r="X79" s="293"/>
      <c r="Y79" s="293"/>
      <c r="Z79" s="293"/>
      <c r="AA79" s="293"/>
      <c r="AB79" s="293"/>
      <c r="AC79" s="293"/>
      <c r="AD79" s="293"/>
      <c r="AE79" s="293"/>
      <c r="AF79" s="293"/>
      <c r="AG79" s="293"/>
    </row>
    <row r="80" spans="1:33" ht="12.75" customHeight="1" x14ac:dyDescent="0.25">
      <c r="A80" s="293"/>
      <c r="B80" s="293"/>
      <c r="C80" s="293"/>
      <c r="D80" s="293"/>
      <c r="E80" s="293"/>
      <c r="F80" s="293"/>
      <c r="G80" s="293"/>
      <c r="H80" s="293"/>
      <c r="I80" s="293"/>
      <c r="J80" s="293"/>
      <c r="K80" s="293"/>
      <c r="L80" s="293"/>
      <c r="M80" s="293"/>
      <c r="N80" s="293"/>
      <c r="O80" s="293"/>
      <c r="P80" s="293"/>
      <c r="Q80" s="293"/>
      <c r="R80" s="293"/>
      <c r="S80" s="293"/>
      <c r="T80" s="293"/>
      <c r="U80" s="293"/>
      <c r="V80" s="293"/>
      <c r="W80" s="293"/>
      <c r="X80" s="293"/>
      <c r="Y80" s="293"/>
      <c r="Z80" s="293"/>
      <c r="AA80" s="293"/>
      <c r="AB80" s="293"/>
      <c r="AC80" s="293"/>
      <c r="AD80" s="293"/>
      <c r="AE80" s="293"/>
      <c r="AF80" s="293"/>
      <c r="AG80" s="293"/>
    </row>
    <row r="81" spans="1:33" ht="12.75" customHeight="1" x14ac:dyDescent="0.25">
      <c r="A81" s="293"/>
      <c r="B81" s="293"/>
      <c r="C81" s="293"/>
      <c r="D81" s="293"/>
      <c r="E81" s="293"/>
      <c r="F81" s="293"/>
      <c r="G81" s="293"/>
      <c r="H81" s="293"/>
      <c r="I81" s="293"/>
      <c r="J81" s="293"/>
      <c r="K81" s="293"/>
      <c r="L81" s="293"/>
      <c r="M81" s="293"/>
      <c r="N81" s="293"/>
      <c r="O81" s="293"/>
      <c r="P81" s="293"/>
      <c r="Q81" s="293"/>
      <c r="R81" s="293"/>
      <c r="S81" s="293"/>
      <c r="T81" s="293"/>
      <c r="U81" s="293"/>
      <c r="V81" s="293"/>
      <c r="W81" s="293"/>
      <c r="X81" s="293"/>
      <c r="Y81" s="293"/>
      <c r="Z81" s="293"/>
      <c r="AA81" s="293"/>
      <c r="AB81" s="293"/>
      <c r="AC81" s="293"/>
      <c r="AD81" s="293"/>
      <c r="AE81" s="293"/>
      <c r="AF81" s="293"/>
      <c r="AG81" s="293"/>
    </row>
    <row r="82" spans="1:33" ht="12.75" customHeight="1" x14ac:dyDescent="0.25">
      <c r="A82" s="293"/>
      <c r="B82" s="293"/>
      <c r="C82" s="293"/>
      <c r="D82" s="293"/>
      <c r="E82" s="293"/>
      <c r="F82" s="293"/>
      <c r="G82" s="293"/>
      <c r="H82" s="293"/>
      <c r="I82" s="293"/>
      <c r="J82" s="293"/>
      <c r="K82" s="293"/>
      <c r="L82" s="293"/>
      <c r="M82" s="293"/>
      <c r="N82" s="293"/>
      <c r="O82" s="293"/>
      <c r="P82" s="293"/>
      <c r="Q82" s="293"/>
      <c r="R82" s="293"/>
      <c r="S82" s="293"/>
      <c r="T82" s="293"/>
      <c r="U82" s="293"/>
      <c r="V82" s="293"/>
      <c r="W82" s="293"/>
      <c r="X82" s="293"/>
      <c r="Y82" s="293"/>
      <c r="Z82" s="293"/>
      <c r="AA82" s="293"/>
      <c r="AB82" s="293"/>
      <c r="AC82" s="293"/>
      <c r="AD82" s="293"/>
      <c r="AE82" s="293"/>
      <c r="AF82" s="293"/>
      <c r="AG82" s="293"/>
    </row>
    <row r="83" spans="1:33" ht="12.75" customHeight="1" x14ac:dyDescent="0.25">
      <c r="A83" s="293"/>
      <c r="B83" s="293"/>
      <c r="C83" s="293"/>
      <c r="D83" s="293"/>
      <c r="E83" s="293"/>
      <c r="F83" s="293"/>
      <c r="G83" s="293"/>
      <c r="H83" s="293"/>
      <c r="I83" s="293"/>
      <c r="J83" s="293"/>
      <c r="K83" s="293"/>
      <c r="L83" s="293"/>
      <c r="M83" s="293"/>
      <c r="N83" s="293"/>
      <c r="O83" s="293"/>
      <c r="P83" s="293"/>
      <c r="Q83" s="293"/>
      <c r="R83" s="293"/>
      <c r="S83" s="293"/>
      <c r="T83" s="293"/>
      <c r="U83" s="293"/>
      <c r="V83" s="293"/>
      <c r="W83" s="293"/>
      <c r="X83" s="293"/>
      <c r="Y83" s="293"/>
      <c r="Z83" s="293"/>
      <c r="AA83" s="293"/>
      <c r="AB83" s="293"/>
      <c r="AC83" s="293"/>
      <c r="AD83" s="293"/>
      <c r="AE83" s="293"/>
      <c r="AF83" s="293"/>
      <c r="AG83" s="293"/>
    </row>
    <row r="84" spans="1:33" ht="12.75" customHeight="1" x14ac:dyDescent="0.25">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c r="AE84" s="293"/>
      <c r="AF84" s="293"/>
      <c r="AG84" s="293"/>
    </row>
    <row r="85" spans="1:33" ht="12.75" customHeight="1" x14ac:dyDescent="0.25">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c r="AE85" s="293"/>
      <c r="AF85" s="293"/>
      <c r="AG85" s="293"/>
    </row>
    <row r="86" spans="1:33" ht="12.75" customHeight="1" x14ac:dyDescent="0.25">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c r="AE86" s="293"/>
      <c r="AF86" s="293"/>
      <c r="AG86" s="293"/>
    </row>
    <row r="87" spans="1:33" ht="12.75" customHeight="1" x14ac:dyDescent="0.25">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c r="AE87" s="293"/>
      <c r="AF87" s="293"/>
      <c r="AG87" s="293"/>
    </row>
    <row r="88" spans="1:33" ht="12.75" customHeight="1" x14ac:dyDescent="0.25">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c r="AE88" s="293"/>
      <c r="AF88" s="293"/>
      <c r="AG88" s="293"/>
    </row>
    <row r="89" spans="1:33" ht="12.75" customHeight="1" x14ac:dyDescent="0.25">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c r="AE89" s="293"/>
      <c r="AF89" s="293"/>
      <c r="AG89" s="293"/>
    </row>
    <row r="90" spans="1:33" ht="12.75" customHeight="1" x14ac:dyDescent="0.25">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c r="AE90" s="293"/>
      <c r="AF90" s="293"/>
      <c r="AG90" s="293"/>
    </row>
    <row r="91" spans="1:33" ht="12.75" customHeight="1" x14ac:dyDescent="0.25">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c r="AE91" s="293"/>
      <c r="AF91" s="293"/>
      <c r="AG91" s="293"/>
    </row>
    <row r="92" spans="1:33" ht="12.75" customHeight="1" x14ac:dyDescent="0.25">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c r="AE92" s="293"/>
      <c r="AF92" s="293"/>
      <c r="AG92" s="293"/>
    </row>
    <row r="93" spans="1:33" ht="12.75" customHeight="1" x14ac:dyDescent="0.2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row>
    <row r="94" spans="1:33" ht="12.75" customHeight="1" x14ac:dyDescent="0.2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c r="AE94" s="293"/>
      <c r="AF94" s="293"/>
      <c r="AG94" s="293"/>
    </row>
    <row r="95" spans="1:33" ht="12.75" customHeight="1" x14ac:dyDescent="0.2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c r="AE95" s="293"/>
      <c r="AF95" s="293"/>
      <c r="AG95" s="293"/>
    </row>
    <row r="96" spans="1:33" ht="12.75" customHeight="1" x14ac:dyDescent="0.2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c r="AE96" s="293"/>
      <c r="AF96" s="293"/>
      <c r="AG96" s="293"/>
    </row>
    <row r="97" spans="1:33" ht="12.75" customHeight="1" x14ac:dyDescent="0.2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c r="AE97" s="293"/>
      <c r="AF97" s="293"/>
      <c r="AG97" s="293"/>
    </row>
    <row r="98" spans="1:33" ht="12.75" customHeight="1" x14ac:dyDescent="0.2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c r="AE98" s="293"/>
      <c r="AF98" s="293"/>
      <c r="AG98" s="293"/>
    </row>
    <row r="99" spans="1:33" ht="12.75" customHeight="1" x14ac:dyDescent="0.2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c r="AE99" s="293"/>
      <c r="AF99" s="293"/>
      <c r="AG99" s="293"/>
    </row>
    <row r="100" spans="1:33" ht="12.75" customHeight="1" x14ac:dyDescent="0.2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c r="AG100" s="293"/>
    </row>
    <row r="101" spans="1:33" ht="12.75" customHeight="1" x14ac:dyDescent="0.2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row>
    <row r="102" spans="1:33" ht="12.75" customHeight="1" x14ac:dyDescent="0.2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c r="AG102" s="293"/>
    </row>
    <row r="103" spans="1:33" ht="12.75" customHeight="1" x14ac:dyDescent="0.2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row>
    <row r="104" spans="1:33" ht="12.75" customHeight="1" x14ac:dyDescent="0.2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row>
    <row r="105" spans="1:33" ht="12.75" customHeight="1" x14ac:dyDescent="0.2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row>
    <row r="106" spans="1:33" ht="12.75" customHeight="1" x14ac:dyDescent="0.2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c r="AG106" s="293"/>
    </row>
    <row r="107" spans="1:33" ht="12.75" customHeight="1" x14ac:dyDescent="0.2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c r="AG107" s="293"/>
    </row>
    <row r="108" spans="1:33" ht="12.75" customHeight="1" x14ac:dyDescent="0.2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row>
    <row r="109" spans="1:33" ht="12.75" customHeight="1" x14ac:dyDescent="0.2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row>
    <row r="110" spans="1:33" ht="12.75" customHeight="1" x14ac:dyDescent="0.2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row>
    <row r="111" spans="1:33" ht="12.75" customHeight="1" x14ac:dyDescent="0.2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c r="AG111" s="293"/>
    </row>
    <row r="112" spans="1:33" ht="12.75" customHeight="1" x14ac:dyDescent="0.2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row>
    <row r="113" spans="1:33" ht="12.75" customHeight="1" x14ac:dyDescent="0.2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row>
    <row r="114" spans="1:33" ht="12.75" customHeight="1" x14ac:dyDescent="0.2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row>
    <row r="115" spans="1:33" ht="12.75" customHeight="1" x14ac:dyDescent="0.2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row>
    <row r="116" spans="1:33" ht="12.75" customHeight="1" x14ac:dyDescent="0.2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c r="AE116" s="293"/>
      <c r="AF116" s="293"/>
      <c r="AG116" s="293"/>
    </row>
    <row r="117" spans="1:33" ht="12.75" customHeight="1" x14ac:dyDescent="0.2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row>
    <row r="118" spans="1:33" ht="12.75" customHeight="1" x14ac:dyDescent="0.2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row>
    <row r="119" spans="1:33" ht="12.75" customHeight="1" x14ac:dyDescent="0.2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row>
    <row r="120" spans="1:33" ht="12.75" customHeight="1" x14ac:dyDescent="0.2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row>
    <row r="121" spans="1:33" ht="12.75" customHeight="1" x14ac:dyDescent="0.2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row>
    <row r="122" spans="1:33" ht="12.75" customHeight="1" x14ac:dyDescent="0.2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row>
    <row r="123" spans="1:33" ht="12.75" customHeight="1" x14ac:dyDescent="0.2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row>
    <row r="124" spans="1:33" ht="12.75" customHeight="1" x14ac:dyDescent="0.2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row>
    <row r="125" spans="1:33" ht="12.75" customHeight="1" x14ac:dyDescent="0.2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c r="AG125" s="293"/>
    </row>
    <row r="126" spans="1:33" ht="12.75" customHeight="1" x14ac:dyDescent="0.2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row>
    <row r="127" spans="1:33" ht="12.75" customHeight="1" x14ac:dyDescent="0.2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c r="AE127" s="293"/>
      <c r="AF127" s="293"/>
      <c r="AG127" s="293"/>
    </row>
    <row r="128" spans="1:33" ht="12.75" customHeight="1" x14ac:dyDescent="0.2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row>
    <row r="129" spans="1:33" ht="12.75" customHeight="1" x14ac:dyDescent="0.2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c r="AG129" s="293"/>
    </row>
    <row r="130" spans="1:33" ht="12.75" customHeight="1" x14ac:dyDescent="0.2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c r="AG130" s="293"/>
    </row>
    <row r="131" spans="1:33" ht="12.75" customHeight="1" x14ac:dyDescent="0.2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row>
    <row r="132" spans="1:33" ht="12.75" customHeight="1" x14ac:dyDescent="0.2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row>
    <row r="133" spans="1:33" ht="12.75" customHeight="1" x14ac:dyDescent="0.2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c r="AG133" s="293"/>
    </row>
    <row r="134" spans="1:33" ht="12.75" customHeight="1" x14ac:dyDescent="0.25">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row>
    <row r="135" spans="1:33" ht="12.75" customHeight="1" x14ac:dyDescent="0.25">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row>
    <row r="136" spans="1:33" ht="12.75" customHeight="1" x14ac:dyDescent="0.25">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row>
    <row r="137" spans="1:33" ht="12.75" customHeight="1" x14ac:dyDescent="0.25">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row>
    <row r="138" spans="1:33" ht="12.75" customHeight="1" x14ac:dyDescent="0.25">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c r="AG138" s="293"/>
    </row>
    <row r="139" spans="1:33" ht="12.75" customHeight="1" x14ac:dyDescent="0.25">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c r="AE139" s="293"/>
      <c r="AF139" s="293"/>
      <c r="AG139" s="293"/>
    </row>
    <row r="140" spans="1:33" ht="12.75" customHeight="1" x14ac:dyDescent="0.25">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c r="AE140" s="293"/>
      <c r="AF140" s="293"/>
      <c r="AG140" s="293"/>
    </row>
    <row r="141" spans="1:33" ht="12.75" customHeight="1" x14ac:dyDescent="0.25">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c r="AE141" s="293"/>
      <c r="AF141" s="293"/>
      <c r="AG141" s="293"/>
    </row>
    <row r="142" spans="1:33" ht="12.75" customHeight="1" x14ac:dyDescent="0.25">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c r="AE142" s="293"/>
      <c r="AF142" s="293"/>
      <c r="AG142" s="293"/>
    </row>
    <row r="143" spans="1:33" ht="12.75" customHeight="1" x14ac:dyDescent="0.25">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c r="AE143" s="293"/>
      <c r="AF143" s="293"/>
      <c r="AG143" s="293"/>
    </row>
    <row r="144" spans="1:33" ht="12.75" customHeight="1" x14ac:dyDescent="0.25">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c r="AE144" s="293"/>
      <c r="AF144" s="293"/>
      <c r="AG144" s="293"/>
    </row>
    <row r="145" spans="1:33" ht="12.75" customHeight="1" x14ac:dyDescent="0.25">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c r="AE145" s="293"/>
      <c r="AF145" s="293"/>
      <c r="AG145" s="293"/>
    </row>
    <row r="146" spans="1:33" ht="12.75" customHeight="1" x14ac:dyDescent="0.25">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c r="AE146" s="293"/>
      <c r="AF146" s="293"/>
      <c r="AG146" s="293"/>
    </row>
    <row r="147" spans="1:33" ht="12.75" customHeight="1" x14ac:dyDescent="0.25">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c r="AE147" s="293"/>
      <c r="AF147" s="293"/>
      <c r="AG147" s="293"/>
    </row>
    <row r="148" spans="1:33" ht="12.75" customHeight="1" x14ac:dyDescent="0.25">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c r="AE148" s="293"/>
      <c r="AF148" s="293"/>
      <c r="AG148" s="293"/>
    </row>
    <row r="149" spans="1:33" ht="12.75" customHeight="1" x14ac:dyDescent="0.25">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c r="AE149" s="293"/>
      <c r="AF149" s="293"/>
      <c r="AG149" s="293"/>
    </row>
    <row r="150" spans="1:33" ht="12.75" customHeight="1" x14ac:dyDescent="0.25">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c r="AE150" s="293"/>
      <c r="AF150" s="293"/>
      <c r="AG150" s="293"/>
    </row>
    <row r="151" spans="1:33" ht="12.75" customHeight="1" x14ac:dyDescent="0.25">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c r="AE151" s="293"/>
      <c r="AF151" s="293"/>
      <c r="AG151" s="293"/>
    </row>
    <row r="152" spans="1:33" ht="12.75" customHeight="1" x14ac:dyDescent="0.25">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c r="AG152" s="293"/>
    </row>
    <row r="153" spans="1:33" ht="12.75" customHeight="1" x14ac:dyDescent="0.25">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c r="AE153" s="293"/>
      <c r="AF153" s="293"/>
      <c r="AG153" s="293"/>
    </row>
    <row r="154" spans="1:33" ht="12.75" customHeight="1" x14ac:dyDescent="0.25">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c r="AE154" s="293"/>
      <c r="AF154" s="293"/>
      <c r="AG154" s="293"/>
    </row>
    <row r="155" spans="1:33" ht="12.75" customHeight="1" x14ac:dyDescent="0.25">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c r="AE155" s="293"/>
      <c r="AF155" s="293"/>
      <c r="AG155" s="293"/>
    </row>
    <row r="156" spans="1:33" ht="12.75" customHeight="1" x14ac:dyDescent="0.25">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c r="AE156" s="293"/>
      <c r="AF156" s="293"/>
      <c r="AG156" s="293"/>
    </row>
    <row r="157" spans="1:33" ht="12.75" customHeight="1" x14ac:dyDescent="0.25">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c r="AE157" s="293"/>
      <c r="AF157" s="293"/>
      <c r="AG157" s="293"/>
    </row>
    <row r="158" spans="1:33" ht="12.75" customHeight="1" x14ac:dyDescent="0.25">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c r="AE158" s="293"/>
      <c r="AF158" s="293"/>
      <c r="AG158" s="293"/>
    </row>
    <row r="159" spans="1:33" ht="12.75" customHeight="1" x14ac:dyDescent="0.25">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c r="AE159" s="293"/>
      <c r="AF159" s="293"/>
      <c r="AG159" s="293"/>
    </row>
    <row r="160" spans="1:33" ht="12.75" customHeight="1" x14ac:dyDescent="0.25">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c r="AE160" s="293"/>
      <c r="AF160" s="293"/>
      <c r="AG160" s="293"/>
    </row>
    <row r="161" spans="1:33" ht="12.75" customHeight="1" x14ac:dyDescent="0.25">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c r="AE161" s="293"/>
      <c r="AF161" s="293"/>
      <c r="AG161" s="293"/>
    </row>
    <row r="162" spans="1:33" ht="12.75" customHeight="1" x14ac:dyDescent="0.25">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c r="AE162" s="293"/>
      <c r="AF162" s="293"/>
      <c r="AG162" s="293"/>
    </row>
    <row r="163" spans="1:33" ht="12.75" customHeight="1" x14ac:dyDescent="0.25">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c r="AE163" s="293"/>
      <c r="AF163" s="293"/>
      <c r="AG163" s="293"/>
    </row>
    <row r="164" spans="1:33" ht="12.75" customHeight="1" x14ac:dyDescent="0.25">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c r="AE164" s="293"/>
      <c r="AF164" s="293"/>
      <c r="AG164" s="293"/>
    </row>
    <row r="165" spans="1:33" ht="12.75" customHeight="1" x14ac:dyDescent="0.25">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c r="AE165" s="293"/>
      <c r="AF165" s="293"/>
      <c r="AG165" s="293"/>
    </row>
    <row r="166" spans="1:33" ht="12.75" customHeight="1" x14ac:dyDescent="0.25">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c r="AE166" s="293"/>
      <c r="AF166" s="293"/>
      <c r="AG166" s="293"/>
    </row>
    <row r="167" spans="1:33" ht="12.75" customHeight="1" x14ac:dyDescent="0.25">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c r="AE167" s="293"/>
      <c r="AF167" s="293"/>
      <c r="AG167" s="293"/>
    </row>
    <row r="168" spans="1:33" ht="12.75" customHeight="1" x14ac:dyDescent="0.25">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c r="AE168" s="293"/>
      <c r="AF168" s="293"/>
      <c r="AG168" s="293"/>
    </row>
    <row r="169" spans="1:33" ht="12.75" customHeight="1" x14ac:dyDescent="0.25">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c r="AE169" s="293"/>
      <c r="AF169" s="293"/>
      <c r="AG169" s="293"/>
    </row>
    <row r="170" spans="1:33" ht="12.75" customHeight="1" x14ac:dyDescent="0.25">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c r="AE170" s="293"/>
      <c r="AF170" s="293"/>
      <c r="AG170" s="293"/>
    </row>
    <row r="171" spans="1:33" ht="12.75" customHeight="1" x14ac:dyDescent="0.25">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c r="AE171" s="293"/>
      <c r="AF171" s="293"/>
      <c r="AG171" s="293"/>
    </row>
    <row r="172" spans="1:33" ht="12.75" customHeight="1" x14ac:dyDescent="0.25">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c r="AE172" s="293"/>
      <c r="AF172" s="293"/>
      <c r="AG172" s="293"/>
    </row>
    <row r="173" spans="1:33" ht="12.75" customHeight="1" x14ac:dyDescent="0.25">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c r="AE173" s="293"/>
      <c r="AF173" s="293"/>
      <c r="AG173" s="293"/>
    </row>
    <row r="174" spans="1:33" ht="12.75" customHeight="1" x14ac:dyDescent="0.25">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c r="AE174" s="293"/>
      <c r="AF174" s="293"/>
      <c r="AG174" s="293"/>
    </row>
    <row r="175" spans="1:33" ht="12.75" customHeight="1" x14ac:dyDescent="0.25">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c r="AG175" s="293"/>
    </row>
    <row r="176" spans="1:33" ht="12.75" customHeight="1" x14ac:dyDescent="0.25">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c r="AE176" s="293"/>
      <c r="AF176" s="293"/>
      <c r="AG176" s="293"/>
    </row>
    <row r="177" spans="1:33" ht="12.75" customHeight="1" x14ac:dyDescent="0.25">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row>
    <row r="178" spans="1:33" ht="12.75" customHeight="1" x14ac:dyDescent="0.25">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row>
    <row r="179" spans="1:33" ht="12.75" customHeight="1" x14ac:dyDescent="0.25">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row>
    <row r="180" spans="1:33" ht="12.75" customHeight="1" x14ac:dyDescent="0.25">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c r="AG180" s="293"/>
    </row>
    <row r="181" spans="1:33" ht="12.75" customHeight="1" x14ac:dyDescent="0.25">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c r="AG181" s="293"/>
    </row>
    <row r="182" spans="1:33" ht="12.75" customHeight="1" x14ac:dyDescent="0.25">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row>
    <row r="183" spans="1:33" ht="12.75" customHeight="1" x14ac:dyDescent="0.25">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c r="AE183" s="293"/>
      <c r="AF183" s="293"/>
      <c r="AG183" s="293"/>
    </row>
    <row r="184" spans="1:33" ht="12.75" customHeight="1" x14ac:dyDescent="0.25">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c r="AE184" s="293"/>
      <c r="AF184" s="293"/>
      <c r="AG184" s="293"/>
    </row>
    <row r="185" spans="1:33" ht="12.75" customHeight="1" x14ac:dyDescent="0.25">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c r="AE185" s="293"/>
      <c r="AF185" s="293"/>
      <c r="AG185" s="293"/>
    </row>
    <row r="186" spans="1:33" ht="12.75" customHeight="1" x14ac:dyDescent="0.25">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c r="AE186" s="293"/>
      <c r="AF186" s="293"/>
      <c r="AG186" s="293"/>
    </row>
    <row r="187" spans="1:33" ht="12.75" customHeight="1" x14ac:dyDescent="0.25">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c r="AE187" s="293"/>
      <c r="AF187" s="293"/>
      <c r="AG187" s="293"/>
    </row>
    <row r="188" spans="1:33" ht="12.75" customHeight="1" x14ac:dyDescent="0.25">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c r="AE188" s="293"/>
      <c r="AF188" s="293"/>
      <c r="AG188" s="293"/>
    </row>
    <row r="189" spans="1:33" ht="12.75" customHeight="1" x14ac:dyDescent="0.25">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c r="AE189" s="293"/>
      <c r="AF189" s="293"/>
      <c r="AG189" s="293"/>
    </row>
    <row r="190" spans="1:33" ht="12.75" customHeight="1" x14ac:dyDescent="0.25">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c r="AE190" s="293"/>
      <c r="AF190" s="293"/>
      <c r="AG190" s="293"/>
    </row>
    <row r="191" spans="1:33" ht="12.75" customHeight="1" x14ac:dyDescent="0.25">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c r="AE191" s="293"/>
      <c r="AF191" s="293"/>
      <c r="AG191" s="293"/>
    </row>
    <row r="192" spans="1:33" ht="12.75" customHeight="1" x14ac:dyDescent="0.25">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c r="AE192" s="293"/>
      <c r="AF192" s="293"/>
      <c r="AG192" s="293"/>
    </row>
    <row r="193" spans="1:33" ht="12.75" customHeight="1" x14ac:dyDescent="0.25">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c r="AG193" s="293"/>
    </row>
    <row r="194" spans="1:33" ht="12.75" customHeight="1" x14ac:dyDescent="0.25">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c r="AE194" s="293"/>
      <c r="AF194" s="293"/>
      <c r="AG194" s="293"/>
    </row>
    <row r="195" spans="1:33" ht="12.75" customHeight="1" x14ac:dyDescent="0.25">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c r="AE195" s="293"/>
      <c r="AF195" s="293"/>
      <c r="AG195" s="293"/>
    </row>
    <row r="196" spans="1:33" ht="12.75" customHeight="1" x14ac:dyDescent="0.25">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c r="AE196" s="293"/>
      <c r="AF196" s="293"/>
      <c r="AG196" s="293"/>
    </row>
    <row r="197" spans="1:33" ht="12.75" customHeight="1" x14ac:dyDescent="0.25">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c r="AE197" s="293"/>
      <c r="AF197" s="293"/>
      <c r="AG197" s="293"/>
    </row>
    <row r="198" spans="1:33" ht="12.75" customHeight="1" x14ac:dyDescent="0.25">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c r="AE198" s="293"/>
      <c r="AF198" s="293"/>
      <c r="AG198" s="293"/>
    </row>
    <row r="199" spans="1:33" ht="12.75" customHeight="1" x14ac:dyDescent="0.25">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c r="AE199" s="293"/>
      <c r="AF199" s="293"/>
      <c r="AG199" s="293"/>
    </row>
    <row r="200" spans="1:33" ht="12.75" customHeight="1" x14ac:dyDescent="0.25">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c r="AE200" s="293"/>
      <c r="AF200" s="293"/>
      <c r="AG200" s="293"/>
    </row>
    <row r="201" spans="1:33" ht="12.75" customHeight="1" x14ac:dyDescent="0.25">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c r="AG201" s="293"/>
    </row>
    <row r="202" spans="1:33" ht="12.75" customHeight="1" x14ac:dyDescent="0.25">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c r="AE202" s="293"/>
      <c r="AF202" s="293"/>
      <c r="AG202" s="293"/>
    </row>
    <row r="203" spans="1:33" ht="12.75" customHeight="1" x14ac:dyDescent="0.25">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c r="AE203" s="293"/>
      <c r="AF203" s="293"/>
      <c r="AG203" s="293"/>
    </row>
    <row r="204" spans="1:33" ht="12.75" customHeight="1" x14ac:dyDescent="0.25">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c r="AE204" s="293"/>
      <c r="AF204" s="293"/>
      <c r="AG204" s="293"/>
    </row>
    <row r="205" spans="1:33" ht="12.75" customHeight="1" x14ac:dyDescent="0.25">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c r="AE205" s="293"/>
      <c r="AF205" s="293"/>
      <c r="AG205" s="293"/>
    </row>
    <row r="206" spans="1:33" ht="12.75" customHeight="1" x14ac:dyDescent="0.25">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c r="AE206" s="293"/>
      <c r="AF206" s="293"/>
      <c r="AG206" s="293"/>
    </row>
    <row r="207" spans="1:33" ht="12.75" customHeight="1" x14ac:dyDescent="0.25">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c r="AE207" s="293"/>
      <c r="AF207" s="293"/>
      <c r="AG207" s="293"/>
    </row>
    <row r="208" spans="1:33" ht="12.75" customHeight="1" x14ac:dyDescent="0.25">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c r="AE208" s="293"/>
      <c r="AF208" s="293"/>
      <c r="AG208" s="293"/>
    </row>
    <row r="209" spans="1:33" ht="12.75" customHeight="1" x14ac:dyDescent="0.25">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c r="AE209" s="293"/>
      <c r="AF209" s="293"/>
      <c r="AG209" s="293"/>
    </row>
    <row r="210" spans="1:33" ht="12.75" customHeight="1" x14ac:dyDescent="0.25">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c r="AE210" s="293"/>
      <c r="AF210" s="293"/>
      <c r="AG210" s="293"/>
    </row>
    <row r="211" spans="1:33" ht="12.75" customHeight="1" x14ac:dyDescent="0.25">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c r="AE211" s="293"/>
      <c r="AF211" s="293"/>
      <c r="AG211" s="293"/>
    </row>
    <row r="212" spans="1:33" ht="12.75" customHeight="1" x14ac:dyDescent="0.25">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c r="AE212" s="293"/>
      <c r="AF212" s="293"/>
      <c r="AG212" s="293"/>
    </row>
    <row r="213" spans="1:33" ht="12.75" customHeight="1" x14ac:dyDescent="0.25">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row>
    <row r="214" spans="1:33" ht="12.75" customHeight="1" x14ac:dyDescent="0.25">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row>
    <row r="215" spans="1:33" ht="12.75" customHeight="1" x14ac:dyDescent="0.25">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row>
    <row r="216" spans="1:33" ht="12.75" customHeight="1" x14ac:dyDescent="0.25">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c r="AE216" s="293"/>
      <c r="AF216" s="293"/>
      <c r="AG216" s="293"/>
    </row>
    <row r="217" spans="1:33" ht="12.75" customHeight="1" x14ac:dyDescent="0.25">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c r="AE217" s="293"/>
      <c r="AF217" s="293"/>
      <c r="AG217" s="293"/>
    </row>
    <row r="218" spans="1:33" ht="12.75" customHeight="1" x14ac:dyDescent="0.25">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c r="AE218" s="293"/>
      <c r="AF218" s="293"/>
      <c r="AG218" s="293"/>
    </row>
    <row r="219" spans="1:33" ht="12.75" customHeight="1" x14ac:dyDescent="0.25">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c r="AE219" s="293"/>
      <c r="AF219" s="293"/>
      <c r="AG219" s="293"/>
    </row>
    <row r="220" spans="1:33" ht="12.75" customHeight="1" x14ac:dyDescent="0.25">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c r="AE220" s="293"/>
      <c r="AF220" s="293"/>
      <c r="AG220" s="293"/>
    </row>
    <row r="221" spans="1:33" ht="12.75" customHeight="1" x14ac:dyDescent="0.25">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c r="AE221" s="293"/>
      <c r="AF221" s="293"/>
      <c r="AG221" s="293"/>
    </row>
    <row r="222" spans="1:33" ht="12.75" customHeight="1" x14ac:dyDescent="0.25">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c r="AE222" s="293"/>
      <c r="AF222" s="293"/>
      <c r="AG222" s="293"/>
    </row>
    <row r="223" spans="1:33" ht="12.75" customHeight="1" x14ac:dyDescent="0.25">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c r="AG223" s="293"/>
    </row>
    <row r="224" spans="1:33" ht="12.75" customHeight="1" x14ac:dyDescent="0.25">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c r="AE224" s="293"/>
      <c r="AF224" s="293"/>
      <c r="AG224" s="293"/>
    </row>
    <row r="225" spans="1:33" ht="12.75" customHeight="1" x14ac:dyDescent="0.25">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c r="AE225" s="293"/>
      <c r="AF225" s="293"/>
      <c r="AG225" s="293"/>
    </row>
    <row r="226" spans="1:33" ht="12.75" customHeight="1" x14ac:dyDescent="0.25">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c r="AE226" s="293"/>
      <c r="AF226" s="293"/>
      <c r="AG226" s="293"/>
    </row>
    <row r="227" spans="1:33" ht="12.75" customHeight="1" x14ac:dyDescent="0.25">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c r="AE227" s="293"/>
      <c r="AF227" s="293"/>
      <c r="AG227" s="293"/>
    </row>
    <row r="228" spans="1:33" ht="12.75" customHeight="1" x14ac:dyDescent="0.25">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c r="AE228" s="293"/>
      <c r="AF228" s="293"/>
      <c r="AG228" s="293"/>
    </row>
    <row r="229" spans="1:33" ht="12.75" customHeight="1" x14ac:dyDescent="0.25">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c r="AE229" s="293"/>
      <c r="AF229" s="293"/>
      <c r="AG229" s="293"/>
    </row>
    <row r="230" spans="1:33" ht="12.75" customHeight="1" x14ac:dyDescent="0.25">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c r="AE230" s="293"/>
      <c r="AF230" s="293"/>
      <c r="AG230" s="293"/>
    </row>
    <row r="231" spans="1:33" ht="12.75" customHeight="1" x14ac:dyDescent="0.25">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c r="AE231" s="293"/>
      <c r="AF231" s="293"/>
      <c r="AG231" s="293"/>
    </row>
    <row r="232" spans="1:33" ht="12.75" customHeight="1" x14ac:dyDescent="0.25">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c r="AE232" s="293"/>
      <c r="AF232" s="293"/>
      <c r="AG232" s="293"/>
    </row>
    <row r="233" spans="1:33" ht="12.75" customHeight="1" x14ac:dyDescent="0.25">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c r="AE233" s="293"/>
      <c r="AF233" s="293"/>
      <c r="AG233" s="293"/>
    </row>
    <row r="234" spans="1:33" ht="12.75" customHeight="1" x14ac:dyDescent="0.25">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c r="AE234" s="293"/>
      <c r="AF234" s="293"/>
      <c r="AG234" s="293"/>
    </row>
    <row r="235" spans="1:33" ht="12.75" customHeight="1" x14ac:dyDescent="0.25">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c r="AE235" s="293"/>
      <c r="AF235" s="293"/>
      <c r="AG235" s="293"/>
    </row>
    <row r="236" spans="1:33" ht="12.75" customHeight="1" x14ac:dyDescent="0.25">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c r="AE236" s="293"/>
      <c r="AF236" s="293"/>
      <c r="AG236" s="293"/>
    </row>
    <row r="237" spans="1:33" ht="12.75" customHeight="1" x14ac:dyDescent="0.25">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c r="AE237" s="293"/>
      <c r="AF237" s="293"/>
      <c r="AG237" s="293"/>
    </row>
    <row r="238" spans="1:33" ht="12.75" customHeight="1" x14ac:dyDescent="0.25">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c r="AE238" s="293"/>
      <c r="AF238" s="293"/>
      <c r="AG238" s="293"/>
    </row>
    <row r="239" spans="1:33" ht="12.75" customHeight="1" x14ac:dyDescent="0.25">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c r="AE239" s="293"/>
      <c r="AF239" s="293"/>
      <c r="AG239" s="293"/>
    </row>
    <row r="240" spans="1:33" ht="12.75" customHeight="1" x14ac:dyDescent="0.25">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c r="AE240" s="293"/>
      <c r="AF240" s="293"/>
      <c r="AG240" s="293"/>
    </row>
    <row r="241" spans="1:33" ht="12.75" customHeight="1" x14ac:dyDescent="0.25">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c r="AE241" s="293"/>
      <c r="AF241" s="293"/>
      <c r="AG241" s="293"/>
    </row>
    <row r="242" spans="1:33" ht="12.75" customHeight="1" x14ac:dyDescent="0.25">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c r="AE242" s="293"/>
      <c r="AF242" s="293"/>
      <c r="AG242" s="293"/>
    </row>
    <row r="243" spans="1:33" ht="12.75" customHeight="1" x14ac:dyDescent="0.25">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c r="AE243" s="293"/>
      <c r="AF243" s="293"/>
      <c r="AG243" s="293"/>
    </row>
    <row r="244" spans="1:33" ht="12.75" customHeight="1" x14ac:dyDescent="0.25">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c r="AE244" s="293"/>
      <c r="AF244" s="293"/>
      <c r="AG244" s="293"/>
    </row>
    <row r="245" spans="1:33" ht="12.75" customHeight="1" x14ac:dyDescent="0.25">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c r="AE245" s="293"/>
      <c r="AF245" s="293"/>
      <c r="AG245" s="293"/>
    </row>
    <row r="246" spans="1:33" ht="12.75" customHeight="1" x14ac:dyDescent="0.25">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c r="AE246" s="293"/>
      <c r="AF246" s="293"/>
      <c r="AG246" s="293"/>
    </row>
    <row r="247" spans="1:33" ht="12.75" customHeight="1" x14ac:dyDescent="0.25">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c r="AE247" s="293"/>
      <c r="AF247" s="293"/>
      <c r="AG247" s="293"/>
    </row>
    <row r="248" spans="1:33" ht="12.75" customHeight="1" x14ac:dyDescent="0.25">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c r="AE248" s="293"/>
      <c r="AF248" s="293"/>
      <c r="AG248" s="293"/>
    </row>
    <row r="249" spans="1:33" ht="12.75" customHeight="1" x14ac:dyDescent="0.25">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c r="AE249" s="293"/>
      <c r="AF249" s="293"/>
      <c r="AG249" s="293"/>
    </row>
    <row r="250" spans="1:33" ht="12.75" customHeight="1" x14ac:dyDescent="0.25">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c r="AE250" s="293"/>
      <c r="AF250" s="293"/>
      <c r="AG250" s="293"/>
    </row>
    <row r="251" spans="1:33" ht="12.75" customHeight="1" x14ac:dyDescent="0.25">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c r="AE251" s="293"/>
      <c r="AF251" s="293"/>
      <c r="AG251" s="293"/>
    </row>
    <row r="252" spans="1:33" ht="12.75" customHeight="1" x14ac:dyDescent="0.25">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c r="AE252" s="293"/>
      <c r="AF252" s="293"/>
      <c r="AG252" s="293"/>
    </row>
    <row r="253" spans="1:33" ht="12.75" customHeight="1" x14ac:dyDescent="0.25">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c r="AE253" s="293"/>
      <c r="AF253" s="293"/>
      <c r="AG253" s="293"/>
    </row>
    <row r="254" spans="1:33" ht="12.75" customHeight="1" x14ac:dyDescent="0.25">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c r="AE254" s="293"/>
      <c r="AF254" s="293"/>
      <c r="AG254" s="293"/>
    </row>
    <row r="255" spans="1:33" ht="12.75" customHeight="1" x14ac:dyDescent="0.25">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c r="AE255" s="293"/>
      <c r="AF255" s="293"/>
      <c r="AG255" s="293"/>
    </row>
    <row r="256" spans="1:33" ht="12.75" customHeight="1" x14ac:dyDescent="0.25">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c r="AE256" s="293"/>
      <c r="AF256" s="293"/>
      <c r="AG256" s="293"/>
    </row>
    <row r="257" spans="1:33" ht="12.75" customHeight="1" x14ac:dyDescent="0.25">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c r="AE257" s="293"/>
      <c r="AF257" s="293"/>
      <c r="AG257" s="293"/>
    </row>
    <row r="258" spans="1:33" ht="12.75" customHeight="1" x14ac:dyDescent="0.25">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c r="AE258" s="293"/>
      <c r="AF258" s="293"/>
      <c r="AG258" s="293"/>
    </row>
    <row r="259" spans="1:33" ht="12.75" customHeight="1" x14ac:dyDescent="0.25">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c r="AE259" s="293"/>
      <c r="AF259" s="293"/>
      <c r="AG259" s="293"/>
    </row>
    <row r="260" spans="1:33" ht="12.75" customHeight="1" x14ac:dyDescent="0.25">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c r="AE260" s="293"/>
      <c r="AF260" s="293"/>
      <c r="AG260" s="293"/>
    </row>
    <row r="261" spans="1:33" ht="12.75" customHeight="1" x14ac:dyDescent="0.25">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c r="AE261" s="293"/>
      <c r="AF261" s="293"/>
      <c r="AG261" s="293"/>
    </row>
    <row r="262" spans="1:33" ht="12.75" customHeight="1" x14ac:dyDescent="0.25">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c r="AE262" s="293"/>
      <c r="AF262" s="293"/>
      <c r="AG262" s="293"/>
    </row>
    <row r="263" spans="1:33" ht="12.75" customHeight="1" x14ac:dyDescent="0.25">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c r="AE263" s="293"/>
      <c r="AF263" s="293"/>
      <c r="AG263" s="293"/>
    </row>
    <row r="264" spans="1:33" ht="12.75" customHeight="1" x14ac:dyDescent="0.25">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c r="AE264" s="293"/>
      <c r="AF264" s="293"/>
      <c r="AG264" s="293"/>
    </row>
    <row r="265" spans="1:33" ht="12.75" customHeight="1" x14ac:dyDescent="0.25">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c r="AE265" s="293"/>
      <c r="AF265" s="293"/>
      <c r="AG265" s="293"/>
    </row>
    <row r="266" spans="1:33" ht="12.75" customHeight="1" x14ac:dyDescent="0.25">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c r="AE266" s="293"/>
      <c r="AF266" s="293"/>
      <c r="AG266" s="293"/>
    </row>
    <row r="267" spans="1:33" ht="12.75" customHeight="1" x14ac:dyDescent="0.25">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c r="AE267" s="293"/>
      <c r="AF267" s="293"/>
      <c r="AG267" s="293"/>
    </row>
    <row r="268" spans="1:33" ht="12.75" customHeight="1" x14ac:dyDescent="0.25">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c r="AE268" s="293"/>
      <c r="AF268" s="293"/>
      <c r="AG268" s="293"/>
    </row>
    <row r="269" spans="1:33" ht="12.75" customHeight="1" x14ac:dyDescent="0.25">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c r="AE269" s="293"/>
      <c r="AF269" s="293"/>
      <c r="AG269" s="293"/>
    </row>
    <row r="270" spans="1:33" ht="12.75" customHeight="1" x14ac:dyDescent="0.25">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c r="AE270" s="293"/>
      <c r="AF270" s="293"/>
      <c r="AG270" s="293"/>
    </row>
    <row r="271" spans="1:33" ht="12.75" customHeight="1" x14ac:dyDescent="0.25">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c r="AE271" s="293"/>
      <c r="AF271" s="293"/>
      <c r="AG271" s="293"/>
    </row>
    <row r="272" spans="1:33" ht="12.75" customHeight="1" x14ac:dyDescent="0.25">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c r="AE272" s="293"/>
      <c r="AF272" s="293"/>
      <c r="AG272" s="293"/>
    </row>
    <row r="273" spans="1:33" ht="12.75" customHeight="1" x14ac:dyDescent="0.25">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c r="AE273" s="293"/>
      <c r="AF273" s="293"/>
      <c r="AG273" s="293"/>
    </row>
    <row r="274" spans="1:33" ht="12.75" customHeight="1" x14ac:dyDescent="0.25">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c r="AE274" s="293"/>
      <c r="AF274" s="293"/>
      <c r="AG274" s="293"/>
    </row>
    <row r="275" spans="1:33" ht="12.75" customHeight="1" x14ac:dyDescent="0.25">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c r="AE275" s="293"/>
      <c r="AF275" s="293"/>
      <c r="AG275" s="293"/>
    </row>
    <row r="276" spans="1:33" ht="12.75" customHeight="1" x14ac:dyDescent="0.25">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c r="AE276" s="293"/>
      <c r="AF276" s="293"/>
      <c r="AG276" s="293"/>
    </row>
    <row r="277" spans="1:33" ht="12.75" customHeight="1" x14ac:dyDescent="0.2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c r="AE277" s="293"/>
      <c r="AF277" s="293"/>
      <c r="AG277" s="293"/>
    </row>
    <row r="278" spans="1:33" ht="12.75" customHeight="1" x14ac:dyDescent="0.2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c r="AE278" s="293"/>
      <c r="AF278" s="293"/>
      <c r="AG278" s="293"/>
    </row>
    <row r="279" spans="1:33" ht="12.75" customHeight="1" x14ac:dyDescent="0.2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c r="AE279" s="293"/>
      <c r="AF279" s="293"/>
      <c r="AG279" s="293"/>
    </row>
    <row r="280" spans="1:33" ht="12.75" customHeight="1" x14ac:dyDescent="0.2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c r="AE280" s="293"/>
      <c r="AF280" s="293"/>
      <c r="AG280" s="293"/>
    </row>
    <row r="281" spans="1:33" ht="12.75" customHeight="1" x14ac:dyDescent="0.2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c r="AE281" s="293"/>
      <c r="AF281" s="293"/>
      <c r="AG281" s="293"/>
    </row>
    <row r="282" spans="1:33" ht="12.75" customHeight="1" x14ac:dyDescent="0.2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c r="AE282" s="293"/>
      <c r="AF282" s="293"/>
      <c r="AG282" s="293"/>
    </row>
    <row r="283" spans="1:33" ht="12.75" customHeight="1" x14ac:dyDescent="0.2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c r="AE283" s="293"/>
      <c r="AF283" s="293"/>
      <c r="AG283" s="293"/>
    </row>
    <row r="284" spans="1:33" ht="12.75" customHeight="1" x14ac:dyDescent="0.2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c r="AE284" s="293"/>
      <c r="AF284" s="293"/>
      <c r="AG284" s="293"/>
    </row>
    <row r="285" spans="1:33" ht="12.75" customHeight="1" x14ac:dyDescent="0.2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c r="AE285" s="293"/>
      <c r="AF285" s="293"/>
      <c r="AG285" s="293"/>
    </row>
    <row r="286" spans="1:33" ht="12.75" customHeight="1" x14ac:dyDescent="0.2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c r="AE286" s="293"/>
      <c r="AF286" s="293"/>
      <c r="AG286" s="293"/>
    </row>
    <row r="287" spans="1:33" ht="12.75" customHeight="1" x14ac:dyDescent="0.2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c r="AE287" s="293"/>
      <c r="AF287" s="293"/>
      <c r="AG287" s="293"/>
    </row>
    <row r="288" spans="1:33" ht="12.75" customHeight="1" x14ac:dyDescent="0.2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c r="AE288" s="293"/>
      <c r="AF288" s="293"/>
      <c r="AG288" s="293"/>
    </row>
    <row r="289" spans="1:33" ht="12.75" customHeight="1" x14ac:dyDescent="0.2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c r="AE289" s="293"/>
      <c r="AF289" s="293"/>
      <c r="AG289" s="293"/>
    </row>
    <row r="290" spans="1:33" ht="12.75" customHeight="1" x14ac:dyDescent="0.2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c r="AE290" s="293"/>
      <c r="AF290" s="293"/>
      <c r="AG290" s="293"/>
    </row>
    <row r="291" spans="1:33" ht="12.75" customHeight="1" x14ac:dyDescent="0.2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c r="AE291" s="293"/>
      <c r="AF291" s="293"/>
      <c r="AG291" s="293"/>
    </row>
    <row r="292" spans="1:33" ht="12.75" customHeight="1" x14ac:dyDescent="0.25">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c r="AE292" s="293"/>
      <c r="AF292" s="293"/>
      <c r="AG292" s="293"/>
    </row>
    <row r="293" spans="1:33" ht="12.75" customHeight="1" x14ac:dyDescent="0.25">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c r="AE293" s="293"/>
      <c r="AF293" s="293"/>
      <c r="AG293" s="293"/>
    </row>
    <row r="294" spans="1:33" ht="12.75" customHeight="1" x14ac:dyDescent="0.25">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c r="AE294" s="293"/>
      <c r="AF294" s="293"/>
      <c r="AG294" s="293"/>
    </row>
    <row r="295" spans="1:33" ht="12.75" customHeight="1" x14ac:dyDescent="0.25">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c r="AE295" s="293"/>
      <c r="AF295" s="293"/>
      <c r="AG295" s="293"/>
    </row>
    <row r="296" spans="1:33" ht="12.75" customHeight="1" x14ac:dyDescent="0.25">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c r="AE296" s="293"/>
      <c r="AF296" s="293"/>
      <c r="AG296" s="293"/>
    </row>
    <row r="297" spans="1:33" ht="12.75" customHeight="1" x14ac:dyDescent="0.25">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c r="AE297" s="293"/>
      <c r="AF297" s="293"/>
      <c r="AG297" s="293"/>
    </row>
    <row r="298" spans="1:33" ht="12.75" customHeight="1" x14ac:dyDescent="0.25">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c r="AE298" s="293"/>
      <c r="AF298" s="293"/>
      <c r="AG298" s="293"/>
    </row>
    <row r="299" spans="1:33" ht="12.75" customHeight="1" x14ac:dyDescent="0.2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c r="AE299" s="293"/>
      <c r="AF299" s="293"/>
      <c r="AG299" s="293"/>
    </row>
    <row r="300" spans="1:33" ht="12.75" customHeight="1" x14ac:dyDescent="0.2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c r="AE300" s="293"/>
      <c r="AF300" s="293"/>
      <c r="AG300" s="293"/>
    </row>
    <row r="301" spans="1:33" ht="12.75" customHeight="1" x14ac:dyDescent="0.2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c r="AE301" s="293"/>
      <c r="AF301" s="293"/>
      <c r="AG301" s="293"/>
    </row>
    <row r="302" spans="1:33" ht="12.75" customHeight="1" x14ac:dyDescent="0.2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c r="AE302" s="293"/>
      <c r="AF302" s="293"/>
      <c r="AG302" s="293"/>
    </row>
    <row r="303" spans="1:33" ht="12.75" customHeight="1" x14ac:dyDescent="0.2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c r="AE303" s="293"/>
      <c r="AF303" s="293"/>
      <c r="AG303" s="293"/>
    </row>
    <row r="304" spans="1:33" ht="12.75" customHeight="1" x14ac:dyDescent="0.2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c r="AE304" s="293"/>
      <c r="AF304" s="293"/>
      <c r="AG304" s="293"/>
    </row>
    <row r="305" spans="1:33" ht="12.75" customHeight="1" x14ac:dyDescent="0.2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c r="AE305" s="293"/>
      <c r="AF305" s="293"/>
      <c r="AG305" s="293"/>
    </row>
    <row r="306" spans="1:33" ht="12.75" customHeight="1" x14ac:dyDescent="0.2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c r="AE306" s="293"/>
      <c r="AF306" s="293"/>
      <c r="AG306" s="293"/>
    </row>
    <row r="307" spans="1:33" ht="12.75" customHeight="1" x14ac:dyDescent="0.2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c r="AE307" s="293"/>
      <c r="AF307" s="293"/>
      <c r="AG307" s="293"/>
    </row>
    <row r="308" spans="1:33" ht="12.75" customHeight="1" x14ac:dyDescent="0.2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c r="AE308" s="293"/>
      <c r="AF308" s="293"/>
      <c r="AG308" s="293"/>
    </row>
    <row r="309" spans="1:33" ht="12.75" customHeight="1" x14ac:dyDescent="0.2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c r="AE309" s="293"/>
      <c r="AF309" s="293"/>
      <c r="AG309" s="293"/>
    </row>
    <row r="310" spans="1:33" ht="12.75" customHeight="1" x14ac:dyDescent="0.2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c r="AE310" s="293"/>
      <c r="AF310" s="293"/>
      <c r="AG310" s="293"/>
    </row>
    <row r="311" spans="1:33" ht="12.75" customHeight="1" x14ac:dyDescent="0.2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c r="AE311" s="293"/>
      <c r="AF311" s="293"/>
      <c r="AG311" s="293"/>
    </row>
    <row r="312" spans="1:33" ht="12.75" customHeight="1" x14ac:dyDescent="0.2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c r="AE312" s="293"/>
      <c r="AF312" s="293"/>
      <c r="AG312" s="293"/>
    </row>
    <row r="313" spans="1:33" ht="12.75" customHeight="1" x14ac:dyDescent="0.2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c r="AE313" s="293"/>
      <c r="AF313" s="293"/>
      <c r="AG313" s="293"/>
    </row>
    <row r="314" spans="1:33" ht="12.75" customHeight="1" x14ac:dyDescent="0.25">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c r="AE314" s="293"/>
      <c r="AF314" s="293"/>
      <c r="AG314" s="293"/>
    </row>
    <row r="315" spans="1:33" ht="12.75" customHeight="1" x14ac:dyDescent="0.25">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c r="AE315" s="293"/>
      <c r="AF315" s="293"/>
      <c r="AG315" s="293"/>
    </row>
    <row r="316" spans="1:33" ht="12.75" customHeight="1" x14ac:dyDescent="0.25">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c r="AE316" s="293"/>
      <c r="AF316" s="293"/>
      <c r="AG316" s="293"/>
    </row>
    <row r="317" spans="1:33" ht="12.75" customHeight="1" x14ac:dyDescent="0.25">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c r="AE317" s="293"/>
      <c r="AF317" s="293"/>
      <c r="AG317" s="293"/>
    </row>
    <row r="318" spans="1:33" ht="12.75" customHeight="1" x14ac:dyDescent="0.25">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c r="AE318" s="293"/>
      <c r="AF318" s="293"/>
      <c r="AG318" s="293"/>
    </row>
    <row r="319" spans="1:33" ht="12.75" customHeight="1" x14ac:dyDescent="0.25">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c r="AE319" s="293"/>
      <c r="AF319" s="293"/>
      <c r="AG319" s="293"/>
    </row>
    <row r="320" spans="1:33" ht="12.75" customHeight="1" x14ac:dyDescent="0.25">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c r="AE320" s="293"/>
      <c r="AF320" s="293"/>
      <c r="AG320" s="293"/>
    </row>
    <row r="321" spans="1:33" ht="12.75" customHeight="1" x14ac:dyDescent="0.25">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c r="AE321" s="293"/>
      <c r="AF321" s="293"/>
      <c r="AG321" s="293"/>
    </row>
    <row r="322" spans="1:33" ht="12.75" customHeight="1" x14ac:dyDescent="0.25">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c r="AE322" s="293"/>
      <c r="AF322" s="293"/>
      <c r="AG322" s="293"/>
    </row>
    <row r="323" spans="1:33" ht="12.75" customHeight="1" x14ac:dyDescent="0.25">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c r="AE323" s="293"/>
      <c r="AF323" s="293"/>
      <c r="AG323" s="293"/>
    </row>
    <row r="324" spans="1:33" ht="12.75" customHeight="1" x14ac:dyDescent="0.25">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c r="AE324" s="293"/>
      <c r="AF324" s="293"/>
      <c r="AG324" s="293"/>
    </row>
    <row r="325" spans="1:33" ht="12.75" customHeight="1" x14ac:dyDescent="0.25">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c r="AA325" s="293"/>
      <c r="AB325" s="293"/>
      <c r="AC325" s="293"/>
      <c r="AD325" s="293"/>
      <c r="AE325" s="293"/>
      <c r="AF325" s="293"/>
      <c r="AG325" s="293"/>
    </row>
    <row r="326" spans="1:33" ht="12.75" customHeight="1" x14ac:dyDescent="0.25">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c r="AA326" s="293"/>
      <c r="AB326" s="293"/>
      <c r="AC326" s="293"/>
      <c r="AD326" s="293"/>
      <c r="AE326" s="293"/>
      <c r="AF326" s="293"/>
      <c r="AG326" s="293"/>
    </row>
    <row r="327" spans="1:33" ht="12.75" customHeight="1" x14ac:dyDescent="0.25">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c r="AA327" s="293"/>
      <c r="AB327" s="293"/>
      <c r="AC327" s="293"/>
      <c r="AD327" s="293"/>
      <c r="AE327" s="293"/>
      <c r="AF327" s="293"/>
      <c r="AG327" s="293"/>
    </row>
    <row r="328" spans="1:33" ht="12.75" customHeight="1" x14ac:dyDescent="0.25">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c r="AA328" s="293"/>
      <c r="AB328" s="293"/>
      <c r="AC328" s="293"/>
      <c r="AD328" s="293"/>
      <c r="AE328" s="293"/>
      <c r="AF328" s="293"/>
      <c r="AG328" s="293"/>
    </row>
    <row r="329" spans="1:33" ht="12.75" customHeight="1" x14ac:dyDescent="0.25">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c r="AA329" s="293"/>
      <c r="AB329" s="293"/>
      <c r="AC329" s="293"/>
      <c r="AD329" s="293"/>
      <c r="AE329" s="293"/>
      <c r="AF329" s="293"/>
      <c r="AG329" s="293"/>
    </row>
    <row r="330" spans="1:33" ht="12.75" customHeight="1" x14ac:dyDescent="0.25">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c r="AE330" s="293"/>
      <c r="AF330" s="293"/>
      <c r="AG330" s="293"/>
    </row>
    <row r="331" spans="1:33" ht="12.75" customHeight="1" x14ac:dyDescent="0.25">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c r="AE331" s="293"/>
      <c r="AF331" s="293"/>
      <c r="AG331" s="293"/>
    </row>
    <row r="332" spans="1:33" ht="12.75" customHeight="1" x14ac:dyDescent="0.25">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c r="AA332" s="293"/>
      <c r="AB332" s="293"/>
      <c r="AC332" s="293"/>
      <c r="AD332" s="293"/>
      <c r="AE332" s="293"/>
      <c r="AF332" s="293"/>
      <c r="AG332" s="293"/>
    </row>
    <row r="333" spans="1:33" ht="12.75" customHeight="1" x14ac:dyDescent="0.25">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c r="AE333" s="293"/>
      <c r="AF333" s="293"/>
      <c r="AG333" s="293"/>
    </row>
    <row r="334" spans="1:33" ht="12.75" customHeight="1" x14ac:dyDescent="0.25">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c r="AA334" s="293"/>
      <c r="AB334" s="293"/>
      <c r="AC334" s="293"/>
      <c r="AD334" s="293"/>
      <c r="AE334" s="293"/>
      <c r="AF334" s="293"/>
      <c r="AG334" s="293"/>
    </row>
    <row r="335" spans="1:33" ht="12.75" customHeight="1" x14ac:dyDescent="0.25">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c r="AA335" s="293"/>
      <c r="AB335" s="293"/>
      <c r="AC335" s="293"/>
      <c r="AD335" s="293"/>
      <c r="AE335" s="293"/>
      <c r="AF335" s="293"/>
      <c r="AG335" s="293"/>
    </row>
    <row r="336" spans="1:33" ht="12.75" customHeight="1" x14ac:dyDescent="0.25">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c r="AA336" s="293"/>
      <c r="AB336" s="293"/>
      <c r="AC336" s="293"/>
      <c r="AD336" s="293"/>
      <c r="AE336" s="293"/>
      <c r="AF336" s="293"/>
      <c r="AG336" s="293"/>
    </row>
    <row r="337" spans="1:33" ht="12.75" customHeight="1" x14ac:dyDescent="0.25">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c r="AE337" s="293"/>
      <c r="AF337" s="293"/>
      <c r="AG337" s="293"/>
    </row>
    <row r="338" spans="1:33" ht="12.75" customHeight="1" x14ac:dyDescent="0.25">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c r="AE338" s="293"/>
      <c r="AF338" s="293"/>
      <c r="AG338" s="293"/>
    </row>
    <row r="339" spans="1:33" ht="12.75" customHeight="1" x14ac:dyDescent="0.25">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c r="AE339" s="293"/>
      <c r="AF339" s="293"/>
      <c r="AG339" s="293"/>
    </row>
    <row r="340" spans="1:33" ht="12.75" customHeight="1" x14ac:dyDescent="0.25">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c r="AA340" s="293"/>
      <c r="AB340" s="293"/>
      <c r="AC340" s="293"/>
      <c r="AD340" s="293"/>
      <c r="AE340" s="293"/>
      <c r="AF340" s="293"/>
      <c r="AG340" s="293"/>
    </row>
    <row r="341" spans="1:33" ht="12.75" customHeight="1" x14ac:dyDescent="0.25">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c r="AA341" s="293"/>
      <c r="AB341" s="293"/>
      <c r="AC341" s="293"/>
      <c r="AD341" s="293"/>
      <c r="AE341" s="293"/>
      <c r="AF341" s="293"/>
      <c r="AG341" s="293"/>
    </row>
    <row r="342" spans="1:33" ht="12.75" customHeight="1" x14ac:dyDescent="0.25">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c r="AA342" s="293"/>
      <c r="AB342" s="293"/>
      <c r="AC342" s="293"/>
      <c r="AD342" s="293"/>
      <c r="AE342" s="293"/>
      <c r="AF342" s="293"/>
      <c r="AG342" s="293"/>
    </row>
    <row r="343" spans="1:33" ht="12.75" customHeight="1" x14ac:dyDescent="0.25">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c r="AA343" s="293"/>
      <c r="AB343" s="293"/>
      <c r="AC343" s="293"/>
      <c r="AD343" s="293"/>
      <c r="AE343" s="293"/>
      <c r="AF343" s="293"/>
      <c r="AG343" s="293"/>
    </row>
    <row r="344" spans="1:33" ht="12.75" customHeight="1" x14ac:dyDescent="0.25">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c r="AA344" s="293"/>
      <c r="AB344" s="293"/>
      <c r="AC344" s="293"/>
      <c r="AD344" s="293"/>
      <c r="AE344" s="293"/>
      <c r="AF344" s="293"/>
      <c r="AG344" s="293"/>
    </row>
    <row r="345" spans="1:33" ht="12.75" customHeight="1" x14ac:dyDescent="0.25">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c r="AE345" s="293"/>
      <c r="AF345" s="293"/>
      <c r="AG345" s="293"/>
    </row>
    <row r="346" spans="1:33" ht="12.75" customHeight="1" x14ac:dyDescent="0.25">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c r="AA346" s="293"/>
      <c r="AB346" s="293"/>
      <c r="AC346" s="293"/>
      <c r="AD346" s="293"/>
      <c r="AE346" s="293"/>
      <c r="AF346" s="293"/>
      <c r="AG346" s="293"/>
    </row>
    <row r="347" spans="1:33" ht="12.75" customHeight="1" x14ac:dyDescent="0.25">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c r="AE347" s="293"/>
      <c r="AF347" s="293"/>
      <c r="AG347" s="293"/>
    </row>
    <row r="348" spans="1:33" ht="12.75" customHeight="1" x14ac:dyDescent="0.25">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c r="AA348" s="293"/>
      <c r="AB348" s="293"/>
      <c r="AC348" s="293"/>
      <c r="AD348" s="293"/>
      <c r="AE348" s="293"/>
      <c r="AF348" s="293"/>
      <c r="AG348" s="293"/>
    </row>
    <row r="349" spans="1:33" ht="12.75" customHeight="1" x14ac:dyDescent="0.25">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c r="AA349" s="293"/>
      <c r="AB349" s="293"/>
      <c r="AC349" s="293"/>
      <c r="AD349" s="293"/>
      <c r="AE349" s="293"/>
      <c r="AF349" s="293"/>
      <c r="AG349" s="293"/>
    </row>
    <row r="350" spans="1:33" ht="12.75" customHeight="1" x14ac:dyDescent="0.25">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c r="AA350" s="293"/>
      <c r="AB350" s="293"/>
      <c r="AC350" s="293"/>
      <c r="AD350" s="293"/>
      <c r="AE350" s="293"/>
      <c r="AF350" s="293"/>
      <c r="AG350" s="293"/>
    </row>
    <row r="351" spans="1:33" ht="12.75" customHeight="1" x14ac:dyDescent="0.25">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c r="AE351" s="293"/>
      <c r="AF351" s="293"/>
      <c r="AG351" s="293"/>
    </row>
    <row r="352" spans="1:33" ht="12.75" customHeight="1" x14ac:dyDescent="0.25">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c r="AA352" s="293"/>
      <c r="AB352" s="293"/>
      <c r="AC352" s="293"/>
      <c r="AD352" s="293"/>
      <c r="AE352" s="293"/>
      <c r="AF352" s="293"/>
      <c r="AG352" s="293"/>
    </row>
    <row r="353" spans="1:33" ht="12.75" customHeight="1" x14ac:dyDescent="0.25">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c r="AA353" s="293"/>
      <c r="AB353" s="293"/>
      <c r="AC353" s="293"/>
      <c r="AD353" s="293"/>
      <c r="AE353" s="293"/>
      <c r="AF353" s="293"/>
      <c r="AG353" s="293"/>
    </row>
    <row r="354" spans="1:33" ht="12.75" customHeight="1" x14ac:dyDescent="0.25">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c r="AA354" s="293"/>
      <c r="AB354" s="293"/>
      <c r="AC354" s="293"/>
      <c r="AD354" s="293"/>
      <c r="AE354" s="293"/>
      <c r="AF354" s="293"/>
      <c r="AG354" s="293"/>
    </row>
    <row r="355" spans="1:33" ht="12.75" customHeight="1" x14ac:dyDescent="0.25">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c r="AA355" s="293"/>
      <c r="AB355" s="293"/>
      <c r="AC355" s="293"/>
      <c r="AD355" s="293"/>
      <c r="AE355" s="293"/>
      <c r="AF355" s="293"/>
      <c r="AG355" s="293"/>
    </row>
    <row r="356" spans="1:33" ht="12.75" customHeight="1" x14ac:dyDescent="0.25">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c r="AA356" s="293"/>
      <c r="AB356" s="293"/>
      <c r="AC356" s="293"/>
      <c r="AD356" s="293"/>
      <c r="AE356" s="293"/>
      <c r="AF356" s="293"/>
      <c r="AG356" s="293"/>
    </row>
    <row r="357" spans="1:33" ht="12.75" customHeight="1" x14ac:dyDescent="0.25">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c r="AE357" s="293"/>
      <c r="AF357" s="293"/>
      <c r="AG357" s="293"/>
    </row>
    <row r="358" spans="1:33" ht="12.75" customHeight="1" x14ac:dyDescent="0.25">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c r="AA358" s="293"/>
      <c r="AB358" s="293"/>
      <c r="AC358" s="293"/>
      <c r="AD358" s="293"/>
      <c r="AE358" s="293"/>
      <c r="AF358" s="293"/>
      <c r="AG358" s="293"/>
    </row>
    <row r="359" spans="1:33" ht="12.75" customHeight="1" x14ac:dyDescent="0.25">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c r="AA359" s="293"/>
      <c r="AB359" s="293"/>
      <c r="AC359" s="293"/>
      <c r="AD359" s="293"/>
      <c r="AE359" s="293"/>
      <c r="AF359" s="293"/>
      <c r="AG359" s="293"/>
    </row>
    <row r="360" spans="1:33" ht="12.75" customHeight="1" x14ac:dyDescent="0.25">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c r="AA360" s="293"/>
      <c r="AB360" s="293"/>
      <c r="AC360" s="293"/>
      <c r="AD360" s="293"/>
      <c r="AE360" s="293"/>
      <c r="AF360" s="293"/>
      <c r="AG360" s="293"/>
    </row>
    <row r="361" spans="1:33" ht="12.75" customHeight="1" x14ac:dyDescent="0.25">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c r="AA361" s="293"/>
      <c r="AB361" s="293"/>
      <c r="AC361" s="293"/>
      <c r="AD361" s="293"/>
      <c r="AE361" s="293"/>
      <c r="AF361" s="293"/>
      <c r="AG361" s="293"/>
    </row>
    <row r="362" spans="1:33" ht="12.75" customHeight="1" x14ac:dyDescent="0.25">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c r="AA362" s="293"/>
      <c r="AB362" s="293"/>
      <c r="AC362" s="293"/>
      <c r="AD362" s="293"/>
      <c r="AE362" s="293"/>
      <c r="AF362" s="293"/>
      <c r="AG362" s="293"/>
    </row>
    <row r="363" spans="1:33" ht="12.75" customHeight="1" x14ac:dyDescent="0.25">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c r="AE363" s="293"/>
      <c r="AF363" s="293"/>
      <c r="AG363" s="293"/>
    </row>
    <row r="364" spans="1:33" ht="12.75" customHeight="1" x14ac:dyDescent="0.25">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c r="AE364" s="293"/>
      <c r="AF364" s="293"/>
      <c r="AG364" s="293"/>
    </row>
    <row r="365" spans="1:33" ht="12.75" customHeight="1" x14ac:dyDescent="0.25">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c r="AE365" s="293"/>
      <c r="AF365" s="293"/>
      <c r="AG365" s="293"/>
    </row>
    <row r="366" spans="1:33" ht="12.75" customHeight="1" x14ac:dyDescent="0.25">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c r="AE366" s="293"/>
      <c r="AF366" s="293"/>
      <c r="AG366" s="293"/>
    </row>
    <row r="367" spans="1:33" ht="12.75" customHeight="1" x14ac:dyDescent="0.25">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c r="AE367" s="293"/>
      <c r="AF367" s="293"/>
      <c r="AG367" s="293"/>
    </row>
    <row r="368" spans="1:33" ht="12.75" customHeight="1" x14ac:dyDescent="0.25">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c r="AA368" s="293"/>
      <c r="AB368" s="293"/>
      <c r="AC368" s="293"/>
      <c r="AD368" s="293"/>
      <c r="AE368" s="293"/>
      <c r="AF368" s="293"/>
      <c r="AG368" s="293"/>
    </row>
    <row r="369" spans="1:33" ht="12.75" customHeight="1" x14ac:dyDescent="0.25">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c r="AE369" s="293"/>
      <c r="AF369" s="293"/>
      <c r="AG369" s="293"/>
    </row>
    <row r="370" spans="1:33" ht="12.75" customHeight="1" x14ac:dyDescent="0.25">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3"/>
      <c r="AC370" s="293"/>
      <c r="AD370" s="293"/>
      <c r="AE370" s="293"/>
      <c r="AF370" s="293"/>
      <c r="AG370" s="293"/>
    </row>
    <row r="371" spans="1:33" ht="12.75" customHeight="1" x14ac:dyDescent="0.25">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c r="AE371" s="293"/>
      <c r="AF371" s="293"/>
      <c r="AG371" s="293"/>
    </row>
    <row r="372" spans="1:33" ht="12.75" customHeight="1" x14ac:dyDescent="0.25">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c r="AE372" s="293"/>
      <c r="AF372" s="293"/>
      <c r="AG372" s="293"/>
    </row>
    <row r="373" spans="1:33" ht="12.75" customHeight="1" x14ac:dyDescent="0.25">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c r="AE373" s="293"/>
      <c r="AF373" s="293"/>
      <c r="AG373" s="293"/>
    </row>
    <row r="374" spans="1:33" ht="12.75" customHeight="1" x14ac:dyDescent="0.25">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c r="AA374" s="293"/>
      <c r="AB374" s="293"/>
      <c r="AC374" s="293"/>
      <c r="AD374" s="293"/>
      <c r="AE374" s="293"/>
      <c r="AF374" s="293"/>
      <c r="AG374" s="293"/>
    </row>
    <row r="375" spans="1:33" ht="12.75" customHeight="1" x14ac:dyDescent="0.25">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c r="AE375" s="293"/>
      <c r="AF375" s="293"/>
      <c r="AG375" s="293"/>
    </row>
    <row r="376" spans="1:33" ht="12.75" customHeight="1" x14ac:dyDescent="0.25">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c r="AA376" s="293"/>
      <c r="AB376" s="293"/>
      <c r="AC376" s="293"/>
      <c r="AD376" s="293"/>
      <c r="AE376" s="293"/>
      <c r="AF376" s="293"/>
      <c r="AG376" s="293"/>
    </row>
    <row r="377" spans="1:33" ht="12.75" customHeight="1" x14ac:dyDescent="0.25">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row>
    <row r="378" spans="1:33" ht="12.75" customHeight="1" x14ac:dyDescent="0.25">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c r="AC378" s="293"/>
      <c r="AD378" s="293"/>
      <c r="AE378" s="293"/>
      <c r="AF378" s="293"/>
      <c r="AG378" s="293"/>
    </row>
    <row r="379" spans="1:33" ht="12.75" customHeight="1" x14ac:dyDescent="0.25">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c r="AA379" s="293"/>
      <c r="AB379" s="293"/>
      <c r="AC379" s="293"/>
      <c r="AD379" s="293"/>
      <c r="AE379" s="293"/>
      <c r="AF379" s="293"/>
      <c r="AG379" s="293"/>
    </row>
    <row r="380" spans="1:33" ht="12.75" customHeight="1" x14ac:dyDescent="0.25">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293"/>
    </row>
    <row r="381" spans="1:33" ht="12.75" customHeight="1" x14ac:dyDescent="0.25">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293"/>
    </row>
    <row r="382" spans="1:33" ht="12.75" customHeight="1" x14ac:dyDescent="0.25">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3"/>
      <c r="AC382" s="293"/>
      <c r="AD382" s="293"/>
      <c r="AE382" s="293"/>
      <c r="AF382" s="293"/>
      <c r="AG382" s="293"/>
    </row>
    <row r="383" spans="1:33" ht="12.75" customHeight="1" x14ac:dyDescent="0.25">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c r="AA383" s="293"/>
      <c r="AB383" s="293"/>
      <c r="AC383" s="293"/>
      <c r="AD383" s="293"/>
      <c r="AE383" s="293"/>
      <c r="AF383" s="293"/>
      <c r="AG383" s="293"/>
    </row>
    <row r="384" spans="1:33" ht="12.75" customHeight="1" x14ac:dyDescent="0.25">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row>
    <row r="385" spans="1:33" ht="12.75" customHeight="1" x14ac:dyDescent="0.25">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c r="AA385" s="293"/>
      <c r="AB385" s="293"/>
      <c r="AC385" s="293"/>
      <c r="AD385" s="293"/>
      <c r="AE385" s="293"/>
      <c r="AF385" s="293"/>
      <c r="AG385" s="293"/>
    </row>
    <row r="386" spans="1:33" ht="12.75" customHeight="1" x14ac:dyDescent="0.25">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c r="AA386" s="293"/>
      <c r="AB386" s="293"/>
      <c r="AC386" s="293"/>
      <c r="AD386" s="293"/>
      <c r="AE386" s="293"/>
      <c r="AF386" s="293"/>
      <c r="AG386" s="293"/>
    </row>
    <row r="387" spans="1:33" ht="12.75" customHeight="1" x14ac:dyDescent="0.25">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c r="AE387" s="293"/>
      <c r="AF387" s="293"/>
      <c r="AG387" s="293"/>
    </row>
    <row r="388" spans="1:33" ht="12.75" customHeight="1" x14ac:dyDescent="0.25">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c r="AA388" s="293"/>
      <c r="AB388" s="293"/>
      <c r="AC388" s="293"/>
      <c r="AD388" s="293"/>
      <c r="AE388" s="293"/>
      <c r="AF388" s="293"/>
      <c r="AG388" s="293"/>
    </row>
    <row r="389" spans="1:33" ht="12.75" customHeight="1" x14ac:dyDescent="0.25">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c r="AA389" s="293"/>
      <c r="AB389" s="293"/>
      <c r="AC389" s="293"/>
      <c r="AD389" s="293"/>
      <c r="AE389" s="293"/>
      <c r="AF389" s="293"/>
      <c r="AG389" s="293"/>
    </row>
    <row r="390" spans="1:33" ht="12.75" customHeight="1" x14ac:dyDescent="0.25">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c r="AA390" s="293"/>
      <c r="AB390" s="293"/>
      <c r="AC390" s="293"/>
      <c r="AD390" s="293"/>
      <c r="AE390" s="293"/>
      <c r="AF390" s="293"/>
      <c r="AG390" s="293"/>
    </row>
    <row r="391" spans="1:33" ht="12.75" customHeight="1" x14ac:dyDescent="0.25">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3"/>
      <c r="AC391" s="293"/>
      <c r="AD391" s="293"/>
      <c r="AE391" s="293"/>
      <c r="AF391" s="293"/>
      <c r="AG391" s="293"/>
    </row>
    <row r="392" spans="1:33" ht="12.75" customHeight="1" x14ac:dyDescent="0.25">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c r="AA392" s="293"/>
      <c r="AB392" s="293"/>
      <c r="AC392" s="293"/>
      <c r="AD392" s="293"/>
      <c r="AE392" s="293"/>
      <c r="AF392" s="293"/>
      <c r="AG392" s="293"/>
    </row>
    <row r="393" spans="1:33" ht="12.75" customHeight="1" x14ac:dyDescent="0.25">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c r="AA393" s="293"/>
      <c r="AB393" s="293"/>
      <c r="AC393" s="293"/>
      <c r="AD393" s="293"/>
      <c r="AE393" s="293"/>
      <c r="AF393" s="293"/>
      <c r="AG393" s="293"/>
    </row>
    <row r="394" spans="1:33" ht="12.75" customHeight="1" x14ac:dyDescent="0.25">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c r="AA394" s="293"/>
      <c r="AB394" s="293"/>
      <c r="AC394" s="293"/>
      <c r="AD394" s="293"/>
      <c r="AE394" s="293"/>
      <c r="AF394" s="293"/>
      <c r="AG394" s="293"/>
    </row>
    <row r="395" spans="1:33" ht="12.75" customHeight="1" x14ac:dyDescent="0.25">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c r="AA395" s="293"/>
      <c r="AB395" s="293"/>
      <c r="AC395" s="293"/>
      <c r="AD395" s="293"/>
      <c r="AE395" s="293"/>
      <c r="AF395" s="293"/>
      <c r="AG395" s="293"/>
    </row>
    <row r="396" spans="1:33" ht="12.75" customHeight="1" x14ac:dyDescent="0.25">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c r="AA396" s="293"/>
      <c r="AB396" s="293"/>
      <c r="AC396" s="293"/>
      <c r="AD396" s="293"/>
      <c r="AE396" s="293"/>
      <c r="AF396" s="293"/>
      <c r="AG396" s="293"/>
    </row>
    <row r="397" spans="1:33" ht="12.75" customHeight="1" x14ac:dyDescent="0.25">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c r="AA397" s="293"/>
      <c r="AB397" s="293"/>
      <c r="AC397" s="293"/>
      <c r="AD397" s="293"/>
      <c r="AE397" s="293"/>
      <c r="AF397" s="293"/>
      <c r="AG397" s="293"/>
    </row>
    <row r="398" spans="1:33" ht="12.75" customHeight="1" x14ac:dyDescent="0.25">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c r="AE398" s="293"/>
      <c r="AF398" s="293"/>
      <c r="AG398" s="293"/>
    </row>
    <row r="399" spans="1:33" ht="12.75" customHeight="1" x14ac:dyDescent="0.25">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c r="AA399" s="293"/>
      <c r="AB399" s="293"/>
      <c r="AC399" s="293"/>
      <c r="AD399" s="293"/>
      <c r="AE399" s="293"/>
      <c r="AF399" s="293"/>
      <c r="AG399" s="293"/>
    </row>
    <row r="400" spans="1:33" ht="12.75" customHeight="1" x14ac:dyDescent="0.25">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c r="AA400" s="293"/>
      <c r="AB400" s="293"/>
      <c r="AC400" s="293"/>
      <c r="AD400" s="293"/>
      <c r="AE400" s="293"/>
      <c r="AF400" s="293"/>
      <c r="AG400" s="293"/>
    </row>
    <row r="401" spans="1:33" ht="12.75" customHeight="1" x14ac:dyDescent="0.25">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c r="AA401" s="293"/>
      <c r="AB401" s="293"/>
      <c r="AC401" s="293"/>
      <c r="AD401" s="293"/>
      <c r="AE401" s="293"/>
      <c r="AF401" s="293"/>
      <c r="AG401" s="293"/>
    </row>
    <row r="402" spans="1:33" ht="12.75" customHeight="1" x14ac:dyDescent="0.25">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c r="AA402" s="293"/>
      <c r="AB402" s="293"/>
      <c r="AC402" s="293"/>
      <c r="AD402" s="293"/>
      <c r="AE402" s="293"/>
      <c r="AF402" s="293"/>
      <c r="AG402" s="293"/>
    </row>
    <row r="403" spans="1:33" ht="12.75" customHeight="1" x14ac:dyDescent="0.25">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c r="AA403" s="293"/>
      <c r="AB403" s="293"/>
      <c r="AC403" s="293"/>
      <c r="AD403" s="293"/>
      <c r="AE403" s="293"/>
      <c r="AF403" s="293"/>
      <c r="AG403" s="293"/>
    </row>
    <row r="404" spans="1:33" ht="12.75" customHeight="1" x14ac:dyDescent="0.25">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c r="AA404" s="293"/>
      <c r="AB404" s="293"/>
      <c r="AC404" s="293"/>
      <c r="AD404" s="293"/>
      <c r="AE404" s="293"/>
      <c r="AF404" s="293"/>
      <c r="AG404" s="293"/>
    </row>
    <row r="405" spans="1:33" ht="12.75" customHeight="1" x14ac:dyDescent="0.25">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c r="AA405" s="293"/>
      <c r="AB405" s="293"/>
      <c r="AC405" s="293"/>
      <c r="AD405" s="293"/>
      <c r="AE405" s="293"/>
      <c r="AF405" s="293"/>
      <c r="AG405" s="293"/>
    </row>
    <row r="406" spans="1:33" ht="12.75" customHeight="1" x14ac:dyDescent="0.25">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c r="AE406" s="293"/>
      <c r="AF406" s="293"/>
      <c r="AG406" s="293"/>
    </row>
    <row r="407" spans="1:33" ht="12.75" customHeight="1" x14ac:dyDescent="0.25">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c r="AA407" s="293"/>
      <c r="AB407" s="293"/>
      <c r="AC407" s="293"/>
      <c r="AD407" s="293"/>
      <c r="AE407" s="293"/>
      <c r="AF407" s="293"/>
      <c r="AG407" s="293"/>
    </row>
    <row r="408" spans="1:33" ht="12.75" customHeight="1" x14ac:dyDescent="0.25">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c r="AA408" s="293"/>
      <c r="AB408" s="293"/>
      <c r="AC408" s="293"/>
      <c r="AD408" s="293"/>
      <c r="AE408" s="293"/>
      <c r="AF408" s="293"/>
      <c r="AG408" s="293"/>
    </row>
    <row r="409" spans="1:33" ht="12.75" customHeight="1" x14ac:dyDescent="0.25">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c r="AA409" s="293"/>
      <c r="AB409" s="293"/>
      <c r="AC409" s="293"/>
      <c r="AD409" s="293"/>
      <c r="AE409" s="293"/>
      <c r="AF409" s="293"/>
      <c r="AG409" s="293"/>
    </row>
    <row r="410" spans="1:33" ht="12.75" customHeight="1" x14ac:dyDescent="0.25">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c r="AA410" s="293"/>
      <c r="AB410" s="293"/>
      <c r="AC410" s="293"/>
      <c r="AD410" s="293"/>
      <c r="AE410" s="293"/>
      <c r="AF410" s="293"/>
      <c r="AG410" s="293"/>
    </row>
    <row r="411" spans="1:33" ht="12.75" customHeight="1" x14ac:dyDescent="0.25">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c r="AA411" s="293"/>
      <c r="AB411" s="293"/>
      <c r="AC411" s="293"/>
      <c r="AD411" s="293"/>
      <c r="AE411" s="293"/>
      <c r="AF411" s="293"/>
      <c r="AG411" s="293"/>
    </row>
    <row r="412" spans="1:33" ht="12.75" customHeight="1" x14ac:dyDescent="0.25">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c r="AE412" s="293"/>
      <c r="AF412" s="293"/>
      <c r="AG412" s="293"/>
    </row>
    <row r="413" spans="1:33" ht="12.75" customHeight="1" x14ac:dyDescent="0.25">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c r="AA413" s="293"/>
      <c r="AB413" s="293"/>
      <c r="AC413" s="293"/>
      <c r="AD413" s="293"/>
      <c r="AE413" s="293"/>
      <c r="AF413" s="293"/>
      <c r="AG413" s="293"/>
    </row>
    <row r="414" spans="1:33" ht="12.75" customHeight="1" x14ac:dyDescent="0.25">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c r="AA414" s="293"/>
      <c r="AB414" s="293"/>
      <c r="AC414" s="293"/>
      <c r="AD414" s="293"/>
      <c r="AE414" s="293"/>
      <c r="AF414" s="293"/>
      <c r="AG414" s="293"/>
    </row>
    <row r="415" spans="1:33" ht="12.75" customHeight="1" x14ac:dyDescent="0.25">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c r="AA415" s="293"/>
      <c r="AB415" s="293"/>
      <c r="AC415" s="293"/>
      <c r="AD415" s="293"/>
      <c r="AE415" s="293"/>
      <c r="AF415" s="293"/>
      <c r="AG415" s="293"/>
    </row>
    <row r="416" spans="1:33" ht="12.75" customHeight="1" x14ac:dyDescent="0.25">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c r="AA416" s="293"/>
      <c r="AB416" s="293"/>
      <c r="AC416" s="293"/>
      <c r="AD416" s="293"/>
      <c r="AE416" s="293"/>
      <c r="AF416" s="293"/>
      <c r="AG416" s="293"/>
    </row>
    <row r="417" spans="1:33" ht="12.75" customHeight="1" x14ac:dyDescent="0.25">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c r="AA417" s="293"/>
      <c r="AB417" s="293"/>
      <c r="AC417" s="293"/>
      <c r="AD417" s="293"/>
      <c r="AE417" s="293"/>
      <c r="AF417" s="293"/>
      <c r="AG417" s="293"/>
    </row>
    <row r="418" spans="1:33" ht="12.75" customHeight="1" x14ac:dyDescent="0.25">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c r="AE418" s="293"/>
      <c r="AF418" s="293"/>
      <c r="AG418" s="293"/>
    </row>
    <row r="419" spans="1:33" ht="12.75" customHeight="1" x14ac:dyDescent="0.25">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c r="AA419" s="293"/>
      <c r="AB419" s="293"/>
      <c r="AC419" s="293"/>
      <c r="AD419" s="293"/>
      <c r="AE419" s="293"/>
      <c r="AF419" s="293"/>
      <c r="AG419" s="293"/>
    </row>
    <row r="420" spans="1:33" ht="12.75" customHeight="1" x14ac:dyDescent="0.25">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c r="AA420" s="293"/>
      <c r="AB420" s="293"/>
      <c r="AC420" s="293"/>
      <c r="AD420" s="293"/>
      <c r="AE420" s="293"/>
      <c r="AF420" s="293"/>
      <c r="AG420" s="293"/>
    </row>
    <row r="421" spans="1:33" ht="12.75" customHeight="1" x14ac:dyDescent="0.25">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c r="AA421" s="293"/>
      <c r="AB421" s="293"/>
      <c r="AC421" s="293"/>
      <c r="AD421" s="293"/>
      <c r="AE421" s="293"/>
      <c r="AF421" s="293"/>
      <c r="AG421" s="293"/>
    </row>
    <row r="422" spans="1:33" ht="12.75" customHeight="1" x14ac:dyDescent="0.25">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c r="AA422" s="293"/>
      <c r="AB422" s="293"/>
      <c r="AC422" s="293"/>
      <c r="AD422" s="293"/>
      <c r="AE422" s="293"/>
      <c r="AF422" s="293"/>
      <c r="AG422" s="293"/>
    </row>
    <row r="423" spans="1:33" ht="12.75" customHeight="1" x14ac:dyDescent="0.25">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c r="AA423" s="293"/>
      <c r="AB423" s="293"/>
      <c r="AC423" s="293"/>
      <c r="AD423" s="293"/>
      <c r="AE423" s="293"/>
      <c r="AF423" s="293"/>
      <c r="AG423" s="293"/>
    </row>
    <row r="424" spans="1:33" ht="12.75" customHeight="1" x14ac:dyDescent="0.25">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c r="AE424" s="293"/>
      <c r="AF424" s="293"/>
      <c r="AG424" s="293"/>
    </row>
    <row r="425" spans="1:33" ht="12.75" customHeight="1" x14ac:dyDescent="0.25">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c r="AA425" s="293"/>
      <c r="AB425" s="293"/>
      <c r="AC425" s="293"/>
      <c r="AD425" s="293"/>
      <c r="AE425" s="293"/>
      <c r="AF425" s="293"/>
      <c r="AG425" s="293"/>
    </row>
    <row r="426" spans="1:33" ht="12.75" customHeight="1" x14ac:dyDescent="0.25">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c r="AA426" s="293"/>
      <c r="AB426" s="293"/>
      <c r="AC426" s="293"/>
      <c r="AD426" s="293"/>
      <c r="AE426" s="293"/>
      <c r="AF426" s="293"/>
      <c r="AG426" s="293"/>
    </row>
    <row r="427" spans="1:33" ht="12.75" customHeight="1" x14ac:dyDescent="0.25">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c r="AA427" s="293"/>
      <c r="AB427" s="293"/>
      <c r="AC427" s="293"/>
      <c r="AD427" s="293"/>
      <c r="AE427" s="293"/>
      <c r="AF427" s="293"/>
      <c r="AG427" s="293"/>
    </row>
    <row r="428" spans="1:33" ht="12.75" customHeight="1" x14ac:dyDescent="0.25">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c r="AA428" s="293"/>
      <c r="AB428" s="293"/>
      <c r="AC428" s="293"/>
      <c r="AD428" s="293"/>
      <c r="AE428" s="293"/>
      <c r="AF428" s="293"/>
      <c r="AG428" s="293"/>
    </row>
    <row r="429" spans="1:33" ht="12.75" customHeight="1" x14ac:dyDescent="0.25">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c r="AA429" s="293"/>
      <c r="AB429" s="293"/>
      <c r="AC429" s="293"/>
      <c r="AD429" s="293"/>
      <c r="AE429" s="293"/>
      <c r="AF429" s="293"/>
      <c r="AG429" s="293"/>
    </row>
    <row r="430" spans="1:33" ht="12.75" customHeight="1" x14ac:dyDescent="0.25">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c r="AE430" s="293"/>
      <c r="AF430" s="293"/>
      <c r="AG430" s="293"/>
    </row>
    <row r="431" spans="1:33" ht="12.75" customHeight="1" x14ac:dyDescent="0.25">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c r="AA431" s="293"/>
      <c r="AB431" s="293"/>
      <c r="AC431" s="293"/>
      <c r="AD431" s="293"/>
      <c r="AE431" s="293"/>
      <c r="AF431" s="293"/>
      <c r="AG431" s="293"/>
    </row>
    <row r="432" spans="1:33" ht="12.75" customHeight="1" x14ac:dyDescent="0.25">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c r="AA432" s="293"/>
      <c r="AB432" s="293"/>
      <c r="AC432" s="293"/>
      <c r="AD432" s="293"/>
      <c r="AE432" s="293"/>
      <c r="AF432" s="293"/>
      <c r="AG432" s="293"/>
    </row>
    <row r="433" spans="1:33" ht="12.75" customHeight="1" x14ac:dyDescent="0.25">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c r="AA433" s="293"/>
      <c r="AB433" s="293"/>
      <c r="AC433" s="293"/>
      <c r="AD433" s="293"/>
      <c r="AE433" s="293"/>
      <c r="AF433" s="293"/>
      <c r="AG433" s="293"/>
    </row>
    <row r="434" spans="1:33" ht="12.75" customHeight="1" x14ac:dyDescent="0.25">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c r="AA434" s="293"/>
      <c r="AB434" s="293"/>
      <c r="AC434" s="293"/>
      <c r="AD434" s="293"/>
      <c r="AE434" s="293"/>
      <c r="AF434" s="293"/>
      <c r="AG434" s="293"/>
    </row>
    <row r="435" spans="1:33" ht="12.75" customHeight="1" x14ac:dyDescent="0.25">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c r="AE435" s="293"/>
      <c r="AF435" s="293"/>
      <c r="AG435" s="293"/>
    </row>
    <row r="436" spans="1:33" ht="12.75" customHeight="1" x14ac:dyDescent="0.25">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c r="AE436" s="293"/>
      <c r="AF436" s="293"/>
      <c r="AG436" s="293"/>
    </row>
    <row r="437" spans="1:33" ht="12.75" customHeight="1" x14ac:dyDescent="0.25">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c r="AE437" s="293"/>
      <c r="AF437" s="293"/>
      <c r="AG437" s="293"/>
    </row>
    <row r="438" spans="1:33" ht="12.75" customHeight="1" x14ac:dyDescent="0.25">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c r="AA438" s="293"/>
      <c r="AB438" s="293"/>
      <c r="AC438" s="293"/>
      <c r="AD438" s="293"/>
      <c r="AE438" s="293"/>
      <c r="AF438" s="293"/>
      <c r="AG438" s="293"/>
    </row>
    <row r="439" spans="1:33" ht="12.75" customHeight="1" x14ac:dyDescent="0.25">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c r="AA439" s="293"/>
      <c r="AB439" s="293"/>
      <c r="AC439" s="293"/>
      <c r="AD439" s="293"/>
      <c r="AE439" s="293"/>
      <c r="AF439" s="293"/>
      <c r="AG439" s="293"/>
    </row>
    <row r="440" spans="1:33" ht="12.75" customHeight="1" x14ac:dyDescent="0.25">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c r="AA440" s="293"/>
      <c r="AB440" s="293"/>
      <c r="AC440" s="293"/>
      <c r="AD440" s="293"/>
      <c r="AE440" s="293"/>
      <c r="AF440" s="293"/>
      <c r="AG440" s="293"/>
    </row>
    <row r="441" spans="1:33" ht="12.75" customHeight="1" x14ac:dyDescent="0.25">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c r="AA441" s="293"/>
      <c r="AB441" s="293"/>
      <c r="AC441" s="293"/>
      <c r="AD441" s="293"/>
      <c r="AE441" s="293"/>
      <c r="AF441" s="293"/>
      <c r="AG441" s="293"/>
    </row>
    <row r="442" spans="1:33" ht="12.75" customHeight="1" x14ac:dyDescent="0.25">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c r="AE442" s="293"/>
      <c r="AF442" s="293"/>
      <c r="AG442" s="293"/>
    </row>
    <row r="443" spans="1:33" ht="12.75" customHeight="1" x14ac:dyDescent="0.25">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c r="AA443" s="293"/>
      <c r="AB443" s="293"/>
      <c r="AC443" s="293"/>
      <c r="AD443" s="293"/>
      <c r="AE443" s="293"/>
      <c r="AF443" s="293"/>
      <c r="AG443" s="293"/>
    </row>
    <row r="444" spans="1:33" ht="12.75" customHeight="1" x14ac:dyDescent="0.25">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c r="AE444" s="293"/>
      <c r="AF444" s="293"/>
      <c r="AG444" s="293"/>
    </row>
    <row r="445" spans="1:33" ht="12.75" customHeight="1" x14ac:dyDescent="0.25">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c r="AA445" s="293"/>
      <c r="AB445" s="293"/>
      <c r="AC445" s="293"/>
      <c r="AD445" s="293"/>
      <c r="AE445" s="293"/>
      <c r="AF445" s="293"/>
      <c r="AG445" s="293"/>
    </row>
    <row r="446" spans="1:33" ht="12.75" customHeight="1" x14ac:dyDescent="0.25">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c r="AA446" s="293"/>
      <c r="AB446" s="293"/>
      <c r="AC446" s="293"/>
      <c r="AD446" s="293"/>
      <c r="AE446" s="293"/>
      <c r="AF446" s="293"/>
      <c r="AG446" s="293"/>
    </row>
    <row r="447" spans="1:33" ht="12.75" customHeight="1" x14ac:dyDescent="0.25">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c r="AA447" s="293"/>
      <c r="AB447" s="293"/>
      <c r="AC447" s="293"/>
      <c r="AD447" s="293"/>
      <c r="AE447" s="293"/>
      <c r="AF447" s="293"/>
      <c r="AG447" s="293"/>
    </row>
    <row r="448" spans="1:33" ht="12.75" customHeight="1" x14ac:dyDescent="0.25">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c r="AE448" s="293"/>
      <c r="AF448" s="293"/>
      <c r="AG448" s="293"/>
    </row>
    <row r="449" spans="1:33" ht="12.75" customHeight="1" x14ac:dyDescent="0.25">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c r="AA449" s="293"/>
      <c r="AB449" s="293"/>
      <c r="AC449" s="293"/>
      <c r="AD449" s="293"/>
      <c r="AE449" s="293"/>
      <c r="AF449" s="293"/>
      <c r="AG449" s="293"/>
    </row>
    <row r="450" spans="1:33" ht="12.75" customHeight="1" x14ac:dyDescent="0.25">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c r="AE450" s="293"/>
      <c r="AF450" s="293"/>
      <c r="AG450" s="293"/>
    </row>
    <row r="451" spans="1:33" ht="12.75" customHeight="1" x14ac:dyDescent="0.25">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c r="AE451" s="293"/>
      <c r="AF451" s="293"/>
      <c r="AG451" s="293"/>
    </row>
    <row r="452" spans="1:33" ht="12.75" customHeight="1" x14ac:dyDescent="0.25">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c r="AE452" s="293"/>
      <c r="AF452" s="293"/>
      <c r="AG452" s="293"/>
    </row>
    <row r="453" spans="1:33" ht="12.75" customHeight="1" x14ac:dyDescent="0.25">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3"/>
      <c r="AC453" s="293"/>
      <c r="AD453" s="293"/>
      <c r="AE453" s="293"/>
      <c r="AF453" s="293"/>
      <c r="AG453" s="293"/>
    </row>
    <row r="454" spans="1:33" ht="12.75" customHeight="1" x14ac:dyDescent="0.25">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c r="AE454" s="293"/>
      <c r="AF454" s="293"/>
      <c r="AG454" s="293"/>
    </row>
    <row r="455" spans="1:33" ht="12.75" customHeight="1" x14ac:dyDescent="0.25">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3"/>
      <c r="AC455" s="293"/>
      <c r="AD455" s="293"/>
      <c r="AE455" s="293"/>
      <c r="AF455" s="293"/>
      <c r="AG455" s="293"/>
    </row>
    <row r="456" spans="1:33" ht="12.75" customHeight="1" x14ac:dyDescent="0.25">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c r="AA456" s="293"/>
      <c r="AB456" s="293"/>
      <c r="AC456" s="293"/>
      <c r="AD456" s="293"/>
      <c r="AE456" s="293"/>
      <c r="AF456" s="293"/>
      <c r="AG456" s="293"/>
    </row>
    <row r="457" spans="1:33" ht="12.75" customHeight="1" x14ac:dyDescent="0.25">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c r="AA457" s="293"/>
      <c r="AB457" s="293"/>
      <c r="AC457" s="293"/>
      <c r="AD457" s="293"/>
      <c r="AE457" s="293"/>
      <c r="AF457" s="293"/>
      <c r="AG457" s="293"/>
    </row>
    <row r="458" spans="1:33" ht="12.75" customHeight="1" x14ac:dyDescent="0.25">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c r="AA458" s="293"/>
      <c r="AB458" s="293"/>
      <c r="AC458" s="293"/>
      <c r="AD458" s="293"/>
      <c r="AE458" s="293"/>
      <c r="AF458" s="293"/>
      <c r="AG458" s="293"/>
    </row>
    <row r="459" spans="1:33" ht="12.75" customHeight="1" x14ac:dyDescent="0.25">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c r="AA459" s="293"/>
      <c r="AB459" s="293"/>
      <c r="AC459" s="293"/>
      <c r="AD459" s="293"/>
      <c r="AE459" s="293"/>
      <c r="AF459" s="293"/>
      <c r="AG459" s="293"/>
    </row>
    <row r="460" spans="1:33" ht="12.75" customHeight="1" x14ac:dyDescent="0.25">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c r="AE460" s="293"/>
      <c r="AF460" s="293"/>
      <c r="AG460" s="293"/>
    </row>
    <row r="461" spans="1:33" ht="12.75" customHeight="1" x14ac:dyDescent="0.25">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c r="AA461" s="293"/>
      <c r="AB461" s="293"/>
      <c r="AC461" s="293"/>
      <c r="AD461" s="293"/>
      <c r="AE461" s="293"/>
      <c r="AF461" s="293"/>
      <c r="AG461" s="293"/>
    </row>
    <row r="462" spans="1:33" ht="12.75" customHeight="1" x14ac:dyDescent="0.25">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c r="AA462" s="293"/>
      <c r="AB462" s="293"/>
      <c r="AC462" s="293"/>
      <c r="AD462" s="293"/>
      <c r="AE462" s="293"/>
      <c r="AF462" s="293"/>
      <c r="AG462" s="293"/>
    </row>
    <row r="463" spans="1:33" ht="12.75" customHeight="1" x14ac:dyDescent="0.25">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c r="AA463" s="293"/>
      <c r="AB463" s="293"/>
      <c r="AC463" s="293"/>
      <c r="AD463" s="293"/>
      <c r="AE463" s="293"/>
      <c r="AF463" s="293"/>
      <c r="AG463" s="293"/>
    </row>
    <row r="464" spans="1:33" ht="12.75" customHeight="1" x14ac:dyDescent="0.25">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c r="AA464" s="293"/>
      <c r="AB464" s="293"/>
      <c r="AC464" s="293"/>
      <c r="AD464" s="293"/>
      <c r="AE464" s="293"/>
      <c r="AF464" s="293"/>
      <c r="AG464" s="293"/>
    </row>
    <row r="465" spans="1:33" ht="12.75" customHeight="1" x14ac:dyDescent="0.25">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c r="AA465" s="293"/>
      <c r="AB465" s="293"/>
      <c r="AC465" s="293"/>
      <c r="AD465" s="293"/>
      <c r="AE465" s="293"/>
      <c r="AF465" s="293"/>
      <c r="AG465" s="293"/>
    </row>
    <row r="466" spans="1:33" ht="12.75" customHeight="1" x14ac:dyDescent="0.25">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c r="AE466" s="293"/>
      <c r="AF466" s="293"/>
      <c r="AG466" s="293"/>
    </row>
    <row r="467" spans="1:33" ht="12.75" customHeight="1" x14ac:dyDescent="0.25">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c r="AA467" s="293"/>
      <c r="AB467" s="293"/>
      <c r="AC467" s="293"/>
      <c r="AD467" s="293"/>
      <c r="AE467" s="293"/>
      <c r="AF467" s="293"/>
      <c r="AG467" s="293"/>
    </row>
    <row r="468" spans="1:33" ht="12.75" customHeight="1" x14ac:dyDescent="0.25">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c r="AA468" s="293"/>
      <c r="AB468" s="293"/>
      <c r="AC468" s="293"/>
      <c r="AD468" s="293"/>
      <c r="AE468" s="293"/>
      <c r="AF468" s="293"/>
      <c r="AG468" s="293"/>
    </row>
    <row r="469" spans="1:33" ht="12.75" customHeight="1" x14ac:dyDescent="0.25">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c r="AA469" s="293"/>
      <c r="AB469" s="293"/>
      <c r="AC469" s="293"/>
      <c r="AD469" s="293"/>
      <c r="AE469" s="293"/>
      <c r="AF469" s="293"/>
      <c r="AG469" s="293"/>
    </row>
    <row r="470" spans="1:33" ht="12.75" customHeight="1" x14ac:dyDescent="0.25">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c r="AA470" s="293"/>
      <c r="AB470" s="293"/>
      <c r="AC470" s="293"/>
      <c r="AD470" s="293"/>
      <c r="AE470" s="293"/>
      <c r="AF470" s="293"/>
      <c r="AG470" s="293"/>
    </row>
    <row r="471" spans="1:33" ht="12.75" customHeight="1" x14ac:dyDescent="0.25">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c r="AA471" s="293"/>
      <c r="AB471" s="293"/>
      <c r="AC471" s="293"/>
      <c r="AD471" s="293"/>
      <c r="AE471" s="293"/>
      <c r="AF471" s="293"/>
      <c r="AG471" s="293"/>
    </row>
    <row r="472" spans="1:33" ht="12.75" customHeight="1" x14ac:dyDescent="0.25">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c r="AA472" s="293"/>
      <c r="AB472" s="293"/>
      <c r="AC472" s="293"/>
      <c r="AD472" s="293"/>
      <c r="AE472" s="293"/>
      <c r="AF472" s="293"/>
      <c r="AG472" s="293"/>
    </row>
    <row r="473" spans="1:33" ht="12.75" customHeight="1" x14ac:dyDescent="0.25">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c r="AA473" s="293"/>
      <c r="AB473" s="293"/>
      <c r="AC473" s="293"/>
      <c r="AD473" s="293"/>
      <c r="AE473" s="293"/>
      <c r="AF473" s="293"/>
      <c r="AG473" s="293"/>
    </row>
    <row r="474" spans="1:33" ht="12.75" customHeight="1" x14ac:dyDescent="0.25">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c r="AA474" s="293"/>
      <c r="AB474" s="293"/>
      <c r="AC474" s="293"/>
      <c r="AD474" s="293"/>
      <c r="AE474" s="293"/>
      <c r="AF474" s="293"/>
      <c r="AG474" s="293"/>
    </row>
    <row r="475" spans="1:33" ht="12.75" customHeight="1" x14ac:dyDescent="0.25">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c r="AA475" s="293"/>
      <c r="AB475" s="293"/>
      <c r="AC475" s="293"/>
      <c r="AD475" s="293"/>
      <c r="AE475" s="293"/>
      <c r="AF475" s="293"/>
      <c r="AG475" s="293"/>
    </row>
    <row r="476" spans="1:33" ht="12.75" customHeight="1" x14ac:dyDescent="0.25">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c r="AA476" s="293"/>
      <c r="AB476" s="293"/>
      <c r="AC476" s="293"/>
      <c r="AD476" s="293"/>
      <c r="AE476" s="293"/>
      <c r="AF476" s="293"/>
      <c r="AG476" s="293"/>
    </row>
    <row r="477" spans="1:33" ht="12.75" customHeight="1" x14ac:dyDescent="0.25">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c r="AA477" s="293"/>
      <c r="AB477" s="293"/>
      <c r="AC477" s="293"/>
      <c r="AD477" s="293"/>
      <c r="AE477" s="293"/>
      <c r="AF477" s="293"/>
      <c r="AG477" s="293"/>
    </row>
    <row r="478" spans="1:33" ht="12.75" customHeight="1" x14ac:dyDescent="0.25">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c r="AA478" s="293"/>
      <c r="AB478" s="293"/>
      <c r="AC478" s="293"/>
      <c r="AD478" s="293"/>
      <c r="AE478" s="293"/>
      <c r="AF478" s="293"/>
      <c r="AG478" s="293"/>
    </row>
    <row r="479" spans="1:33" ht="12.75" customHeight="1" x14ac:dyDescent="0.25">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c r="AA479" s="293"/>
      <c r="AB479" s="293"/>
      <c r="AC479" s="293"/>
      <c r="AD479" s="293"/>
      <c r="AE479" s="293"/>
      <c r="AF479" s="293"/>
      <c r="AG479" s="293"/>
    </row>
    <row r="480" spans="1:33" ht="12.75" customHeight="1" x14ac:dyDescent="0.25">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c r="AA480" s="293"/>
      <c r="AB480" s="293"/>
      <c r="AC480" s="293"/>
      <c r="AD480" s="293"/>
      <c r="AE480" s="293"/>
      <c r="AF480" s="293"/>
      <c r="AG480" s="293"/>
    </row>
    <row r="481" spans="1:33" ht="12.75" customHeight="1" x14ac:dyDescent="0.25">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c r="AA481" s="293"/>
      <c r="AB481" s="293"/>
      <c r="AC481" s="293"/>
      <c r="AD481" s="293"/>
      <c r="AE481" s="293"/>
      <c r="AF481" s="293"/>
      <c r="AG481" s="293"/>
    </row>
    <row r="482" spans="1:33" ht="12.75" customHeight="1" x14ac:dyDescent="0.25">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c r="AA482" s="293"/>
      <c r="AB482" s="293"/>
      <c r="AC482" s="293"/>
      <c r="AD482" s="293"/>
      <c r="AE482" s="293"/>
      <c r="AF482" s="293"/>
      <c r="AG482" s="293"/>
    </row>
    <row r="483" spans="1:33" ht="12.75" customHeight="1" x14ac:dyDescent="0.25">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c r="AA483" s="293"/>
      <c r="AB483" s="293"/>
      <c r="AC483" s="293"/>
      <c r="AD483" s="293"/>
      <c r="AE483" s="293"/>
      <c r="AF483" s="293"/>
      <c r="AG483" s="293"/>
    </row>
    <row r="484" spans="1:33" ht="12.75" customHeight="1" x14ac:dyDescent="0.25">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c r="AA484" s="293"/>
      <c r="AB484" s="293"/>
      <c r="AC484" s="293"/>
      <c r="AD484" s="293"/>
      <c r="AE484" s="293"/>
      <c r="AF484" s="293"/>
      <c r="AG484" s="293"/>
    </row>
    <row r="485" spans="1:33" ht="12.75" customHeight="1" x14ac:dyDescent="0.25">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c r="AA485" s="293"/>
      <c r="AB485" s="293"/>
      <c r="AC485" s="293"/>
      <c r="AD485" s="293"/>
      <c r="AE485" s="293"/>
      <c r="AF485" s="293"/>
      <c r="AG485" s="293"/>
    </row>
    <row r="486" spans="1:33" ht="12.75" customHeight="1" x14ac:dyDescent="0.25">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c r="AA486" s="293"/>
      <c r="AB486" s="293"/>
      <c r="AC486" s="293"/>
      <c r="AD486" s="293"/>
      <c r="AE486" s="293"/>
      <c r="AF486" s="293"/>
      <c r="AG486" s="293"/>
    </row>
    <row r="487" spans="1:33" ht="12.75" customHeight="1" x14ac:dyDescent="0.25">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c r="AA487" s="293"/>
      <c r="AB487" s="293"/>
      <c r="AC487" s="293"/>
      <c r="AD487" s="293"/>
      <c r="AE487" s="293"/>
      <c r="AF487" s="293"/>
      <c r="AG487" s="293"/>
    </row>
    <row r="488" spans="1:33" ht="12.75" customHeight="1" x14ac:dyDescent="0.25">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c r="AA488" s="293"/>
      <c r="AB488" s="293"/>
      <c r="AC488" s="293"/>
      <c r="AD488" s="293"/>
      <c r="AE488" s="293"/>
      <c r="AF488" s="293"/>
      <c r="AG488" s="293"/>
    </row>
    <row r="489" spans="1:33" ht="12.75" customHeight="1" x14ac:dyDescent="0.25">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c r="AA489" s="293"/>
      <c r="AB489" s="293"/>
      <c r="AC489" s="293"/>
      <c r="AD489" s="293"/>
      <c r="AE489" s="293"/>
      <c r="AF489" s="293"/>
      <c r="AG489" s="293"/>
    </row>
    <row r="490" spans="1:33" ht="12.75" customHeight="1" x14ac:dyDescent="0.25">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c r="AA490" s="293"/>
      <c r="AB490" s="293"/>
      <c r="AC490" s="293"/>
      <c r="AD490" s="293"/>
      <c r="AE490" s="293"/>
      <c r="AF490" s="293"/>
      <c r="AG490" s="293"/>
    </row>
    <row r="491" spans="1:33" ht="12.75" customHeight="1" x14ac:dyDescent="0.25">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c r="AE491" s="293"/>
      <c r="AF491" s="293"/>
      <c r="AG491" s="293"/>
    </row>
    <row r="492" spans="1:33" ht="12.75" customHeight="1" x14ac:dyDescent="0.25">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c r="AA492" s="293"/>
      <c r="AB492" s="293"/>
      <c r="AC492" s="293"/>
      <c r="AD492" s="293"/>
      <c r="AE492" s="293"/>
      <c r="AF492" s="293"/>
      <c r="AG492" s="293"/>
    </row>
    <row r="493" spans="1:33" ht="12.75" customHeight="1" x14ac:dyDescent="0.25">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c r="AA493" s="293"/>
      <c r="AB493" s="293"/>
      <c r="AC493" s="293"/>
      <c r="AD493" s="293"/>
      <c r="AE493" s="293"/>
      <c r="AF493" s="293"/>
      <c r="AG493" s="293"/>
    </row>
    <row r="494" spans="1:33" ht="12.75" customHeight="1" x14ac:dyDescent="0.25">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c r="AA494" s="293"/>
      <c r="AB494" s="293"/>
      <c r="AC494" s="293"/>
      <c r="AD494" s="293"/>
      <c r="AE494" s="293"/>
      <c r="AF494" s="293"/>
      <c r="AG494" s="293"/>
    </row>
    <row r="495" spans="1:33" ht="12.75" customHeight="1" x14ac:dyDescent="0.25">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c r="AA495" s="293"/>
      <c r="AB495" s="293"/>
      <c r="AC495" s="293"/>
      <c r="AD495" s="293"/>
      <c r="AE495" s="293"/>
      <c r="AF495" s="293"/>
      <c r="AG495" s="293"/>
    </row>
    <row r="496" spans="1:33" ht="12.75" customHeight="1" x14ac:dyDescent="0.25">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c r="AA496" s="293"/>
      <c r="AB496" s="293"/>
      <c r="AC496" s="293"/>
      <c r="AD496" s="293"/>
      <c r="AE496" s="293"/>
      <c r="AF496" s="293"/>
      <c r="AG496" s="293"/>
    </row>
    <row r="497" spans="1:33" ht="12.75" customHeight="1" x14ac:dyDescent="0.25">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c r="AE497" s="293"/>
      <c r="AF497" s="293"/>
      <c r="AG497" s="293"/>
    </row>
    <row r="498" spans="1:33" ht="12.75" customHeight="1" x14ac:dyDescent="0.25">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c r="AA498" s="293"/>
      <c r="AB498" s="293"/>
      <c r="AC498" s="293"/>
      <c r="AD498" s="293"/>
      <c r="AE498" s="293"/>
      <c r="AF498" s="293"/>
      <c r="AG498" s="293"/>
    </row>
    <row r="499" spans="1:33" ht="12.75" customHeight="1" x14ac:dyDescent="0.25">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c r="AA499" s="293"/>
      <c r="AB499" s="293"/>
      <c r="AC499" s="293"/>
      <c r="AD499" s="293"/>
      <c r="AE499" s="293"/>
      <c r="AF499" s="293"/>
      <c r="AG499" s="293"/>
    </row>
    <row r="500" spans="1:33" ht="12.75" customHeight="1" x14ac:dyDescent="0.25">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c r="AA500" s="293"/>
      <c r="AB500" s="293"/>
      <c r="AC500" s="293"/>
      <c r="AD500" s="293"/>
      <c r="AE500" s="293"/>
      <c r="AF500" s="293"/>
      <c r="AG500" s="293"/>
    </row>
    <row r="501" spans="1:33" ht="12.75" customHeight="1" x14ac:dyDescent="0.25">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c r="AA501" s="293"/>
      <c r="AB501" s="293"/>
      <c r="AC501" s="293"/>
      <c r="AD501" s="293"/>
      <c r="AE501" s="293"/>
      <c r="AF501" s="293"/>
      <c r="AG501" s="293"/>
    </row>
    <row r="502" spans="1:33" ht="12.75" customHeight="1" x14ac:dyDescent="0.25">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c r="AA502" s="293"/>
      <c r="AB502" s="293"/>
      <c r="AC502" s="293"/>
      <c r="AD502" s="293"/>
      <c r="AE502" s="293"/>
      <c r="AF502" s="293"/>
      <c r="AG502" s="293"/>
    </row>
    <row r="503" spans="1:33" ht="12.75" customHeight="1" x14ac:dyDescent="0.25">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c r="AE503" s="293"/>
      <c r="AF503" s="293"/>
      <c r="AG503" s="293"/>
    </row>
    <row r="504" spans="1:33" ht="12.75" customHeight="1" x14ac:dyDescent="0.25">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c r="AA504" s="293"/>
      <c r="AB504" s="293"/>
      <c r="AC504" s="293"/>
      <c r="AD504" s="293"/>
      <c r="AE504" s="293"/>
      <c r="AF504" s="293"/>
      <c r="AG504" s="293"/>
    </row>
    <row r="505" spans="1:33" ht="12.75" customHeight="1" x14ac:dyDescent="0.25">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c r="AA505" s="293"/>
      <c r="AB505" s="293"/>
      <c r="AC505" s="293"/>
      <c r="AD505" s="293"/>
      <c r="AE505" s="293"/>
      <c r="AF505" s="293"/>
      <c r="AG505" s="293"/>
    </row>
    <row r="506" spans="1:33" ht="12.75" customHeight="1" x14ac:dyDescent="0.25">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c r="AA506" s="293"/>
      <c r="AB506" s="293"/>
      <c r="AC506" s="293"/>
      <c r="AD506" s="293"/>
      <c r="AE506" s="293"/>
      <c r="AF506" s="293"/>
      <c r="AG506" s="293"/>
    </row>
    <row r="507" spans="1:33" ht="12.75" customHeight="1" x14ac:dyDescent="0.25">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c r="AA507" s="293"/>
      <c r="AB507" s="293"/>
      <c r="AC507" s="293"/>
      <c r="AD507" s="293"/>
      <c r="AE507" s="293"/>
      <c r="AF507" s="293"/>
      <c r="AG507" s="293"/>
    </row>
    <row r="508" spans="1:33" ht="12.75" customHeight="1" x14ac:dyDescent="0.25">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c r="AA508" s="293"/>
      <c r="AB508" s="293"/>
      <c r="AC508" s="293"/>
      <c r="AD508" s="293"/>
      <c r="AE508" s="293"/>
      <c r="AF508" s="293"/>
      <c r="AG508" s="293"/>
    </row>
    <row r="509" spans="1:33" ht="12.75" customHeight="1" x14ac:dyDescent="0.25">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c r="AE509" s="293"/>
      <c r="AF509" s="293"/>
      <c r="AG509" s="293"/>
    </row>
    <row r="510" spans="1:33" ht="12.75" customHeight="1" x14ac:dyDescent="0.25">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c r="AA510" s="293"/>
      <c r="AB510" s="293"/>
      <c r="AC510" s="293"/>
      <c r="AD510" s="293"/>
      <c r="AE510" s="293"/>
      <c r="AF510" s="293"/>
      <c r="AG510" s="293"/>
    </row>
    <row r="511" spans="1:33" ht="12.75" customHeight="1" x14ac:dyDescent="0.25">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c r="AA511" s="293"/>
      <c r="AB511" s="293"/>
      <c r="AC511" s="293"/>
      <c r="AD511" s="293"/>
      <c r="AE511" s="293"/>
      <c r="AF511" s="293"/>
      <c r="AG511" s="293"/>
    </row>
    <row r="512" spans="1:33" ht="12.75" customHeight="1" x14ac:dyDescent="0.25">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c r="AA512" s="293"/>
      <c r="AB512" s="293"/>
      <c r="AC512" s="293"/>
      <c r="AD512" s="293"/>
      <c r="AE512" s="293"/>
      <c r="AF512" s="293"/>
      <c r="AG512" s="293"/>
    </row>
    <row r="513" spans="1:33" ht="12.75" customHeight="1" x14ac:dyDescent="0.25">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c r="AA513" s="293"/>
      <c r="AB513" s="293"/>
      <c r="AC513" s="293"/>
      <c r="AD513" s="293"/>
      <c r="AE513" s="293"/>
      <c r="AF513" s="293"/>
      <c r="AG513" s="293"/>
    </row>
    <row r="514" spans="1:33" ht="12.75" customHeight="1" x14ac:dyDescent="0.25">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c r="AA514" s="293"/>
      <c r="AB514" s="293"/>
      <c r="AC514" s="293"/>
      <c r="AD514" s="293"/>
      <c r="AE514" s="293"/>
      <c r="AF514" s="293"/>
      <c r="AG514" s="293"/>
    </row>
    <row r="515" spans="1:33" ht="12.75" customHeight="1" x14ac:dyDescent="0.25">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c r="AE515" s="293"/>
      <c r="AF515" s="293"/>
      <c r="AG515" s="293"/>
    </row>
    <row r="516" spans="1:33" ht="12.75" customHeight="1" x14ac:dyDescent="0.25">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c r="AA516" s="293"/>
      <c r="AB516" s="293"/>
      <c r="AC516" s="293"/>
      <c r="AD516" s="293"/>
      <c r="AE516" s="293"/>
      <c r="AF516" s="293"/>
      <c r="AG516" s="293"/>
    </row>
    <row r="517" spans="1:33" ht="12.75" customHeight="1" x14ac:dyDescent="0.25">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c r="AA517" s="293"/>
      <c r="AB517" s="293"/>
      <c r="AC517" s="293"/>
      <c r="AD517" s="293"/>
      <c r="AE517" s="293"/>
      <c r="AF517" s="293"/>
      <c r="AG517" s="293"/>
    </row>
    <row r="518" spans="1:33" ht="12.75" customHeight="1" x14ac:dyDescent="0.25">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c r="AA518" s="293"/>
      <c r="AB518" s="293"/>
      <c r="AC518" s="293"/>
      <c r="AD518" s="293"/>
      <c r="AE518" s="293"/>
      <c r="AF518" s="293"/>
      <c r="AG518" s="293"/>
    </row>
    <row r="519" spans="1:33" ht="12.75" customHeight="1" x14ac:dyDescent="0.25">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c r="AA519" s="293"/>
      <c r="AB519" s="293"/>
      <c r="AC519" s="293"/>
      <c r="AD519" s="293"/>
      <c r="AE519" s="293"/>
      <c r="AF519" s="293"/>
      <c r="AG519" s="293"/>
    </row>
    <row r="520" spans="1:33" ht="12.75" customHeight="1" x14ac:dyDescent="0.25">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c r="AA520" s="293"/>
      <c r="AB520" s="293"/>
      <c r="AC520" s="293"/>
      <c r="AD520" s="293"/>
      <c r="AE520" s="293"/>
      <c r="AF520" s="293"/>
      <c r="AG520" s="293"/>
    </row>
    <row r="521" spans="1:33" ht="12.75" customHeight="1" x14ac:dyDescent="0.25">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c r="AE521" s="293"/>
      <c r="AF521" s="293"/>
      <c r="AG521" s="293"/>
    </row>
    <row r="522" spans="1:33" ht="12.75" customHeight="1" x14ac:dyDescent="0.25">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c r="AA522" s="293"/>
      <c r="AB522" s="293"/>
      <c r="AC522" s="293"/>
      <c r="AD522" s="293"/>
      <c r="AE522" s="293"/>
      <c r="AF522" s="293"/>
      <c r="AG522" s="293"/>
    </row>
    <row r="523" spans="1:33" ht="12.75" customHeight="1" x14ac:dyDescent="0.25">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c r="AE523" s="293"/>
      <c r="AF523" s="293"/>
      <c r="AG523" s="293"/>
    </row>
    <row r="524" spans="1:33" ht="12.75" customHeight="1" x14ac:dyDescent="0.25">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c r="AA524" s="293"/>
      <c r="AB524" s="293"/>
      <c r="AC524" s="293"/>
      <c r="AD524" s="293"/>
      <c r="AE524" s="293"/>
      <c r="AF524" s="293"/>
      <c r="AG524" s="293"/>
    </row>
    <row r="525" spans="1:33" ht="12.75" customHeight="1" x14ac:dyDescent="0.25">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c r="AA525" s="293"/>
      <c r="AB525" s="293"/>
      <c r="AC525" s="293"/>
      <c r="AD525" s="293"/>
      <c r="AE525" s="293"/>
      <c r="AF525" s="293"/>
      <c r="AG525" s="293"/>
    </row>
    <row r="526" spans="1:33" ht="12.75" customHeight="1" x14ac:dyDescent="0.25">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c r="AA526" s="293"/>
      <c r="AB526" s="293"/>
      <c r="AC526" s="293"/>
      <c r="AD526" s="293"/>
      <c r="AE526" s="293"/>
      <c r="AF526" s="293"/>
      <c r="AG526" s="293"/>
    </row>
    <row r="527" spans="1:33" ht="12.75" customHeight="1" x14ac:dyDescent="0.25">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c r="AE527" s="293"/>
      <c r="AF527" s="293"/>
      <c r="AG527" s="293"/>
    </row>
    <row r="528" spans="1:33" ht="12.75" customHeight="1" x14ac:dyDescent="0.25">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c r="AA528" s="293"/>
      <c r="AB528" s="293"/>
      <c r="AC528" s="293"/>
      <c r="AD528" s="293"/>
      <c r="AE528" s="293"/>
      <c r="AF528" s="293"/>
      <c r="AG528" s="293"/>
    </row>
    <row r="529" spans="1:33" ht="12.75" customHeight="1" x14ac:dyDescent="0.25">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c r="AE529" s="293"/>
      <c r="AF529" s="293"/>
      <c r="AG529" s="293"/>
    </row>
    <row r="530" spans="1:33" ht="12.75" customHeight="1" x14ac:dyDescent="0.25">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c r="AE530" s="293"/>
      <c r="AF530" s="293"/>
      <c r="AG530" s="293"/>
    </row>
    <row r="531" spans="1:33" ht="12.75" customHeight="1" x14ac:dyDescent="0.25">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c r="AE531" s="293"/>
      <c r="AF531" s="293"/>
      <c r="AG531" s="293"/>
    </row>
    <row r="532" spans="1:33" ht="12.75" customHeight="1" x14ac:dyDescent="0.25">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c r="AA532" s="293"/>
      <c r="AB532" s="293"/>
      <c r="AC532" s="293"/>
      <c r="AD532" s="293"/>
      <c r="AE532" s="293"/>
      <c r="AF532" s="293"/>
      <c r="AG532" s="293"/>
    </row>
    <row r="533" spans="1:33" ht="12.75" customHeight="1" x14ac:dyDescent="0.25">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c r="AE533" s="293"/>
      <c r="AF533" s="293"/>
      <c r="AG533" s="293"/>
    </row>
    <row r="534" spans="1:33" ht="12.75" customHeight="1" x14ac:dyDescent="0.25">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c r="AA534" s="293"/>
      <c r="AB534" s="293"/>
      <c r="AC534" s="293"/>
      <c r="AD534" s="293"/>
      <c r="AE534" s="293"/>
      <c r="AF534" s="293"/>
      <c r="AG534" s="293"/>
    </row>
    <row r="535" spans="1:33" ht="12.75" customHeight="1" x14ac:dyDescent="0.25">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c r="AA535" s="293"/>
      <c r="AB535" s="293"/>
      <c r="AC535" s="293"/>
      <c r="AD535" s="293"/>
      <c r="AE535" s="293"/>
      <c r="AF535" s="293"/>
      <c r="AG535" s="293"/>
    </row>
    <row r="536" spans="1:33" ht="12.75" customHeight="1" x14ac:dyDescent="0.25">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c r="AA536" s="293"/>
      <c r="AB536" s="293"/>
      <c r="AC536" s="293"/>
      <c r="AD536" s="293"/>
      <c r="AE536" s="293"/>
      <c r="AF536" s="293"/>
      <c r="AG536" s="293"/>
    </row>
    <row r="537" spans="1:33" ht="12.75" customHeight="1" x14ac:dyDescent="0.25">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c r="AA537" s="293"/>
      <c r="AB537" s="293"/>
      <c r="AC537" s="293"/>
      <c r="AD537" s="293"/>
      <c r="AE537" s="293"/>
      <c r="AF537" s="293"/>
      <c r="AG537" s="293"/>
    </row>
    <row r="538" spans="1:33" ht="12.75" customHeight="1" x14ac:dyDescent="0.25">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c r="AA538" s="293"/>
      <c r="AB538" s="293"/>
      <c r="AC538" s="293"/>
      <c r="AD538" s="293"/>
      <c r="AE538" s="293"/>
      <c r="AF538" s="293"/>
      <c r="AG538" s="293"/>
    </row>
    <row r="539" spans="1:33" ht="12.75" customHeight="1" x14ac:dyDescent="0.25">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c r="AE539" s="293"/>
      <c r="AF539" s="293"/>
      <c r="AG539" s="293"/>
    </row>
    <row r="540" spans="1:33" ht="12.75" customHeight="1" x14ac:dyDescent="0.25">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c r="AA540" s="293"/>
      <c r="AB540" s="293"/>
      <c r="AC540" s="293"/>
      <c r="AD540" s="293"/>
      <c r="AE540" s="293"/>
      <c r="AF540" s="293"/>
      <c r="AG540" s="293"/>
    </row>
    <row r="541" spans="1:33" ht="12.75" customHeight="1" x14ac:dyDescent="0.25">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c r="AA541" s="293"/>
      <c r="AB541" s="293"/>
      <c r="AC541" s="293"/>
      <c r="AD541" s="293"/>
      <c r="AE541" s="293"/>
      <c r="AF541" s="293"/>
      <c r="AG541" s="293"/>
    </row>
    <row r="542" spans="1:33" ht="12.75" customHeight="1" x14ac:dyDescent="0.25">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c r="AA542" s="293"/>
      <c r="AB542" s="293"/>
      <c r="AC542" s="293"/>
      <c r="AD542" s="293"/>
      <c r="AE542" s="293"/>
      <c r="AF542" s="293"/>
      <c r="AG542" s="293"/>
    </row>
    <row r="543" spans="1:33" ht="12.75" customHeight="1" x14ac:dyDescent="0.25">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c r="AA543" s="293"/>
      <c r="AB543" s="293"/>
      <c r="AC543" s="293"/>
      <c r="AD543" s="293"/>
      <c r="AE543" s="293"/>
      <c r="AF543" s="293"/>
      <c r="AG543" s="293"/>
    </row>
    <row r="544" spans="1:33" ht="12.75" customHeight="1" x14ac:dyDescent="0.25">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c r="AA544" s="293"/>
      <c r="AB544" s="293"/>
      <c r="AC544" s="293"/>
      <c r="AD544" s="293"/>
      <c r="AE544" s="293"/>
      <c r="AF544" s="293"/>
      <c r="AG544" s="293"/>
    </row>
    <row r="545" spans="1:33" ht="12.75" customHeight="1" x14ac:dyDescent="0.25">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c r="AE545" s="293"/>
      <c r="AF545" s="293"/>
      <c r="AG545" s="293"/>
    </row>
    <row r="546" spans="1:33" ht="12.75" customHeight="1" x14ac:dyDescent="0.25">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c r="AA546" s="293"/>
      <c r="AB546" s="293"/>
      <c r="AC546" s="293"/>
      <c r="AD546" s="293"/>
      <c r="AE546" s="293"/>
      <c r="AF546" s="293"/>
      <c r="AG546" s="293"/>
    </row>
    <row r="547" spans="1:33" ht="12.75" customHeight="1" x14ac:dyDescent="0.25">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c r="AA547" s="293"/>
      <c r="AB547" s="293"/>
      <c r="AC547" s="293"/>
      <c r="AD547" s="293"/>
      <c r="AE547" s="293"/>
      <c r="AF547" s="293"/>
      <c r="AG547" s="293"/>
    </row>
    <row r="548" spans="1:33" ht="12.75" customHeight="1" x14ac:dyDescent="0.25">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c r="AA548" s="293"/>
      <c r="AB548" s="293"/>
      <c r="AC548" s="293"/>
      <c r="AD548" s="293"/>
      <c r="AE548" s="293"/>
      <c r="AF548" s="293"/>
      <c r="AG548" s="293"/>
    </row>
    <row r="549" spans="1:33" ht="12.75" customHeight="1" x14ac:dyDescent="0.25">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c r="AA549" s="293"/>
      <c r="AB549" s="293"/>
      <c r="AC549" s="293"/>
      <c r="AD549" s="293"/>
      <c r="AE549" s="293"/>
      <c r="AF549" s="293"/>
      <c r="AG549" s="293"/>
    </row>
    <row r="550" spans="1:33" ht="12.75" customHeight="1" x14ac:dyDescent="0.25">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c r="AA550" s="293"/>
      <c r="AB550" s="293"/>
      <c r="AC550" s="293"/>
      <c r="AD550" s="293"/>
      <c r="AE550" s="293"/>
      <c r="AF550" s="293"/>
      <c r="AG550" s="293"/>
    </row>
    <row r="551" spans="1:33" ht="12.75" customHeight="1" x14ac:dyDescent="0.25">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c r="AA551" s="293"/>
      <c r="AB551" s="293"/>
      <c r="AC551" s="293"/>
      <c r="AD551" s="293"/>
      <c r="AE551" s="293"/>
      <c r="AF551" s="293"/>
      <c r="AG551" s="293"/>
    </row>
    <row r="552" spans="1:33" ht="12.75" customHeight="1" x14ac:dyDescent="0.25">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c r="AA552" s="293"/>
      <c r="AB552" s="293"/>
      <c r="AC552" s="293"/>
      <c r="AD552" s="293"/>
      <c r="AE552" s="293"/>
      <c r="AF552" s="293"/>
      <c r="AG552" s="293"/>
    </row>
    <row r="553" spans="1:33" ht="12.75" customHeight="1" x14ac:dyDescent="0.25">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c r="AA553" s="293"/>
      <c r="AB553" s="293"/>
      <c r="AC553" s="293"/>
      <c r="AD553" s="293"/>
      <c r="AE553" s="293"/>
      <c r="AF553" s="293"/>
      <c r="AG553" s="293"/>
    </row>
    <row r="554" spans="1:33" ht="12.75" customHeight="1" x14ac:dyDescent="0.25">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c r="AA554" s="293"/>
      <c r="AB554" s="293"/>
      <c r="AC554" s="293"/>
      <c r="AD554" s="293"/>
      <c r="AE554" s="293"/>
      <c r="AF554" s="293"/>
      <c r="AG554" s="293"/>
    </row>
    <row r="555" spans="1:33" ht="12.75" customHeight="1" x14ac:dyDescent="0.25">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c r="AA555" s="293"/>
      <c r="AB555" s="293"/>
      <c r="AC555" s="293"/>
      <c r="AD555" s="293"/>
      <c r="AE555" s="293"/>
      <c r="AF555" s="293"/>
      <c r="AG555" s="293"/>
    </row>
    <row r="556" spans="1:33" ht="12.75" customHeight="1" x14ac:dyDescent="0.25">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c r="AA556" s="293"/>
      <c r="AB556" s="293"/>
      <c r="AC556" s="293"/>
      <c r="AD556" s="293"/>
      <c r="AE556" s="293"/>
      <c r="AF556" s="293"/>
      <c r="AG556" s="293"/>
    </row>
    <row r="557" spans="1:33" ht="12.75" customHeight="1" x14ac:dyDescent="0.25">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c r="AA557" s="293"/>
      <c r="AB557" s="293"/>
      <c r="AC557" s="293"/>
      <c r="AD557" s="293"/>
      <c r="AE557" s="293"/>
      <c r="AF557" s="293"/>
      <c r="AG557" s="293"/>
    </row>
    <row r="558" spans="1:33" ht="12.75" customHeight="1" x14ac:dyDescent="0.25">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c r="AA558" s="293"/>
      <c r="AB558" s="293"/>
      <c r="AC558" s="293"/>
      <c r="AD558" s="293"/>
      <c r="AE558" s="293"/>
      <c r="AF558" s="293"/>
      <c r="AG558" s="293"/>
    </row>
    <row r="559" spans="1:33" ht="12.75" customHeight="1" x14ac:dyDescent="0.25">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c r="AA559" s="293"/>
      <c r="AB559" s="293"/>
      <c r="AC559" s="293"/>
      <c r="AD559" s="293"/>
      <c r="AE559" s="293"/>
      <c r="AF559" s="293"/>
      <c r="AG559" s="293"/>
    </row>
    <row r="560" spans="1:33" ht="12.75" customHeight="1" x14ac:dyDescent="0.25">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c r="AA560" s="293"/>
      <c r="AB560" s="293"/>
      <c r="AC560" s="293"/>
      <c r="AD560" s="293"/>
      <c r="AE560" s="293"/>
      <c r="AF560" s="293"/>
      <c r="AG560" s="293"/>
    </row>
    <row r="561" spans="1:33" ht="12.75" customHeight="1" x14ac:dyDescent="0.25">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c r="AA561" s="293"/>
      <c r="AB561" s="293"/>
      <c r="AC561" s="293"/>
      <c r="AD561" s="293"/>
      <c r="AE561" s="293"/>
      <c r="AF561" s="293"/>
      <c r="AG561" s="293"/>
    </row>
    <row r="562" spans="1:33" ht="12.75" customHeight="1" x14ac:dyDescent="0.25">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c r="AA562" s="293"/>
      <c r="AB562" s="293"/>
      <c r="AC562" s="293"/>
      <c r="AD562" s="293"/>
      <c r="AE562" s="293"/>
      <c r="AF562" s="293"/>
      <c r="AG562" s="293"/>
    </row>
    <row r="563" spans="1:33" ht="12.75" customHeight="1" x14ac:dyDescent="0.25">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c r="AA563" s="293"/>
      <c r="AB563" s="293"/>
      <c r="AC563" s="293"/>
      <c r="AD563" s="293"/>
      <c r="AE563" s="293"/>
      <c r="AF563" s="293"/>
      <c r="AG563" s="293"/>
    </row>
    <row r="564" spans="1:33" ht="12.75" customHeight="1" x14ac:dyDescent="0.25">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c r="AA564" s="293"/>
      <c r="AB564" s="293"/>
      <c r="AC564" s="293"/>
      <c r="AD564" s="293"/>
      <c r="AE564" s="293"/>
      <c r="AF564" s="293"/>
      <c r="AG564" s="293"/>
    </row>
    <row r="565" spans="1:33" ht="12.75" customHeight="1" x14ac:dyDescent="0.25">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c r="AA565" s="293"/>
      <c r="AB565" s="293"/>
      <c r="AC565" s="293"/>
      <c r="AD565" s="293"/>
      <c r="AE565" s="293"/>
      <c r="AF565" s="293"/>
      <c r="AG565" s="293"/>
    </row>
    <row r="566" spans="1:33" ht="12.75" customHeight="1" x14ac:dyDescent="0.25">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c r="AA566" s="293"/>
      <c r="AB566" s="293"/>
      <c r="AC566" s="293"/>
      <c r="AD566" s="293"/>
      <c r="AE566" s="293"/>
      <c r="AF566" s="293"/>
      <c r="AG566" s="293"/>
    </row>
    <row r="567" spans="1:33" ht="12.75" customHeight="1" x14ac:dyDescent="0.25">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c r="AA567" s="293"/>
      <c r="AB567" s="293"/>
      <c r="AC567" s="293"/>
      <c r="AD567" s="293"/>
      <c r="AE567" s="293"/>
      <c r="AF567" s="293"/>
      <c r="AG567" s="293"/>
    </row>
    <row r="568" spans="1:33" ht="12.75" customHeight="1" x14ac:dyDescent="0.25">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c r="AA568" s="293"/>
      <c r="AB568" s="293"/>
      <c r="AC568" s="293"/>
      <c r="AD568" s="293"/>
      <c r="AE568" s="293"/>
      <c r="AF568" s="293"/>
      <c r="AG568" s="293"/>
    </row>
    <row r="569" spans="1:33" ht="12.75" customHeight="1" x14ac:dyDescent="0.25">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c r="AA569" s="293"/>
      <c r="AB569" s="293"/>
      <c r="AC569" s="293"/>
      <c r="AD569" s="293"/>
      <c r="AE569" s="293"/>
      <c r="AF569" s="293"/>
      <c r="AG569" s="293"/>
    </row>
    <row r="570" spans="1:33" ht="12.75" customHeight="1" x14ac:dyDescent="0.25">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c r="AE570" s="293"/>
      <c r="AF570" s="293"/>
      <c r="AG570" s="293"/>
    </row>
    <row r="571" spans="1:33" ht="12.75" customHeight="1" x14ac:dyDescent="0.25">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c r="AA571" s="293"/>
      <c r="AB571" s="293"/>
      <c r="AC571" s="293"/>
      <c r="AD571" s="293"/>
      <c r="AE571" s="293"/>
      <c r="AF571" s="293"/>
      <c r="AG571" s="293"/>
    </row>
    <row r="572" spans="1:33" ht="12.75" customHeight="1" x14ac:dyDescent="0.25">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c r="AA572" s="293"/>
      <c r="AB572" s="293"/>
      <c r="AC572" s="293"/>
      <c r="AD572" s="293"/>
      <c r="AE572" s="293"/>
      <c r="AF572" s="293"/>
      <c r="AG572" s="293"/>
    </row>
    <row r="573" spans="1:33" ht="12.75" customHeight="1" x14ac:dyDescent="0.25">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c r="AA573" s="293"/>
      <c r="AB573" s="293"/>
      <c r="AC573" s="293"/>
      <c r="AD573" s="293"/>
      <c r="AE573" s="293"/>
      <c r="AF573" s="293"/>
      <c r="AG573" s="293"/>
    </row>
    <row r="574" spans="1:33" ht="12.75" customHeight="1" x14ac:dyDescent="0.25">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c r="AA574" s="293"/>
      <c r="AB574" s="293"/>
      <c r="AC574" s="293"/>
      <c r="AD574" s="293"/>
      <c r="AE574" s="293"/>
      <c r="AF574" s="293"/>
      <c r="AG574" s="293"/>
    </row>
    <row r="575" spans="1:33" ht="12.75" customHeight="1" x14ac:dyDescent="0.25">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c r="AA575" s="293"/>
      <c r="AB575" s="293"/>
      <c r="AC575" s="293"/>
      <c r="AD575" s="293"/>
      <c r="AE575" s="293"/>
      <c r="AF575" s="293"/>
      <c r="AG575" s="293"/>
    </row>
    <row r="576" spans="1:33" ht="12.75" customHeight="1" x14ac:dyDescent="0.25">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c r="AE576" s="293"/>
      <c r="AF576" s="293"/>
      <c r="AG576" s="293"/>
    </row>
    <row r="577" spans="1:33" ht="12.75" customHeight="1" x14ac:dyDescent="0.25">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c r="AA577" s="293"/>
      <c r="AB577" s="293"/>
      <c r="AC577" s="293"/>
      <c r="AD577" s="293"/>
      <c r="AE577" s="293"/>
      <c r="AF577" s="293"/>
      <c r="AG577" s="293"/>
    </row>
    <row r="578" spans="1:33" ht="12.75" customHeight="1" x14ac:dyDescent="0.25">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c r="AA578" s="293"/>
      <c r="AB578" s="293"/>
      <c r="AC578" s="293"/>
      <c r="AD578" s="293"/>
      <c r="AE578" s="293"/>
      <c r="AF578" s="293"/>
      <c r="AG578" s="293"/>
    </row>
    <row r="579" spans="1:33" ht="12.75" customHeight="1" x14ac:dyDescent="0.25">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c r="AA579" s="293"/>
      <c r="AB579" s="293"/>
      <c r="AC579" s="293"/>
      <c r="AD579" s="293"/>
      <c r="AE579" s="293"/>
      <c r="AF579" s="293"/>
      <c r="AG579" s="293"/>
    </row>
    <row r="580" spans="1:33" ht="12.75" customHeight="1" x14ac:dyDescent="0.25">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c r="AA580" s="293"/>
      <c r="AB580" s="293"/>
      <c r="AC580" s="293"/>
      <c r="AD580" s="293"/>
      <c r="AE580" s="293"/>
      <c r="AF580" s="293"/>
      <c r="AG580" s="293"/>
    </row>
    <row r="581" spans="1:33" ht="12.75" customHeight="1" x14ac:dyDescent="0.25">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c r="AA581" s="293"/>
      <c r="AB581" s="293"/>
      <c r="AC581" s="293"/>
      <c r="AD581" s="293"/>
      <c r="AE581" s="293"/>
      <c r="AF581" s="293"/>
      <c r="AG581" s="293"/>
    </row>
    <row r="582" spans="1:33" ht="12.75" customHeight="1" x14ac:dyDescent="0.25">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c r="AE582" s="293"/>
      <c r="AF582" s="293"/>
      <c r="AG582" s="293"/>
    </row>
    <row r="583" spans="1:33" ht="12.75" customHeight="1" x14ac:dyDescent="0.25">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c r="AA583" s="293"/>
      <c r="AB583" s="293"/>
      <c r="AC583" s="293"/>
      <c r="AD583" s="293"/>
      <c r="AE583" s="293"/>
      <c r="AF583" s="293"/>
      <c r="AG583" s="293"/>
    </row>
    <row r="584" spans="1:33" ht="12.75" customHeight="1" x14ac:dyDescent="0.25">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c r="AA584" s="293"/>
      <c r="AB584" s="293"/>
      <c r="AC584" s="293"/>
      <c r="AD584" s="293"/>
      <c r="AE584" s="293"/>
      <c r="AF584" s="293"/>
      <c r="AG584" s="293"/>
    </row>
    <row r="585" spans="1:33" ht="12.75" customHeight="1" x14ac:dyDescent="0.25">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c r="AA585" s="293"/>
      <c r="AB585" s="293"/>
      <c r="AC585" s="293"/>
      <c r="AD585" s="293"/>
      <c r="AE585" s="293"/>
      <c r="AF585" s="293"/>
      <c r="AG585" s="293"/>
    </row>
    <row r="586" spans="1:33" ht="12.75" customHeight="1" x14ac:dyDescent="0.25">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c r="AA586" s="293"/>
      <c r="AB586" s="293"/>
      <c r="AC586" s="293"/>
      <c r="AD586" s="293"/>
      <c r="AE586" s="293"/>
      <c r="AF586" s="293"/>
      <c r="AG586" s="293"/>
    </row>
    <row r="587" spans="1:33" ht="12.75" customHeight="1" x14ac:dyDescent="0.25">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c r="AA587" s="293"/>
      <c r="AB587" s="293"/>
      <c r="AC587" s="293"/>
      <c r="AD587" s="293"/>
      <c r="AE587" s="293"/>
      <c r="AF587" s="293"/>
      <c r="AG587" s="293"/>
    </row>
    <row r="588" spans="1:33" ht="12.75" customHeight="1" x14ac:dyDescent="0.25">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c r="AE588" s="293"/>
      <c r="AF588" s="293"/>
      <c r="AG588" s="293"/>
    </row>
    <row r="589" spans="1:33" ht="12.75" customHeight="1" x14ac:dyDescent="0.25">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c r="AA589" s="293"/>
      <c r="AB589" s="293"/>
      <c r="AC589" s="293"/>
      <c r="AD589" s="293"/>
      <c r="AE589" s="293"/>
      <c r="AF589" s="293"/>
      <c r="AG589" s="293"/>
    </row>
    <row r="590" spans="1:33" ht="12.75" customHeight="1" x14ac:dyDescent="0.25">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c r="AA590" s="293"/>
      <c r="AB590" s="293"/>
      <c r="AC590" s="293"/>
      <c r="AD590" s="293"/>
      <c r="AE590" s="293"/>
      <c r="AF590" s="293"/>
      <c r="AG590" s="293"/>
    </row>
    <row r="591" spans="1:33" ht="12.75" customHeight="1" x14ac:dyDescent="0.25">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c r="AA591" s="293"/>
      <c r="AB591" s="293"/>
      <c r="AC591" s="293"/>
      <c r="AD591" s="293"/>
      <c r="AE591" s="293"/>
      <c r="AF591" s="293"/>
      <c r="AG591" s="293"/>
    </row>
    <row r="592" spans="1:33" ht="12.75" customHeight="1" x14ac:dyDescent="0.25">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c r="AA592" s="293"/>
      <c r="AB592" s="293"/>
      <c r="AC592" s="293"/>
      <c r="AD592" s="293"/>
      <c r="AE592" s="293"/>
      <c r="AF592" s="293"/>
      <c r="AG592" s="293"/>
    </row>
    <row r="593" spans="1:33" ht="12.75" customHeight="1" x14ac:dyDescent="0.25">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c r="AA593" s="293"/>
      <c r="AB593" s="293"/>
      <c r="AC593" s="293"/>
      <c r="AD593" s="293"/>
      <c r="AE593" s="293"/>
      <c r="AF593" s="293"/>
      <c r="AG593" s="293"/>
    </row>
    <row r="594" spans="1:33" ht="12.75" customHeight="1" x14ac:dyDescent="0.25">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c r="AE594" s="293"/>
      <c r="AF594" s="293"/>
      <c r="AG594" s="293"/>
    </row>
    <row r="595" spans="1:33" ht="12.75" customHeight="1" x14ac:dyDescent="0.25">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c r="AA595" s="293"/>
      <c r="AB595" s="293"/>
      <c r="AC595" s="293"/>
      <c r="AD595" s="293"/>
      <c r="AE595" s="293"/>
      <c r="AF595" s="293"/>
      <c r="AG595" s="293"/>
    </row>
    <row r="596" spans="1:33" ht="12.75" customHeight="1" x14ac:dyDescent="0.25">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c r="AA596" s="293"/>
      <c r="AB596" s="293"/>
      <c r="AC596" s="293"/>
      <c r="AD596" s="293"/>
      <c r="AE596" s="293"/>
      <c r="AF596" s="293"/>
      <c r="AG596" s="293"/>
    </row>
    <row r="597" spans="1:33" ht="12.75" customHeight="1" x14ac:dyDescent="0.25">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c r="AA597" s="293"/>
      <c r="AB597" s="293"/>
      <c r="AC597" s="293"/>
      <c r="AD597" s="293"/>
      <c r="AE597" s="293"/>
      <c r="AF597" s="293"/>
      <c r="AG597" s="293"/>
    </row>
    <row r="598" spans="1:33" ht="12.75" customHeight="1" x14ac:dyDescent="0.25">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c r="AA598" s="293"/>
      <c r="AB598" s="293"/>
      <c r="AC598" s="293"/>
      <c r="AD598" s="293"/>
      <c r="AE598" s="293"/>
      <c r="AF598" s="293"/>
      <c r="AG598" s="293"/>
    </row>
    <row r="599" spans="1:33" ht="12.75" customHeight="1" x14ac:dyDescent="0.25">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c r="AA599" s="293"/>
      <c r="AB599" s="293"/>
      <c r="AC599" s="293"/>
      <c r="AD599" s="293"/>
      <c r="AE599" s="293"/>
      <c r="AF599" s="293"/>
      <c r="AG599" s="293"/>
    </row>
    <row r="600" spans="1:33" ht="12.75" customHeight="1" x14ac:dyDescent="0.25">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c r="AE600" s="293"/>
      <c r="AF600" s="293"/>
      <c r="AG600" s="293"/>
    </row>
    <row r="601" spans="1:33" ht="12.75" customHeight="1" x14ac:dyDescent="0.25">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c r="AA601" s="293"/>
      <c r="AB601" s="293"/>
      <c r="AC601" s="293"/>
      <c r="AD601" s="293"/>
      <c r="AE601" s="293"/>
      <c r="AF601" s="293"/>
      <c r="AG601" s="293"/>
    </row>
    <row r="602" spans="1:33" ht="12.75" customHeight="1" x14ac:dyDescent="0.25">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c r="AA602" s="293"/>
      <c r="AB602" s="293"/>
      <c r="AC602" s="293"/>
      <c r="AD602" s="293"/>
      <c r="AE602" s="293"/>
      <c r="AF602" s="293"/>
      <c r="AG602" s="293"/>
    </row>
    <row r="603" spans="1:33" ht="12.75" customHeight="1" x14ac:dyDescent="0.25">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c r="AA603" s="293"/>
      <c r="AB603" s="293"/>
      <c r="AC603" s="293"/>
      <c r="AD603" s="293"/>
      <c r="AE603" s="293"/>
      <c r="AF603" s="293"/>
      <c r="AG603" s="293"/>
    </row>
    <row r="604" spans="1:33" ht="12.75" customHeight="1" x14ac:dyDescent="0.25">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c r="AA604" s="293"/>
      <c r="AB604" s="293"/>
      <c r="AC604" s="293"/>
      <c r="AD604" s="293"/>
      <c r="AE604" s="293"/>
      <c r="AF604" s="293"/>
      <c r="AG604" s="293"/>
    </row>
    <row r="605" spans="1:33" ht="12.75" customHeight="1" x14ac:dyDescent="0.25">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c r="AA605" s="293"/>
      <c r="AB605" s="293"/>
      <c r="AC605" s="293"/>
      <c r="AD605" s="293"/>
      <c r="AE605" s="293"/>
      <c r="AF605" s="293"/>
      <c r="AG605" s="293"/>
    </row>
    <row r="606" spans="1:33" ht="12.75" customHeight="1" x14ac:dyDescent="0.25">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c r="AE606" s="293"/>
      <c r="AF606" s="293"/>
      <c r="AG606" s="293"/>
    </row>
    <row r="607" spans="1:33" ht="12.75" customHeight="1" x14ac:dyDescent="0.25">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c r="AA607" s="293"/>
      <c r="AB607" s="293"/>
      <c r="AC607" s="293"/>
      <c r="AD607" s="293"/>
      <c r="AE607" s="293"/>
      <c r="AF607" s="293"/>
      <c r="AG607" s="293"/>
    </row>
    <row r="608" spans="1:33" ht="12.75" customHeight="1" x14ac:dyDescent="0.25">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c r="AE608" s="293"/>
      <c r="AF608" s="293"/>
      <c r="AG608" s="293"/>
    </row>
    <row r="609" spans="1:33" ht="12.75" customHeight="1" x14ac:dyDescent="0.25">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c r="AE609" s="293"/>
      <c r="AF609" s="293"/>
      <c r="AG609" s="293"/>
    </row>
    <row r="610" spans="1:33" ht="12.75" customHeight="1" x14ac:dyDescent="0.25">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c r="AE610" s="293"/>
      <c r="AF610" s="293"/>
      <c r="AG610" s="293"/>
    </row>
    <row r="611" spans="1:33" ht="12.75" customHeight="1" x14ac:dyDescent="0.25">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c r="AA611" s="293"/>
      <c r="AB611" s="293"/>
      <c r="AC611" s="293"/>
      <c r="AD611" s="293"/>
      <c r="AE611" s="293"/>
      <c r="AF611" s="293"/>
      <c r="AG611" s="293"/>
    </row>
    <row r="612" spans="1:33" ht="12.75" customHeight="1" x14ac:dyDescent="0.25">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c r="AE612" s="293"/>
      <c r="AF612" s="293"/>
      <c r="AG612" s="293"/>
    </row>
    <row r="613" spans="1:33" ht="12.75" customHeight="1" x14ac:dyDescent="0.25">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c r="AA613" s="293"/>
      <c r="AB613" s="293"/>
      <c r="AC613" s="293"/>
      <c r="AD613" s="293"/>
      <c r="AE613" s="293"/>
      <c r="AF613" s="293"/>
      <c r="AG613" s="293"/>
    </row>
    <row r="614" spans="1:33" ht="12.75" customHeight="1" x14ac:dyDescent="0.25">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c r="AA614" s="293"/>
      <c r="AB614" s="293"/>
      <c r="AC614" s="293"/>
      <c r="AD614" s="293"/>
      <c r="AE614" s="293"/>
      <c r="AF614" s="293"/>
      <c r="AG614" s="293"/>
    </row>
    <row r="615" spans="1:33" ht="12.75" customHeight="1" x14ac:dyDescent="0.25">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c r="AA615" s="293"/>
      <c r="AB615" s="293"/>
      <c r="AC615" s="293"/>
      <c r="AD615" s="293"/>
      <c r="AE615" s="293"/>
      <c r="AF615" s="293"/>
      <c r="AG615" s="293"/>
    </row>
    <row r="616" spans="1:33" ht="12.75" customHeight="1" x14ac:dyDescent="0.25">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c r="AA616" s="293"/>
      <c r="AB616" s="293"/>
      <c r="AC616" s="293"/>
      <c r="AD616" s="293"/>
      <c r="AE616" s="293"/>
      <c r="AF616" s="293"/>
      <c r="AG616" s="293"/>
    </row>
    <row r="617" spans="1:33" ht="12.75" customHeight="1" x14ac:dyDescent="0.25">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c r="AA617" s="293"/>
      <c r="AB617" s="293"/>
      <c r="AC617" s="293"/>
      <c r="AD617" s="293"/>
      <c r="AE617" s="293"/>
      <c r="AF617" s="293"/>
      <c r="AG617" s="293"/>
    </row>
    <row r="618" spans="1:33" ht="12.75" customHeight="1" x14ac:dyDescent="0.25">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c r="AE618" s="293"/>
      <c r="AF618" s="293"/>
      <c r="AG618" s="293"/>
    </row>
    <row r="619" spans="1:33" ht="12.75" customHeight="1" x14ac:dyDescent="0.25">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c r="AA619" s="293"/>
      <c r="AB619" s="293"/>
      <c r="AC619" s="293"/>
      <c r="AD619" s="293"/>
      <c r="AE619" s="293"/>
      <c r="AF619" s="293"/>
      <c r="AG619" s="293"/>
    </row>
    <row r="620" spans="1:33" ht="12.75" customHeight="1" x14ac:dyDescent="0.25">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c r="AA620" s="293"/>
      <c r="AB620" s="293"/>
      <c r="AC620" s="293"/>
      <c r="AD620" s="293"/>
      <c r="AE620" s="293"/>
      <c r="AF620" s="293"/>
      <c r="AG620" s="293"/>
    </row>
    <row r="621" spans="1:33" ht="12.75" customHeight="1" x14ac:dyDescent="0.25">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c r="AA621" s="293"/>
      <c r="AB621" s="293"/>
      <c r="AC621" s="293"/>
      <c r="AD621" s="293"/>
      <c r="AE621" s="293"/>
      <c r="AF621" s="293"/>
      <c r="AG621" s="293"/>
    </row>
    <row r="622" spans="1:33" ht="12.75" customHeight="1" x14ac:dyDescent="0.25">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c r="AA622" s="293"/>
      <c r="AB622" s="293"/>
      <c r="AC622" s="293"/>
      <c r="AD622" s="293"/>
      <c r="AE622" s="293"/>
      <c r="AF622" s="293"/>
      <c r="AG622" s="293"/>
    </row>
    <row r="623" spans="1:33" ht="12.75" customHeight="1" x14ac:dyDescent="0.25">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c r="AA623" s="293"/>
      <c r="AB623" s="293"/>
      <c r="AC623" s="293"/>
      <c r="AD623" s="293"/>
      <c r="AE623" s="293"/>
      <c r="AF623" s="293"/>
      <c r="AG623" s="293"/>
    </row>
    <row r="624" spans="1:33" ht="12.75" customHeight="1" x14ac:dyDescent="0.25">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c r="AE624" s="293"/>
      <c r="AF624" s="293"/>
      <c r="AG624" s="293"/>
    </row>
    <row r="625" spans="1:33" ht="12.75" customHeight="1" x14ac:dyDescent="0.25">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c r="AA625" s="293"/>
      <c r="AB625" s="293"/>
      <c r="AC625" s="293"/>
      <c r="AD625" s="293"/>
      <c r="AE625" s="293"/>
      <c r="AF625" s="293"/>
      <c r="AG625" s="293"/>
    </row>
    <row r="626" spans="1:33" ht="12.75" customHeight="1" x14ac:dyDescent="0.25">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c r="AA626" s="293"/>
      <c r="AB626" s="293"/>
      <c r="AC626" s="293"/>
      <c r="AD626" s="293"/>
      <c r="AE626" s="293"/>
      <c r="AF626" s="293"/>
      <c r="AG626" s="293"/>
    </row>
    <row r="627" spans="1:33" ht="12.75" customHeight="1" x14ac:dyDescent="0.25">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c r="AA627" s="293"/>
      <c r="AB627" s="293"/>
      <c r="AC627" s="293"/>
      <c r="AD627" s="293"/>
      <c r="AE627" s="293"/>
      <c r="AF627" s="293"/>
      <c r="AG627" s="293"/>
    </row>
    <row r="628" spans="1:33" ht="12.75" customHeight="1" x14ac:dyDescent="0.25">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c r="AA628" s="293"/>
      <c r="AB628" s="293"/>
      <c r="AC628" s="293"/>
      <c r="AD628" s="293"/>
      <c r="AE628" s="293"/>
      <c r="AF628" s="293"/>
      <c r="AG628" s="293"/>
    </row>
    <row r="629" spans="1:33" ht="12.75" customHeight="1" x14ac:dyDescent="0.25">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c r="AA629" s="293"/>
      <c r="AB629" s="293"/>
      <c r="AC629" s="293"/>
      <c r="AD629" s="293"/>
      <c r="AE629" s="293"/>
      <c r="AF629" s="293"/>
      <c r="AG629" s="293"/>
    </row>
    <row r="630" spans="1:33" ht="12.75" customHeight="1" x14ac:dyDescent="0.25">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c r="AA630" s="293"/>
      <c r="AB630" s="293"/>
      <c r="AC630" s="293"/>
      <c r="AD630" s="293"/>
      <c r="AE630" s="293"/>
      <c r="AF630" s="293"/>
      <c r="AG630" s="293"/>
    </row>
    <row r="631" spans="1:33" ht="12.75" customHeight="1" x14ac:dyDescent="0.25">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c r="AA631" s="293"/>
      <c r="AB631" s="293"/>
      <c r="AC631" s="293"/>
      <c r="AD631" s="293"/>
      <c r="AE631" s="293"/>
      <c r="AF631" s="293"/>
      <c r="AG631" s="293"/>
    </row>
    <row r="632" spans="1:33" ht="12.75" customHeight="1" x14ac:dyDescent="0.25">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c r="AA632" s="293"/>
      <c r="AB632" s="293"/>
      <c r="AC632" s="293"/>
      <c r="AD632" s="293"/>
      <c r="AE632" s="293"/>
      <c r="AF632" s="293"/>
      <c r="AG632" s="293"/>
    </row>
    <row r="633" spans="1:33" ht="12.75" customHeight="1" x14ac:dyDescent="0.25">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c r="AA633" s="293"/>
      <c r="AB633" s="293"/>
      <c r="AC633" s="293"/>
      <c r="AD633" s="293"/>
      <c r="AE633" s="293"/>
      <c r="AF633" s="293"/>
      <c r="AG633" s="293"/>
    </row>
    <row r="634" spans="1:33" ht="12.75" customHeight="1" x14ac:dyDescent="0.25">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c r="AA634" s="293"/>
      <c r="AB634" s="293"/>
      <c r="AC634" s="293"/>
      <c r="AD634" s="293"/>
      <c r="AE634" s="293"/>
      <c r="AF634" s="293"/>
      <c r="AG634" s="293"/>
    </row>
    <row r="635" spans="1:33" ht="12.75" customHeight="1" x14ac:dyDescent="0.25">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c r="AA635" s="293"/>
      <c r="AB635" s="293"/>
      <c r="AC635" s="293"/>
      <c r="AD635" s="293"/>
      <c r="AE635" s="293"/>
      <c r="AF635" s="293"/>
      <c r="AG635" s="293"/>
    </row>
    <row r="636" spans="1:33" ht="12.75" customHeight="1" x14ac:dyDescent="0.25">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c r="AA636" s="293"/>
      <c r="AB636" s="293"/>
      <c r="AC636" s="293"/>
      <c r="AD636" s="293"/>
      <c r="AE636" s="293"/>
      <c r="AF636" s="293"/>
      <c r="AG636" s="293"/>
    </row>
    <row r="637" spans="1:33" ht="12.75" customHeight="1" x14ac:dyDescent="0.25">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c r="AA637" s="293"/>
      <c r="AB637" s="293"/>
      <c r="AC637" s="293"/>
      <c r="AD637" s="293"/>
      <c r="AE637" s="293"/>
      <c r="AF637" s="293"/>
      <c r="AG637" s="293"/>
    </row>
    <row r="638" spans="1:33" ht="12.75" customHeight="1" x14ac:dyDescent="0.25">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c r="AA638" s="293"/>
      <c r="AB638" s="293"/>
      <c r="AC638" s="293"/>
      <c r="AD638" s="293"/>
      <c r="AE638" s="293"/>
      <c r="AF638" s="293"/>
      <c r="AG638" s="293"/>
    </row>
    <row r="639" spans="1:33" ht="12.75" customHeight="1" x14ac:dyDescent="0.25">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c r="AA639" s="293"/>
      <c r="AB639" s="293"/>
      <c r="AC639" s="293"/>
      <c r="AD639" s="293"/>
      <c r="AE639" s="293"/>
      <c r="AF639" s="293"/>
      <c r="AG639" s="293"/>
    </row>
    <row r="640" spans="1:33" ht="12.75" customHeight="1" x14ac:dyDescent="0.25">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c r="AA640" s="293"/>
      <c r="AB640" s="293"/>
      <c r="AC640" s="293"/>
      <c r="AD640" s="293"/>
      <c r="AE640" s="293"/>
      <c r="AF640" s="293"/>
      <c r="AG640" s="293"/>
    </row>
    <row r="641" spans="1:33" ht="12.75" customHeight="1" x14ac:dyDescent="0.25">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c r="AA641" s="293"/>
      <c r="AB641" s="293"/>
      <c r="AC641" s="293"/>
      <c r="AD641" s="293"/>
      <c r="AE641" s="293"/>
      <c r="AF641" s="293"/>
      <c r="AG641" s="293"/>
    </row>
    <row r="642" spans="1:33" ht="12.75" customHeight="1" x14ac:dyDescent="0.25">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c r="AA642" s="293"/>
      <c r="AB642" s="293"/>
      <c r="AC642" s="293"/>
      <c r="AD642" s="293"/>
      <c r="AE642" s="293"/>
      <c r="AF642" s="293"/>
      <c r="AG642" s="293"/>
    </row>
    <row r="643" spans="1:33" ht="12.75" customHeight="1" x14ac:dyDescent="0.25">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c r="AA643" s="293"/>
      <c r="AB643" s="293"/>
      <c r="AC643" s="293"/>
      <c r="AD643" s="293"/>
      <c r="AE643" s="293"/>
      <c r="AF643" s="293"/>
      <c r="AG643" s="293"/>
    </row>
    <row r="644" spans="1:33" ht="12.75" customHeight="1" x14ac:dyDescent="0.25">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c r="AA644" s="293"/>
      <c r="AB644" s="293"/>
      <c r="AC644" s="293"/>
      <c r="AD644" s="293"/>
      <c r="AE644" s="293"/>
      <c r="AF644" s="293"/>
      <c r="AG644" s="293"/>
    </row>
    <row r="645" spans="1:33" ht="12.75" customHeight="1" x14ac:dyDescent="0.25">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c r="AA645" s="293"/>
      <c r="AB645" s="293"/>
      <c r="AC645" s="293"/>
      <c r="AD645" s="293"/>
      <c r="AE645" s="293"/>
      <c r="AF645" s="293"/>
      <c r="AG645" s="293"/>
    </row>
    <row r="646" spans="1:33" ht="12.75" customHeight="1" x14ac:dyDescent="0.25">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c r="AA646" s="293"/>
      <c r="AB646" s="293"/>
      <c r="AC646" s="293"/>
      <c r="AD646" s="293"/>
      <c r="AE646" s="293"/>
      <c r="AF646" s="293"/>
      <c r="AG646" s="293"/>
    </row>
    <row r="647" spans="1:33" ht="12.75" customHeight="1" x14ac:dyDescent="0.25">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c r="AA647" s="293"/>
      <c r="AB647" s="293"/>
      <c r="AC647" s="293"/>
      <c r="AD647" s="293"/>
      <c r="AE647" s="293"/>
      <c r="AF647" s="293"/>
      <c r="AG647" s="293"/>
    </row>
    <row r="648" spans="1:33" ht="12.75" customHeight="1" x14ac:dyDescent="0.25">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c r="AA648" s="293"/>
      <c r="AB648" s="293"/>
      <c r="AC648" s="293"/>
      <c r="AD648" s="293"/>
      <c r="AE648" s="293"/>
      <c r="AF648" s="293"/>
      <c r="AG648" s="293"/>
    </row>
    <row r="649" spans="1:33" ht="12.75" customHeight="1" x14ac:dyDescent="0.25">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c r="AE649" s="293"/>
      <c r="AF649" s="293"/>
      <c r="AG649" s="293"/>
    </row>
    <row r="650" spans="1:33" ht="12.75" customHeight="1" x14ac:dyDescent="0.25">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c r="AA650" s="293"/>
      <c r="AB650" s="293"/>
      <c r="AC650" s="293"/>
      <c r="AD650" s="293"/>
      <c r="AE650" s="293"/>
      <c r="AF650" s="293"/>
      <c r="AG650" s="293"/>
    </row>
    <row r="651" spans="1:33" ht="12.75" customHeight="1" x14ac:dyDescent="0.25">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c r="AA651" s="293"/>
      <c r="AB651" s="293"/>
      <c r="AC651" s="293"/>
      <c r="AD651" s="293"/>
      <c r="AE651" s="293"/>
      <c r="AF651" s="293"/>
      <c r="AG651" s="293"/>
    </row>
    <row r="652" spans="1:33" ht="12.75" customHeight="1" x14ac:dyDescent="0.25">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c r="AA652" s="293"/>
      <c r="AB652" s="293"/>
      <c r="AC652" s="293"/>
      <c r="AD652" s="293"/>
      <c r="AE652" s="293"/>
      <c r="AF652" s="293"/>
      <c r="AG652" s="293"/>
    </row>
    <row r="653" spans="1:33" ht="12.75" customHeight="1" x14ac:dyDescent="0.25">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c r="AA653" s="293"/>
      <c r="AB653" s="293"/>
      <c r="AC653" s="293"/>
      <c r="AD653" s="293"/>
      <c r="AE653" s="293"/>
      <c r="AF653" s="293"/>
      <c r="AG653" s="293"/>
    </row>
    <row r="654" spans="1:33" ht="12.75" customHeight="1" x14ac:dyDescent="0.25">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c r="AA654" s="293"/>
      <c r="AB654" s="293"/>
      <c r="AC654" s="293"/>
      <c r="AD654" s="293"/>
      <c r="AE654" s="293"/>
      <c r="AF654" s="293"/>
      <c r="AG654" s="293"/>
    </row>
    <row r="655" spans="1:33" ht="12.75" customHeight="1" x14ac:dyDescent="0.25">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c r="AE655" s="293"/>
      <c r="AF655" s="293"/>
      <c r="AG655" s="293"/>
    </row>
    <row r="656" spans="1:33" ht="12.75" customHeight="1" x14ac:dyDescent="0.25">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c r="AA656" s="293"/>
      <c r="AB656" s="293"/>
      <c r="AC656" s="293"/>
      <c r="AD656" s="293"/>
      <c r="AE656" s="293"/>
      <c r="AF656" s="293"/>
      <c r="AG656" s="293"/>
    </row>
    <row r="657" spans="1:33" ht="12.75" customHeight="1" x14ac:dyDescent="0.25">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c r="AA657" s="293"/>
      <c r="AB657" s="293"/>
      <c r="AC657" s="293"/>
      <c r="AD657" s="293"/>
      <c r="AE657" s="293"/>
      <c r="AF657" s="293"/>
      <c r="AG657" s="293"/>
    </row>
    <row r="658" spans="1:33" ht="12.75" customHeight="1" x14ac:dyDescent="0.25">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c r="AA658" s="293"/>
      <c r="AB658" s="293"/>
      <c r="AC658" s="293"/>
      <c r="AD658" s="293"/>
      <c r="AE658" s="293"/>
      <c r="AF658" s="293"/>
      <c r="AG658" s="293"/>
    </row>
    <row r="659" spans="1:33" ht="12.75" customHeight="1" x14ac:dyDescent="0.25">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c r="AA659" s="293"/>
      <c r="AB659" s="293"/>
      <c r="AC659" s="293"/>
      <c r="AD659" s="293"/>
      <c r="AE659" s="293"/>
      <c r="AF659" s="293"/>
      <c r="AG659" s="293"/>
    </row>
    <row r="660" spans="1:33" ht="12.75" customHeight="1" x14ac:dyDescent="0.25">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c r="AA660" s="293"/>
      <c r="AB660" s="293"/>
      <c r="AC660" s="293"/>
      <c r="AD660" s="293"/>
      <c r="AE660" s="293"/>
      <c r="AF660" s="293"/>
      <c r="AG660" s="293"/>
    </row>
    <row r="661" spans="1:33" ht="12.75" customHeight="1" x14ac:dyDescent="0.25">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c r="AE661" s="293"/>
      <c r="AF661" s="293"/>
      <c r="AG661" s="293"/>
    </row>
    <row r="662" spans="1:33" ht="12.75" customHeight="1" x14ac:dyDescent="0.25">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c r="AA662" s="293"/>
      <c r="AB662" s="293"/>
      <c r="AC662" s="293"/>
      <c r="AD662" s="293"/>
      <c r="AE662" s="293"/>
      <c r="AF662" s="293"/>
      <c r="AG662" s="293"/>
    </row>
    <row r="663" spans="1:33" ht="12.75" customHeight="1" x14ac:dyDescent="0.25">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c r="AA663" s="293"/>
      <c r="AB663" s="293"/>
      <c r="AC663" s="293"/>
      <c r="AD663" s="293"/>
      <c r="AE663" s="293"/>
      <c r="AF663" s="293"/>
      <c r="AG663" s="293"/>
    </row>
    <row r="664" spans="1:33" ht="12.75" customHeight="1" x14ac:dyDescent="0.25">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c r="AA664" s="293"/>
      <c r="AB664" s="293"/>
      <c r="AC664" s="293"/>
      <c r="AD664" s="293"/>
      <c r="AE664" s="293"/>
      <c r="AF664" s="293"/>
      <c r="AG664" s="293"/>
    </row>
    <row r="665" spans="1:33" ht="12.75" customHeight="1" x14ac:dyDescent="0.25">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c r="AA665" s="293"/>
      <c r="AB665" s="293"/>
      <c r="AC665" s="293"/>
      <c r="AD665" s="293"/>
      <c r="AE665" s="293"/>
      <c r="AF665" s="293"/>
      <c r="AG665" s="293"/>
    </row>
    <row r="666" spans="1:33" ht="12.75" customHeight="1" x14ac:dyDescent="0.25">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c r="AA666" s="293"/>
      <c r="AB666" s="293"/>
      <c r="AC666" s="293"/>
      <c r="AD666" s="293"/>
      <c r="AE666" s="293"/>
      <c r="AF666" s="293"/>
      <c r="AG666" s="293"/>
    </row>
    <row r="667" spans="1:33" ht="12.75" customHeight="1" x14ac:dyDescent="0.25">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c r="AE667" s="293"/>
      <c r="AF667" s="293"/>
      <c r="AG667" s="293"/>
    </row>
    <row r="668" spans="1:33" ht="12.75" customHeight="1" x14ac:dyDescent="0.25">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c r="AA668" s="293"/>
      <c r="AB668" s="293"/>
      <c r="AC668" s="293"/>
      <c r="AD668" s="293"/>
      <c r="AE668" s="293"/>
      <c r="AF668" s="293"/>
      <c r="AG668" s="293"/>
    </row>
    <row r="669" spans="1:33" ht="12.75" customHeight="1" x14ac:dyDescent="0.25">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c r="AA669" s="293"/>
      <c r="AB669" s="293"/>
      <c r="AC669" s="293"/>
      <c r="AD669" s="293"/>
      <c r="AE669" s="293"/>
      <c r="AF669" s="293"/>
      <c r="AG669" s="293"/>
    </row>
    <row r="670" spans="1:33" ht="12.75" customHeight="1" x14ac:dyDescent="0.25">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c r="AA670" s="293"/>
      <c r="AB670" s="293"/>
      <c r="AC670" s="293"/>
      <c r="AD670" s="293"/>
      <c r="AE670" s="293"/>
      <c r="AF670" s="293"/>
      <c r="AG670" s="293"/>
    </row>
    <row r="671" spans="1:33" ht="12.75" customHeight="1" x14ac:dyDescent="0.25">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c r="AA671" s="293"/>
      <c r="AB671" s="293"/>
      <c r="AC671" s="293"/>
      <c r="AD671" s="293"/>
      <c r="AE671" s="293"/>
      <c r="AF671" s="293"/>
      <c r="AG671" s="293"/>
    </row>
    <row r="672" spans="1:33" ht="12.75" customHeight="1" x14ac:dyDescent="0.25">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c r="AA672" s="293"/>
      <c r="AB672" s="293"/>
      <c r="AC672" s="293"/>
      <c r="AD672" s="293"/>
      <c r="AE672" s="293"/>
      <c r="AF672" s="293"/>
      <c r="AG672" s="293"/>
    </row>
    <row r="673" spans="1:33" ht="12.75" customHeight="1" x14ac:dyDescent="0.25">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c r="AE673" s="293"/>
      <c r="AF673" s="293"/>
      <c r="AG673" s="293"/>
    </row>
    <row r="674" spans="1:33" ht="12.75" customHeight="1" x14ac:dyDescent="0.25">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c r="AA674" s="293"/>
      <c r="AB674" s="293"/>
      <c r="AC674" s="293"/>
      <c r="AD674" s="293"/>
      <c r="AE674" s="293"/>
      <c r="AF674" s="293"/>
      <c r="AG674" s="293"/>
    </row>
    <row r="675" spans="1:33" ht="12.75" customHeight="1" x14ac:dyDescent="0.25">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c r="AA675" s="293"/>
      <c r="AB675" s="293"/>
      <c r="AC675" s="293"/>
      <c r="AD675" s="293"/>
      <c r="AE675" s="293"/>
      <c r="AF675" s="293"/>
      <c r="AG675" s="293"/>
    </row>
    <row r="676" spans="1:33" ht="12.75" customHeight="1" x14ac:dyDescent="0.25">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c r="AA676" s="293"/>
      <c r="AB676" s="293"/>
      <c r="AC676" s="293"/>
      <c r="AD676" s="293"/>
      <c r="AE676" s="293"/>
      <c r="AF676" s="293"/>
      <c r="AG676" s="293"/>
    </row>
    <row r="677" spans="1:33" ht="12.75" customHeight="1" x14ac:dyDescent="0.25">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c r="AA677" s="293"/>
      <c r="AB677" s="293"/>
      <c r="AC677" s="293"/>
      <c r="AD677" s="293"/>
      <c r="AE677" s="293"/>
      <c r="AF677" s="293"/>
      <c r="AG677" s="293"/>
    </row>
    <row r="678" spans="1:33" ht="12.75" customHeight="1" x14ac:dyDescent="0.25">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c r="AA678" s="293"/>
      <c r="AB678" s="293"/>
      <c r="AC678" s="293"/>
      <c r="AD678" s="293"/>
      <c r="AE678" s="293"/>
      <c r="AF678" s="293"/>
      <c r="AG678" s="293"/>
    </row>
    <row r="679" spans="1:33" ht="12.75" customHeight="1" x14ac:dyDescent="0.25">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c r="AE679" s="293"/>
      <c r="AF679" s="293"/>
      <c r="AG679" s="293"/>
    </row>
    <row r="680" spans="1:33" ht="12.75" customHeight="1" x14ac:dyDescent="0.25">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c r="AA680" s="293"/>
      <c r="AB680" s="293"/>
      <c r="AC680" s="293"/>
      <c r="AD680" s="293"/>
      <c r="AE680" s="293"/>
      <c r="AF680" s="293"/>
      <c r="AG680" s="293"/>
    </row>
    <row r="681" spans="1:33" ht="12.75" customHeight="1" x14ac:dyDescent="0.25">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c r="AA681" s="293"/>
      <c r="AB681" s="293"/>
      <c r="AC681" s="293"/>
      <c r="AD681" s="293"/>
      <c r="AE681" s="293"/>
      <c r="AF681" s="293"/>
      <c r="AG681" s="293"/>
    </row>
    <row r="682" spans="1:33" ht="12.75" customHeight="1" x14ac:dyDescent="0.25">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c r="AA682" s="293"/>
      <c r="AB682" s="293"/>
      <c r="AC682" s="293"/>
      <c r="AD682" s="293"/>
      <c r="AE682" s="293"/>
      <c r="AF682" s="293"/>
      <c r="AG682" s="293"/>
    </row>
    <row r="683" spans="1:33" ht="12.75" customHeight="1" x14ac:dyDescent="0.25">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c r="AA683" s="293"/>
      <c r="AB683" s="293"/>
      <c r="AC683" s="293"/>
      <c r="AD683" s="293"/>
      <c r="AE683" s="293"/>
      <c r="AF683" s="293"/>
      <c r="AG683" s="293"/>
    </row>
    <row r="684" spans="1:33" ht="12.75" customHeight="1" x14ac:dyDescent="0.25">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c r="AA684" s="293"/>
      <c r="AB684" s="293"/>
      <c r="AC684" s="293"/>
      <c r="AD684" s="293"/>
      <c r="AE684" s="293"/>
      <c r="AF684" s="293"/>
      <c r="AG684" s="293"/>
    </row>
    <row r="685" spans="1:33" ht="12.75" customHeight="1" x14ac:dyDescent="0.25">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c r="AE685" s="293"/>
      <c r="AF685" s="293"/>
      <c r="AG685" s="293"/>
    </row>
    <row r="686" spans="1:33" ht="12.75" customHeight="1" x14ac:dyDescent="0.25">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c r="AA686" s="293"/>
      <c r="AB686" s="293"/>
      <c r="AC686" s="293"/>
      <c r="AD686" s="293"/>
      <c r="AE686" s="293"/>
      <c r="AF686" s="293"/>
      <c r="AG686" s="293"/>
    </row>
    <row r="687" spans="1:33" ht="12.75" customHeight="1" x14ac:dyDescent="0.25">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c r="AA687" s="293"/>
      <c r="AB687" s="293"/>
      <c r="AC687" s="293"/>
      <c r="AD687" s="293"/>
      <c r="AE687" s="293"/>
      <c r="AF687" s="293"/>
      <c r="AG687" s="293"/>
    </row>
    <row r="688" spans="1:33" ht="12.75" customHeight="1" x14ac:dyDescent="0.25">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c r="AA688" s="293"/>
      <c r="AB688" s="293"/>
      <c r="AC688" s="293"/>
      <c r="AD688" s="293"/>
      <c r="AE688" s="293"/>
      <c r="AF688" s="293"/>
      <c r="AG688" s="293"/>
    </row>
    <row r="689" spans="1:33" ht="12.75" customHeight="1" x14ac:dyDescent="0.25">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c r="AA689" s="293"/>
      <c r="AB689" s="293"/>
      <c r="AC689" s="293"/>
      <c r="AD689" s="293"/>
      <c r="AE689" s="293"/>
      <c r="AF689" s="293"/>
      <c r="AG689" s="293"/>
    </row>
    <row r="690" spans="1:33" ht="12.75" customHeight="1" x14ac:dyDescent="0.25">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c r="AA690" s="293"/>
      <c r="AB690" s="293"/>
      <c r="AC690" s="293"/>
      <c r="AD690" s="293"/>
      <c r="AE690" s="293"/>
      <c r="AF690" s="293"/>
      <c r="AG690" s="293"/>
    </row>
    <row r="691" spans="1:33" ht="12.75" customHeight="1" x14ac:dyDescent="0.25">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c r="AE691" s="293"/>
      <c r="AF691" s="293"/>
      <c r="AG691" s="293"/>
    </row>
    <row r="692" spans="1:33" ht="12.75" customHeight="1" x14ac:dyDescent="0.25">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c r="AA692" s="293"/>
      <c r="AB692" s="293"/>
      <c r="AC692" s="293"/>
      <c r="AD692" s="293"/>
      <c r="AE692" s="293"/>
      <c r="AF692" s="293"/>
      <c r="AG692" s="293"/>
    </row>
    <row r="693" spans="1:33" ht="12.75" customHeight="1" x14ac:dyDescent="0.25">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c r="AA693" s="293"/>
      <c r="AB693" s="293"/>
      <c r="AC693" s="293"/>
      <c r="AD693" s="293"/>
      <c r="AE693" s="293"/>
      <c r="AF693" s="293"/>
      <c r="AG693" s="293"/>
    </row>
    <row r="694" spans="1:33" ht="12.75" customHeight="1" x14ac:dyDescent="0.25">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c r="AE694" s="293"/>
      <c r="AF694" s="293"/>
      <c r="AG694" s="293"/>
    </row>
    <row r="695" spans="1:33" ht="12.75" customHeight="1" x14ac:dyDescent="0.25">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c r="AA695" s="293"/>
      <c r="AB695" s="293"/>
      <c r="AC695" s="293"/>
      <c r="AD695" s="293"/>
      <c r="AE695" s="293"/>
      <c r="AF695" s="293"/>
      <c r="AG695" s="293"/>
    </row>
    <row r="696" spans="1:33" ht="12.75" customHeight="1" x14ac:dyDescent="0.25">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c r="AA696" s="293"/>
      <c r="AB696" s="293"/>
      <c r="AC696" s="293"/>
      <c r="AD696" s="293"/>
      <c r="AE696" s="293"/>
      <c r="AF696" s="293"/>
      <c r="AG696" s="293"/>
    </row>
    <row r="697" spans="1:33" ht="12.75" customHeight="1" x14ac:dyDescent="0.25">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c r="AE697" s="293"/>
      <c r="AF697" s="293"/>
      <c r="AG697" s="293"/>
    </row>
    <row r="698" spans="1:33" ht="12.75" customHeight="1" x14ac:dyDescent="0.25">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c r="AA698" s="293"/>
      <c r="AB698" s="293"/>
      <c r="AC698" s="293"/>
      <c r="AD698" s="293"/>
      <c r="AE698" s="293"/>
      <c r="AF698" s="293"/>
      <c r="AG698" s="293"/>
    </row>
    <row r="699" spans="1:33" ht="12.75" customHeight="1" x14ac:dyDescent="0.25">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c r="AA699" s="293"/>
      <c r="AB699" s="293"/>
      <c r="AC699" s="293"/>
      <c r="AD699" s="293"/>
      <c r="AE699" s="293"/>
      <c r="AF699" s="293"/>
      <c r="AG699" s="293"/>
    </row>
    <row r="700" spans="1:33" ht="12.75" customHeight="1" x14ac:dyDescent="0.25">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c r="AA700" s="293"/>
      <c r="AB700" s="293"/>
      <c r="AC700" s="293"/>
      <c r="AD700" s="293"/>
      <c r="AE700" s="293"/>
      <c r="AF700" s="293"/>
      <c r="AG700" s="293"/>
    </row>
    <row r="701" spans="1:33" ht="12.75" customHeight="1" x14ac:dyDescent="0.25">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c r="AA701" s="293"/>
      <c r="AB701" s="293"/>
      <c r="AC701" s="293"/>
      <c r="AD701" s="293"/>
      <c r="AE701" s="293"/>
      <c r="AF701" s="293"/>
      <c r="AG701" s="293"/>
    </row>
    <row r="702" spans="1:33" ht="12.75" customHeight="1" x14ac:dyDescent="0.25">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c r="AA702" s="293"/>
      <c r="AB702" s="293"/>
      <c r="AC702" s="293"/>
      <c r="AD702" s="293"/>
      <c r="AE702" s="293"/>
      <c r="AF702" s="293"/>
      <c r="AG702" s="293"/>
    </row>
    <row r="703" spans="1:33" ht="12.75" customHeight="1" x14ac:dyDescent="0.25">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c r="AE703" s="293"/>
      <c r="AF703" s="293"/>
      <c r="AG703" s="293"/>
    </row>
    <row r="704" spans="1:33" ht="12.75" customHeight="1" x14ac:dyDescent="0.25">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c r="AE704" s="293"/>
      <c r="AF704" s="293"/>
      <c r="AG704" s="293"/>
    </row>
    <row r="705" spans="1:33" ht="12.75" customHeight="1" x14ac:dyDescent="0.25">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c r="AA705" s="293"/>
      <c r="AB705" s="293"/>
      <c r="AC705" s="293"/>
      <c r="AD705" s="293"/>
      <c r="AE705" s="293"/>
      <c r="AF705" s="293"/>
      <c r="AG705" s="293"/>
    </row>
    <row r="706" spans="1:33" ht="12.75" customHeight="1" x14ac:dyDescent="0.25">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c r="AA706" s="293"/>
      <c r="AB706" s="293"/>
      <c r="AC706" s="293"/>
      <c r="AD706" s="293"/>
      <c r="AE706" s="293"/>
      <c r="AF706" s="293"/>
      <c r="AG706" s="293"/>
    </row>
    <row r="707" spans="1:33" ht="12.75" customHeight="1" x14ac:dyDescent="0.25">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c r="AA707" s="293"/>
      <c r="AB707" s="293"/>
      <c r="AC707" s="293"/>
      <c r="AD707" s="293"/>
      <c r="AE707" s="293"/>
      <c r="AF707" s="293"/>
      <c r="AG707" s="293"/>
    </row>
    <row r="708" spans="1:33" ht="12.75" customHeight="1" x14ac:dyDescent="0.25">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c r="AA708" s="293"/>
      <c r="AB708" s="293"/>
      <c r="AC708" s="293"/>
      <c r="AD708" s="293"/>
      <c r="AE708" s="293"/>
      <c r="AF708" s="293"/>
      <c r="AG708" s="293"/>
    </row>
    <row r="709" spans="1:33" ht="12.75" customHeight="1" x14ac:dyDescent="0.25">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c r="AA709" s="293"/>
      <c r="AB709" s="293"/>
      <c r="AC709" s="293"/>
      <c r="AD709" s="293"/>
      <c r="AE709" s="293"/>
      <c r="AF709" s="293"/>
      <c r="AG709" s="293"/>
    </row>
    <row r="710" spans="1:33" ht="12.75" customHeight="1" x14ac:dyDescent="0.25">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c r="AE710" s="293"/>
      <c r="AF710" s="293"/>
      <c r="AG710" s="293"/>
    </row>
    <row r="711" spans="1:33" ht="12.75" customHeight="1" x14ac:dyDescent="0.25">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c r="AA711" s="293"/>
      <c r="AB711" s="293"/>
      <c r="AC711" s="293"/>
      <c r="AD711" s="293"/>
      <c r="AE711" s="293"/>
      <c r="AF711" s="293"/>
      <c r="AG711" s="293"/>
    </row>
    <row r="712" spans="1:33" ht="12.75" customHeight="1" x14ac:dyDescent="0.25">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c r="AA712" s="293"/>
      <c r="AB712" s="293"/>
      <c r="AC712" s="293"/>
      <c r="AD712" s="293"/>
      <c r="AE712" s="293"/>
      <c r="AF712" s="293"/>
      <c r="AG712" s="293"/>
    </row>
    <row r="713" spans="1:33" ht="12.75" customHeight="1" x14ac:dyDescent="0.25">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c r="AA713" s="293"/>
      <c r="AB713" s="293"/>
      <c r="AC713" s="293"/>
      <c r="AD713" s="293"/>
      <c r="AE713" s="293"/>
      <c r="AF713" s="293"/>
      <c r="AG713" s="293"/>
    </row>
    <row r="714" spans="1:33" ht="12.75" customHeight="1" x14ac:dyDescent="0.25">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c r="AA714" s="293"/>
      <c r="AB714" s="293"/>
      <c r="AC714" s="293"/>
      <c r="AD714" s="293"/>
      <c r="AE714" s="293"/>
      <c r="AF714" s="293"/>
      <c r="AG714" s="293"/>
    </row>
    <row r="715" spans="1:33" ht="12.75" customHeight="1" x14ac:dyDescent="0.25">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c r="AA715" s="293"/>
      <c r="AB715" s="293"/>
      <c r="AC715" s="293"/>
      <c r="AD715" s="293"/>
      <c r="AE715" s="293"/>
      <c r="AF715" s="293"/>
      <c r="AG715" s="293"/>
    </row>
    <row r="716" spans="1:33" ht="12.75" customHeight="1" x14ac:dyDescent="0.25">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c r="AA716" s="293"/>
      <c r="AB716" s="293"/>
      <c r="AC716" s="293"/>
      <c r="AD716" s="293"/>
      <c r="AE716" s="293"/>
      <c r="AF716" s="293"/>
      <c r="AG716" s="293"/>
    </row>
    <row r="717" spans="1:33" ht="12.75" customHeight="1" x14ac:dyDescent="0.25">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c r="AA717" s="293"/>
      <c r="AB717" s="293"/>
      <c r="AC717" s="293"/>
      <c r="AD717" s="293"/>
      <c r="AE717" s="293"/>
      <c r="AF717" s="293"/>
      <c r="AG717" s="293"/>
    </row>
    <row r="718" spans="1:33" ht="12.75" customHeight="1" x14ac:dyDescent="0.25">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c r="AA718" s="293"/>
      <c r="AB718" s="293"/>
      <c r="AC718" s="293"/>
      <c r="AD718" s="293"/>
      <c r="AE718" s="293"/>
      <c r="AF718" s="293"/>
      <c r="AG718" s="293"/>
    </row>
    <row r="719" spans="1:33" ht="12.75" customHeight="1" x14ac:dyDescent="0.25">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c r="AA719" s="293"/>
      <c r="AB719" s="293"/>
      <c r="AC719" s="293"/>
      <c r="AD719" s="293"/>
      <c r="AE719" s="293"/>
      <c r="AF719" s="293"/>
      <c r="AG719" s="293"/>
    </row>
    <row r="720" spans="1:33" ht="12.75" customHeight="1" x14ac:dyDescent="0.25">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c r="AA720" s="293"/>
      <c r="AB720" s="293"/>
      <c r="AC720" s="293"/>
      <c r="AD720" s="293"/>
      <c r="AE720" s="293"/>
      <c r="AF720" s="293"/>
      <c r="AG720" s="293"/>
    </row>
    <row r="721" spans="1:33" ht="12.75" customHeight="1" x14ac:dyDescent="0.25">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c r="AA721" s="293"/>
      <c r="AB721" s="293"/>
      <c r="AC721" s="293"/>
      <c r="AD721" s="293"/>
      <c r="AE721" s="293"/>
      <c r="AF721" s="293"/>
      <c r="AG721" s="293"/>
    </row>
    <row r="722" spans="1:33" ht="12.75" customHeight="1" x14ac:dyDescent="0.25">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c r="AA722" s="293"/>
      <c r="AB722" s="293"/>
      <c r="AC722" s="293"/>
      <c r="AD722" s="293"/>
      <c r="AE722" s="293"/>
      <c r="AF722" s="293"/>
      <c r="AG722" s="293"/>
    </row>
    <row r="723" spans="1:33" ht="12.75" customHeight="1" x14ac:dyDescent="0.25">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c r="AA723" s="293"/>
      <c r="AB723" s="293"/>
      <c r="AC723" s="293"/>
      <c r="AD723" s="293"/>
      <c r="AE723" s="293"/>
      <c r="AF723" s="293"/>
      <c r="AG723" s="293"/>
    </row>
    <row r="724" spans="1:33" ht="12.75" customHeight="1" x14ac:dyDescent="0.25">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c r="AA724" s="293"/>
      <c r="AB724" s="293"/>
      <c r="AC724" s="293"/>
      <c r="AD724" s="293"/>
      <c r="AE724" s="293"/>
      <c r="AF724" s="293"/>
      <c r="AG724" s="293"/>
    </row>
    <row r="725" spans="1:33" ht="12.75" customHeight="1" x14ac:dyDescent="0.25">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c r="AA725" s="293"/>
      <c r="AB725" s="293"/>
      <c r="AC725" s="293"/>
      <c r="AD725" s="293"/>
      <c r="AE725" s="293"/>
      <c r="AF725" s="293"/>
      <c r="AG725" s="293"/>
    </row>
    <row r="726" spans="1:33" ht="12.75" customHeight="1" x14ac:dyDescent="0.25">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c r="AA726" s="293"/>
      <c r="AB726" s="293"/>
      <c r="AC726" s="293"/>
      <c r="AD726" s="293"/>
      <c r="AE726" s="293"/>
      <c r="AF726" s="293"/>
      <c r="AG726" s="293"/>
    </row>
    <row r="727" spans="1:33" ht="12.75" customHeight="1" x14ac:dyDescent="0.25">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c r="AA727" s="293"/>
      <c r="AB727" s="293"/>
      <c r="AC727" s="293"/>
      <c r="AD727" s="293"/>
      <c r="AE727" s="293"/>
      <c r="AF727" s="293"/>
      <c r="AG727" s="293"/>
    </row>
    <row r="728" spans="1:33" ht="12.75" customHeight="1" x14ac:dyDescent="0.25">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c r="AE728" s="293"/>
      <c r="AF728" s="293"/>
      <c r="AG728" s="293"/>
    </row>
    <row r="729" spans="1:33" ht="12.75" customHeight="1" x14ac:dyDescent="0.25">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c r="AA729" s="293"/>
      <c r="AB729" s="293"/>
      <c r="AC729" s="293"/>
      <c r="AD729" s="293"/>
      <c r="AE729" s="293"/>
      <c r="AF729" s="293"/>
      <c r="AG729" s="293"/>
    </row>
    <row r="730" spans="1:33" ht="12.75" customHeight="1" x14ac:dyDescent="0.25">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c r="AA730" s="293"/>
      <c r="AB730" s="293"/>
      <c r="AC730" s="293"/>
      <c r="AD730" s="293"/>
      <c r="AE730" s="293"/>
      <c r="AF730" s="293"/>
      <c r="AG730" s="293"/>
    </row>
    <row r="731" spans="1:33" ht="12.75" customHeight="1" x14ac:dyDescent="0.25">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c r="AA731" s="293"/>
      <c r="AB731" s="293"/>
      <c r="AC731" s="293"/>
      <c r="AD731" s="293"/>
      <c r="AE731" s="293"/>
      <c r="AF731" s="293"/>
      <c r="AG731" s="293"/>
    </row>
    <row r="732" spans="1:33" ht="12.75" customHeight="1" x14ac:dyDescent="0.25">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c r="AA732" s="293"/>
      <c r="AB732" s="293"/>
      <c r="AC732" s="293"/>
      <c r="AD732" s="293"/>
      <c r="AE732" s="293"/>
      <c r="AF732" s="293"/>
      <c r="AG732" s="293"/>
    </row>
    <row r="733" spans="1:33" ht="12.75" customHeight="1" x14ac:dyDescent="0.25">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c r="AA733" s="293"/>
      <c r="AB733" s="293"/>
      <c r="AC733" s="293"/>
      <c r="AD733" s="293"/>
      <c r="AE733" s="293"/>
      <c r="AF733" s="293"/>
      <c r="AG733" s="293"/>
    </row>
    <row r="734" spans="1:33" ht="12.75" customHeight="1" x14ac:dyDescent="0.25">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c r="AE734" s="293"/>
      <c r="AF734" s="293"/>
      <c r="AG734" s="293"/>
    </row>
    <row r="735" spans="1:33" ht="12.75" customHeight="1" x14ac:dyDescent="0.25">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c r="AA735" s="293"/>
      <c r="AB735" s="293"/>
      <c r="AC735" s="293"/>
      <c r="AD735" s="293"/>
      <c r="AE735" s="293"/>
      <c r="AF735" s="293"/>
      <c r="AG735" s="293"/>
    </row>
    <row r="736" spans="1:33" ht="12.75" customHeight="1" x14ac:dyDescent="0.25">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c r="AA736" s="293"/>
      <c r="AB736" s="293"/>
      <c r="AC736" s="293"/>
      <c r="AD736" s="293"/>
      <c r="AE736" s="293"/>
      <c r="AF736" s="293"/>
      <c r="AG736" s="293"/>
    </row>
    <row r="737" spans="1:33" ht="12.75" customHeight="1" x14ac:dyDescent="0.25">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c r="AA737" s="293"/>
      <c r="AB737" s="293"/>
      <c r="AC737" s="293"/>
      <c r="AD737" s="293"/>
      <c r="AE737" s="293"/>
      <c r="AF737" s="293"/>
      <c r="AG737" s="293"/>
    </row>
    <row r="738" spans="1:33" ht="12.75" customHeight="1" x14ac:dyDescent="0.25">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c r="AA738" s="293"/>
      <c r="AB738" s="293"/>
      <c r="AC738" s="293"/>
      <c r="AD738" s="293"/>
      <c r="AE738" s="293"/>
      <c r="AF738" s="293"/>
      <c r="AG738" s="293"/>
    </row>
    <row r="739" spans="1:33" ht="12.75" customHeight="1" x14ac:dyDescent="0.25">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c r="AA739" s="293"/>
      <c r="AB739" s="293"/>
      <c r="AC739" s="293"/>
      <c r="AD739" s="293"/>
      <c r="AE739" s="293"/>
      <c r="AF739" s="293"/>
      <c r="AG739" s="293"/>
    </row>
    <row r="740" spans="1:33" ht="12.75" customHeight="1" x14ac:dyDescent="0.25">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c r="AE740" s="293"/>
      <c r="AF740" s="293"/>
      <c r="AG740" s="293"/>
    </row>
    <row r="741" spans="1:33" ht="12.75" customHeight="1" x14ac:dyDescent="0.25">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c r="AA741" s="293"/>
      <c r="AB741" s="293"/>
      <c r="AC741" s="293"/>
      <c r="AD741" s="293"/>
      <c r="AE741" s="293"/>
      <c r="AF741" s="293"/>
      <c r="AG741" s="293"/>
    </row>
    <row r="742" spans="1:33" ht="12.75" customHeight="1" x14ac:dyDescent="0.25">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c r="AA742" s="293"/>
      <c r="AB742" s="293"/>
      <c r="AC742" s="293"/>
      <c r="AD742" s="293"/>
      <c r="AE742" s="293"/>
      <c r="AF742" s="293"/>
      <c r="AG742" s="293"/>
    </row>
    <row r="743" spans="1:33" ht="12.75" customHeight="1" x14ac:dyDescent="0.25">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c r="AA743" s="293"/>
      <c r="AB743" s="293"/>
      <c r="AC743" s="293"/>
      <c r="AD743" s="293"/>
      <c r="AE743" s="293"/>
      <c r="AF743" s="293"/>
      <c r="AG743" s="293"/>
    </row>
    <row r="744" spans="1:33" ht="12.75" customHeight="1" x14ac:dyDescent="0.25">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c r="AE744" s="293"/>
      <c r="AF744" s="293"/>
      <c r="AG744" s="293"/>
    </row>
    <row r="745" spans="1:33" ht="12.75" customHeight="1" x14ac:dyDescent="0.25">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c r="AE745" s="293"/>
      <c r="AF745" s="293"/>
      <c r="AG745" s="293"/>
    </row>
    <row r="746" spans="1:33" ht="12.75" customHeight="1" x14ac:dyDescent="0.25">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c r="AA746" s="293"/>
      <c r="AB746" s="293"/>
      <c r="AC746" s="293"/>
      <c r="AD746" s="293"/>
      <c r="AE746" s="293"/>
      <c r="AF746" s="293"/>
      <c r="AG746" s="293"/>
    </row>
    <row r="747" spans="1:33" ht="12.75" customHeight="1" x14ac:dyDescent="0.25">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c r="AA747" s="293"/>
      <c r="AB747" s="293"/>
      <c r="AC747" s="293"/>
      <c r="AD747" s="293"/>
      <c r="AE747" s="293"/>
      <c r="AF747" s="293"/>
      <c r="AG747" s="293"/>
    </row>
    <row r="748" spans="1:33" ht="12.75" customHeight="1" x14ac:dyDescent="0.25">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c r="AA748" s="293"/>
      <c r="AB748" s="293"/>
      <c r="AC748" s="293"/>
      <c r="AD748" s="293"/>
      <c r="AE748" s="293"/>
      <c r="AF748" s="293"/>
      <c r="AG748" s="293"/>
    </row>
    <row r="749" spans="1:33" ht="12.75" customHeight="1" x14ac:dyDescent="0.25">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c r="AA749" s="293"/>
      <c r="AB749" s="293"/>
      <c r="AC749" s="293"/>
      <c r="AD749" s="293"/>
      <c r="AE749" s="293"/>
      <c r="AF749" s="293"/>
      <c r="AG749" s="293"/>
    </row>
    <row r="750" spans="1:33" ht="12.75" customHeight="1" x14ac:dyDescent="0.25">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c r="AA750" s="293"/>
      <c r="AB750" s="293"/>
      <c r="AC750" s="293"/>
      <c r="AD750" s="293"/>
      <c r="AE750" s="293"/>
      <c r="AF750" s="293"/>
      <c r="AG750" s="293"/>
    </row>
    <row r="751" spans="1:33" ht="12.75" customHeight="1" x14ac:dyDescent="0.25">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c r="AA751" s="293"/>
      <c r="AB751" s="293"/>
      <c r="AC751" s="293"/>
      <c r="AD751" s="293"/>
      <c r="AE751" s="293"/>
      <c r="AF751" s="293"/>
      <c r="AG751" s="293"/>
    </row>
    <row r="752" spans="1:33" ht="12.75" customHeight="1" x14ac:dyDescent="0.25">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c r="AE752" s="293"/>
      <c r="AF752" s="293"/>
      <c r="AG752" s="293"/>
    </row>
    <row r="753" spans="1:33" ht="12.75" customHeight="1" x14ac:dyDescent="0.25">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c r="AE753" s="293"/>
      <c r="AF753" s="293"/>
      <c r="AG753" s="293"/>
    </row>
    <row r="754" spans="1:33" ht="12.75" customHeight="1" x14ac:dyDescent="0.25">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c r="AA754" s="293"/>
      <c r="AB754" s="293"/>
      <c r="AC754" s="293"/>
      <c r="AD754" s="293"/>
      <c r="AE754" s="293"/>
      <c r="AF754" s="293"/>
      <c r="AG754" s="293"/>
    </row>
    <row r="755" spans="1:33" ht="12.75" customHeight="1" x14ac:dyDescent="0.25">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c r="AA755" s="293"/>
      <c r="AB755" s="293"/>
      <c r="AC755" s="293"/>
      <c r="AD755" s="293"/>
      <c r="AE755" s="293"/>
      <c r="AF755" s="293"/>
      <c r="AG755" s="293"/>
    </row>
    <row r="756" spans="1:33" ht="12.75" customHeight="1" x14ac:dyDescent="0.25">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c r="AA756" s="293"/>
      <c r="AB756" s="293"/>
      <c r="AC756" s="293"/>
      <c r="AD756" s="293"/>
      <c r="AE756" s="293"/>
      <c r="AF756" s="293"/>
      <c r="AG756" s="293"/>
    </row>
    <row r="757" spans="1:33" ht="12.75" customHeight="1" x14ac:dyDescent="0.25">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c r="AA757" s="293"/>
      <c r="AB757" s="293"/>
      <c r="AC757" s="293"/>
      <c r="AD757" s="293"/>
      <c r="AE757" s="293"/>
      <c r="AF757" s="293"/>
      <c r="AG757" s="293"/>
    </row>
    <row r="758" spans="1:33" ht="12.75" customHeight="1" x14ac:dyDescent="0.25">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c r="AE758" s="293"/>
      <c r="AF758" s="293"/>
      <c r="AG758" s="293"/>
    </row>
    <row r="759" spans="1:33" ht="12.75" customHeight="1" x14ac:dyDescent="0.25">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c r="AA759" s="293"/>
      <c r="AB759" s="293"/>
      <c r="AC759" s="293"/>
      <c r="AD759" s="293"/>
      <c r="AE759" s="293"/>
      <c r="AF759" s="293"/>
      <c r="AG759" s="293"/>
    </row>
    <row r="760" spans="1:33" ht="12.75" customHeight="1" x14ac:dyDescent="0.25">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c r="AA760" s="293"/>
      <c r="AB760" s="293"/>
      <c r="AC760" s="293"/>
      <c r="AD760" s="293"/>
      <c r="AE760" s="293"/>
      <c r="AF760" s="293"/>
      <c r="AG760" s="293"/>
    </row>
    <row r="761" spans="1:33" ht="12.75" customHeight="1" x14ac:dyDescent="0.25">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c r="AA761" s="293"/>
      <c r="AB761" s="293"/>
      <c r="AC761" s="293"/>
      <c r="AD761" s="293"/>
      <c r="AE761" s="293"/>
      <c r="AF761" s="293"/>
      <c r="AG761" s="293"/>
    </row>
    <row r="762" spans="1:33" ht="12.75" customHeight="1" x14ac:dyDescent="0.25">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c r="AA762" s="293"/>
      <c r="AB762" s="293"/>
      <c r="AC762" s="293"/>
      <c r="AD762" s="293"/>
      <c r="AE762" s="293"/>
      <c r="AF762" s="293"/>
      <c r="AG762" s="293"/>
    </row>
    <row r="763" spans="1:33" ht="12.75" customHeight="1" x14ac:dyDescent="0.25">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c r="AA763" s="293"/>
      <c r="AB763" s="293"/>
      <c r="AC763" s="293"/>
      <c r="AD763" s="293"/>
      <c r="AE763" s="293"/>
      <c r="AF763" s="293"/>
      <c r="AG763" s="293"/>
    </row>
    <row r="764" spans="1:33" ht="12.75" customHeight="1" x14ac:dyDescent="0.25">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c r="AE764" s="293"/>
      <c r="AF764" s="293"/>
      <c r="AG764" s="293"/>
    </row>
    <row r="765" spans="1:33" ht="12.75" customHeight="1" x14ac:dyDescent="0.25">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c r="AA765" s="293"/>
      <c r="AB765" s="293"/>
      <c r="AC765" s="293"/>
      <c r="AD765" s="293"/>
      <c r="AE765" s="293"/>
      <c r="AF765" s="293"/>
      <c r="AG765" s="293"/>
    </row>
    <row r="766" spans="1:33" ht="12.75" customHeight="1" x14ac:dyDescent="0.25">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c r="AA766" s="293"/>
      <c r="AB766" s="293"/>
      <c r="AC766" s="293"/>
      <c r="AD766" s="293"/>
      <c r="AE766" s="293"/>
      <c r="AF766" s="293"/>
      <c r="AG766" s="293"/>
    </row>
    <row r="767" spans="1:33" ht="12.75" customHeight="1" x14ac:dyDescent="0.25">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c r="AA767" s="293"/>
      <c r="AB767" s="293"/>
      <c r="AC767" s="293"/>
      <c r="AD767" s="293"/>
      <c r="AE767" s="293"/>
      <c r="AF767" s="293"/>
      <c r="AG767" s="293"/>
    </row>
    <row r="768" spans="1:33" ht="12.75" customHeight="1" x14ac:dyDescent="0.25">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c r="AA768" s="293"/>
      <c r="AB768" s="293"/>
      <c r="AC768" s="293"/>
      <c r="AD768" s="293"/>
      <c r="AE768" s="293"/>
      <c r="AF768" s="293"/>
      <c r="AG768" s="293"/>
    </row>
    <row r="769" spans="1:33" ht="12.75" customHeight="1" x14ac:dyDescent="0.25">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c r="AA769" s="293"/>
      <c r="AB769" s="293"/>
      <c r="AC769" s="293"/>
      <c r="AD769" s="293"/>
      <c r="AE769" s="293"/>
      <c r="AF769" s="293"/>
      <c r="AG769" s="293"/>
    </row>
    <row r="770" spans="1:33" ht="12.75" customHeight="1" x14ac:dyDescent="0.25">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c r="AE770" s="293"/>
      <c r="AF770" s="293"/>
      <c r="AG770" s="293"/>
    </row>
    <row r="771" spans="1:33" ht="12.75" customHeight="1" x14ac:dyDescent="0.25">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c r="AA771" s="293"/>
      <c r="AB771" s="293"/>
      <c r="AC771" s="293"/>
      <c r="AD771" s="293"/>
      <c r="AE771" s="293"/>
      <c r="AF771" s="293"/>
      <c r="AG771" s="293"/>
    </row>
    <row r="772" spans="1:33" ht="12.75" customHeight="1" x14ac:dyDescent="0.25">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c r="AA772" s="293"/>
      <c r="AB772" s="293"/>
      <c r="AC772" s="293"/>
      <c r="AD772" s="293"/>
      <c r="AE772" s="293"/>
      <c r="AF772" s="293"/>
      <c r="AG772" s="293"/>
    </row>
    <row r="773" spans="1:33" ht="12.75" customHeight="1" x14ac:dyDescent="0.25">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c r="AA773" s="293"/>
      <c r="AB773" s="293"/>
      <c r="AC773" s="293"/>
      <c r="AD773" s="293"/>
      <c r="AE773" s="293"/>
      <c r="AF773" s="293"/>
      <c r="AG773" s="293"/>
    </row>
    <row r="774" spans="1:33" ht="12.75" customHeight="1" x14ac:dyDescent="0.25">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c r="AA774" s="293"/>
      <c r="AB774" s="293"/>
      <c r="AC774" s="293"/>
      <c r="AD774" s="293"/>
      <c r="AE774" s="293"/>
      <c r="AF774" s="293"/>
      <c r="AG774" s="293"/>
    </row>
    <row r="775" spans="1:33" ht="12.75" customHeight="1" x14ac:dyDescent="0.25">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c r="AA775" s="293"/>
      <c r="AB775" s="293"/>
      <c r="AC775" s="293"/>
      <c r="AD775" s="293"/>
      <c r="AE775" s="293"/>
      <c r="AF775" s="293"/>
      <c r="AG775" s="293"/>
    </row>
    <row r="776" spans="1:33" ht="12.75" customHeight="1" x14ac:dyDescent="0.25">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c r="AE776" s="293"/>
      <c r="AF776" s="293"/>
      <c r="AG776" s="293"/>
    </row>
    <row r="777" spans="1:33" ht="12.75" customHeight="1" x14ac:dyDescent="0.25">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c r="AA777" s="293"/>
      <c r="AB777" s="293"/>
      <c r="AC777" s="293"/>
      <c r="AD777" s="293"/>
      <c r="AE777" s="293"/>
      <c r="AF777" s="293"/>
      <c r="AG777" s="293"/>
    </row>
    <row r="778" spans="1:33" ht="12.75" customHeight="1" x14ac:dyDescent="0.25">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c r="AA778" s="293"/>
      <c r="AB778" s="293"/>
      <c r="AC778" s="293"/>
      <c r="AD778" s="293"/>
      <c r="AE778" s="293"/>
      <c r="AF778" s="293"/>
      <c r="AG778" s="293"/>
    </row>
    <row r="779" spans="1:33" ht="12.75" customHeight="1" x14ac:dyDescent="0.25">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c r="AA779" s="293"/>
      <c r="AB779" s="293"/>
      <c r="AC779" s="293"/>
      <c r="AD779" s="293"/>
      <c r="AE779" s="293"/>
      <c r="AF779" s="293"/>
      <c r="AG779" s="293"/>
    </row>
    <row r="780" spans="1:33" ht="12.75" customHeight="1" x14ac:dyDescent="0.25">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c r="AA780" s="293"/>
      <c r="AB780" s="293"/>
      <c r="AC780" s="293"/>
      <c r="AD780" s="293"/>
      <c r="AE780" s="293"/>
      <c r="AF780" s="293"/>
      <c r="AG780" s="293"/>
    </row>
    <row r="781" spans="1:33" ht="12.75" customHeight="1" x14ac:dyDescent="0.25">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c r="AA781" s="293"/>
      <c r="AB781" s="293"/>
      <c r="AC781" s="293"/>
      <c r="AD781" s="293"/>
      <c r="AE781" s="293"/>
      <c r="AF781" s="293"/>
      <c r="AG781" s="293"/>
    </row>
    <row r="782" spans="1:33" ht="12.75" customHeight="1" x14ac:dyDescent="0.25">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c r="AE782" s="293"/>
      <c r="AF782" s="293"/>
      <c r="AG782" s="293"/>
    </row>
    <row r="783" spans="1:33" ht="12.75" customHeight="1" x14ac:dyDescent="0.25">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c r="AA783" s="293"/>
      <c r="AB783" s="293"/>
      <c r="AC783" s="293"/>
      <c r="AD783" s="293"/>
      <c r="AE783" s="293"/>
      <c r="AF783" s="293"/>
      <c r="AG783" s="293"/>
    </row>
    <row r="784" spans="1:33" ht="12.75" customHeight="1" x14ac:dyDescent="0.25">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c r="AA784" s="293"/>
      <c r="AB784" s="293"/>
      <c r="AC784" s="293"/>
      <c r="AD784" s="293"/>
      <c r="AE784" s="293"/>
      <c r="AF784" s="293"/>
      <c r="AG784" s="293"/>
    </row>
    <row r="785" spans="1:33" ht="12.75" customHeight="1" x14ac:dyDescent="0.25">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c r="AA785" s="293"/>
      <c r="AB785" s="293"/>
      <c r="AC785" s="293"/>
      <c r="AD785" s="293"/>
      <c r="AE785" s="293"/>
      <c r="AF785" s="293"/>
      <c r="AG785" s="293"/>
    </row>
    <row r="786" spans="1:33" ht="12.75" customHeight="1" x14ac:dyDescent="0.25">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c r="AA786" s="293"/>
      <c r="AB786" s="293"/>
      <c r="AC786" s="293"/>
      <c r="AD786" s="293"/>
      <c r="AE786" s="293"/>
      <c r="AF786" s="293"/>
      <c r="AG786" s="293"/>
    </row>
    <row r="787" spans="1:33" ht="12.75" customHeight="1" x14ac:dyDescent="0.25">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c r="AA787" s="293"/>
      <c r="AB787" s="293"/>
      <c r="AC787" s="293"/>
      <c r="AD787" s="293"/>
      <c r="AE787" s="293"/>
      <c r="AF787" s="293"/>
      <c r="AG787" s="293"/>
    </row>
    <row r="788" spans="1:33" ht="12.75" customHeight="1" x14ac:dyDescent="0.25">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c r="AA788" s="293"/>
      <c r="AB788" s="293"/>
      <c r="AC788" s="293"/>
      <c r="AD788" s="293"/>
      <c r="AE788" s="293"/>
      <c r="AF788" s="293"/>
      <c r="AG788" s="293"/>
    </row>
    <row r="789" spans="1:33" ht="12.75" customHeight="1" x14ac:dyDescent="0.25">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c r="AA789" s="293"/>
      <c r="AB789" s="293"/>
      <c r="AC789" s="293"/>
      <c r="AD789" s="293"/>
      <c r="AE789" s="293"/>
      <c r="AF789" s="293"/>
      <c r="AG789" s="293"/>
    </row>
    <row r="790" spans="1:33" ht="12.75" customHeight="1" x14ac:dyDescent="0.25">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c r="AA790" s="293"/>
      <c r="AB790" s="293"/>
      <c r="AC790" s="293"/>
      <c r="AD790" s="293"/>
      <c r="AE790" s="293"/>
      <c r="AF790" s="293"/>
      <c r="AG790" s="293"/>
    </row>
    <row r="791" spans="1:33" ht="12.75" customHeight="1" x14ac:dyDescent="0.25">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c r="AA791" s="293"/>
      <c r="AB791" s="293"/>
      <c r="AC791" s="293"/>
      <c r="AD791" s="293"/>
      <c r="AE791" s="293"/>
      <c r="AF791" s="293"/>
      <c r="AG791" s="293"/>
    </row>
    <row r="792" spans="1:33" ht="12.75" customHeight="1" x14ac:dyDescent="0.25">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c r="AA792" s="293"/>
      <c r="AB792" s="293"/>
      <c r="AC792" s="293"/>
      <c r="AD792" s="293"/>
      <c r="AE792" s="293"/>
      <c r="AF792" s="293"/>
      <c r="AG792" s="293"/>
    </row>
    <row r="793" spans="1:33" ht="12.75" customHeight="1" x14ac:dyDescent="0.25">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c r="AA793" s="293"/>
      <c r="AB793" s="293"/>
      <c r="AC793" s="293"/>
      <c r="AD793" s="293"/>
      <c r="AE793" s="293"/>
      <c r="AF793" s="293"/>
      <c r="AG793" s="293"/>
    </row>
    <row r="794" spans="1:33" ht="12.75" customHeight="1" x14ac:dyDescent="0.25">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c r="AA794" s="293"/>
      <c r="AB794" s="293"/>
      <c r="AC794" s="293"/>
      <c r="AD794" s="293"/>
      <c r="AE794" s="293"/>
      <c r="AF794" s="293"/>
      <c r="AG794" s="293"/>
    </row>
    <row r="795" spans="1:33" ht="12.75" customHeight="1" x14ac:dyDescent="0.25">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c r="AA795" s="293"/>
      <c r="AB795" s="293"/>
      <c r="AC795" s="293"/>
      <c r="AD795" s="293"/>
      <c r="AE795" s="293"/>
      <c r="AF795" s="293"/>
      <c r="AG795" s="293"/>
    </row>
    <row r="796" spans="1:33" ht="12.75" customHeight="1" x14ac:dyDescent="0.25">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c r="AA796" s="293"/>
      <c r="AB796" s="293"/>
      <c r="AC796" s="293"/>
      <c r="AD796" s="293"/>
      <c r="AE796" s="293"/>
      <c r="AF796" s="293"/>
      <c r="AG796" s="293"/>
    </row>
    <row r="797" spans="1:33" ht="12.75" customHeight="1" x14ac:dyDescent="0.25">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c r="AA797" s="293"/>
      <c r="AB797" s="293"/>
      <c r="AC797" s="293"/>
      <c r="AD797" s="293"/>
      <c r="AE797" s="293"/>
      <c r="AF797" s="293"/>
      <c r="AG797" s="293"/>
    </row>
    <row r="798" spans="1:33" ht="12.75" customHeight="1" x14ac:dyDescent="0.25">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c r="AA798" s="293"/>
      <c r="AB798" s="293"/>
      <c r="AC798" s="293"/>
      <c r="AD798" s="293"/>
      <c r="AE798" s="293"/>
      <c r="AF798" s="293"/>
      <c r="AG798" s="293"/>
    </row>
    <row r="799" spans="1:33" ht="12.75" customHeight="1" x14ac:dyDescent="0.25">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c r="AA799" s="293"/>
      <c r="AB799" s="293"/>
      <c r="AC799" s="293"/>
      <c r="AD799" s="293"/>
      <c r="AE799" s="293"/>
      <c r="AF799" s="293"/>
      <c r="AG799" s="293"/>
    </row>
    <row r="800" spans="1:33" ht="12.75" customHeight="1" x14ac:dyDescent="0.25">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c r="AA800" s="293"/>
      <c r="AB800" s="293"/>
      <c r="AC800" s="293"/>
      <c r="AD800" s="293"/>
      <c r="AE800" s="293"/>
      <c r="AF800" s="293"/>
      <c r="AG800" s="293"/>
    </row>
    <row r="801" spans="1:33" ht="12.75" customHeight="1" x14ac:dyDescent="0.25">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c r="AA801" s="293"/>
      <c r="AB801" s="293"/>
      <c r="AC801" s="293"/>
      <c r="AD801" s="293"/>
      <c r="AE801" s="293"/>
      <c r="AF801" s="293"/>
      <c r="AG801" s="293"/>
    </row>
    <row r="802" spans="1:33" ht="12.75" customHeight="1" x14ac:dyDescent="0.25">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c r="AA802" s="293"/>
      <c r="AB802" s="293"/>
      <c r="AC802" s="293"/>
      <c r="AD802" s="293"/>
      <c r="AE802" s="293"/>
      <c r="AF802" s="293"/>
      <c r="AG802" s="293"/>
    </row>
    <row r="803" spans="1:33" ht="12.75" customHeight="1" x14ac:dyDescent="0.25">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c r="AA803" s="293"/>
      <c r="AB803" s="293"/>
      <c r="AC803" s="293"/>
      <c r="AD803" s="293"/>
      <c r="AE803" s="293"/>
      <c r="AF803" s="293"/>
      <c r="AG803" s="293"/>
    </row>
    <row r="804" spans="1:33" ht="12.75" customHeight="1" x14ac:dyDescent="0.25">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c r="AA804" s="293"/>
      <c r="AB804" s="293"/>
      <c r="AC804" s="293"/>
      <c r="AD804" s="293"/>
      <c r="AE804" s="293"/>
      <c r="AF804" s="293"/>
      <c r="AG804" s="293"/>
    </row>
    <row r="805" spans="1:33" ht="12.75" customHeight="1" x14ac:dyDescent="0.25">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c r="AA805" s="293"/>
      <c r="AB805" s="293"/>
      <c r="AC805" s="293"/>
      <c r="AD805" s="293"/>
      <c r="AE805" s="293"/>
      <c r="AF805" s="293"/>
      <c r="AG805" s="293"/>
    </row>
    <row r="806" spans="1:33" ht="12.75" customHeight="1" x14ac:dyDescent="0.25">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c r="AA806" s="293"/>
      <c r="AB806" s="293"/>
      <c r="AC806" s="293"/>
      <c r="AD806" s="293"/>
      <c r="AE806" s="293"/>
      <c r="AF806" s="293"/>
      <c r="AG806" s="293"/>
    </row>
    <row r="807" spans="1:33" ht="12.75" customHeight="1" x14ac:dyDescent="0.25">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c r="AE807" s="293"/>
      <c r="AF807" s="293"/>
      <c r="AG807" s="293"/>
    </row>
    <row r="808" spans="1:33" ht="12.75" customHeight="1" x14ac:dyDescent="0.25">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c r="AA808" s="293"/>
      <c r="AB808" s="293"/>
      <c r="AC808" s="293"/>
      <c r="AD808" s="293"/>
      <c r="AE808" s="293"/>
      <c r="AF808" s="293"/>
      <c r="AG808" s="293"/>
    </row>
    <row r="809" spans="1:33" ht="12.75" customHeight="1" x14ac:dyDescent="0.25">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c r="AA809" s="293"/>
      <c r="AB809" s="293"/>
      <c r="AC809" s="293"/>
      <c r="AD809" s="293"/>
      <c r="AE809" s="293"/>
      <c r="AF809" s="293"/>
      <c r="AG809" s="293"/>
    </row>
    <row r="810" spans="1:33" ht="12.75" customHeight="1" x14ac:dyDescent="0.25">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c r="AA810" s="293"/>
      <c r="AB810" s="293"/>
      <c r="AC810" s="293"/>
      <c r="AD810" s="293"/>
      <c r="AE810" s="293"/>
      <c r="AF810" s="293"/>
      <c r="AG810" s="293"/>
    </row>
    <row r="811" spans="1:33" ht="12.75" customHeight="1" x14ac:dyDescent="0.25">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c r="AA811" s="293"/>
      <c r="AB811" s="293"/>
      <c r="AC811" s="293"/>
      <c r="AD811" s="293"/>
      <c r="AE811" s="293"/>
      <c r="AF811" s="293"/>
      <c r="AG811" s="293"/>
    </row>
    <row r="812" spans="1:33" ht="12.75" customHeight="1" x14ac:dyDescent="0.25">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c r="AA812" s="293"/>
      <c r="AB812" s="293"/>
      <c r="AC812" s="293"/>
      <c r="AD812" s="293"/>
      <c r="AE812" s="293"/>
      <c r="AF812" s="293"/>
      <c r="AG812" s="293"/>
    </row>
    <row r="813" spans="1:33" ht="12.75" customHeight="1" x14ac:dyDescent="0.25">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c r="AE813" s="293"/>
      <c r="AF813" s="293"/>
      <c r="AG813" s="293"/>
    </row>
    <row r="814" spans="1:33" ht="12.75" customHeight="1" x14ac:dyDescent="0.25">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c r="AA814" s="293"/>
      <c r="AB814" s="293"/>
      <c r="AC814" s="293"/>
      <c r="AD814" s="293"/>
      <c r="AE814" s="293"/>
      <c r="AF814" s="293"/>
      <c r="AG814" s="293"/>
    </row>
    <row r="815" spans="1:33" ht="12.75" customHeight="1" x14ac:dyDescent="0.25">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c r="AA815" s="293"/>
      <c r="AB815" s="293"/>
      <c r="AC815" s="293"/>
      <c r="AD815" s="293"/>
      <c r="AE815" s="293"/>
      <c r="AF815" s="293"/>
      <c r="AG815" s="293"/>
    </row>
    <row r="816" spans="1:33" ht="12.75" customHeight="1" x14ac:dyDescent="0.25">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c r="AA816" s="293"/>
      <c r="AB816" s="293"/>
      <c r="AC816" s="293"/>
      <c r="AD816" s="293"/>
      <c r="AE816" s="293"/>
      <c r="AF816" s="293"/>
      <c r="AG816" s="293"/>
    </row>
    <row r="817" spans="1:33" ht="12.75" customHeight="1" x14ac:dyDescent="0.25">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c r="AA817" s="293"/>
      <c r="AB817" s="293"/>
      <c r="AC817" s="293"/>
      <c r="AD817" s="293"/>
      <c r="AE817" s="293"/>
      <c r="AF817" s="293"/>
      <c r="AG817" s="293"/>
    </row>
    <row r="818" spans="1:33" ht="12.75" customHeight="1" x14ac:dyDescent="0.25">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c r="AA818" s="293"/>
      <c r="AB818" s="293"/>
      <c r="AC818" s="293"/>
      <c r="AD818" s="293"/>
      <c r="AE818" s="293"/>
      <c r="AF818" s="293"/>
      <c r="AG818" s="293"/>
    </row>
    <row r="819" spans="1:33" ht="12.75" customHeight="1" x14ac:dyDescent="0.25">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c r="AE819" s="293"/>
      <c r="AF819" s="293"/>
      <c r="AG819" s="293"/>
    </row>
    <row r="820" spans="1:33" ht="12.75" customHeight="1" x14ac:dyDescent="0.25">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c r="AA820" s="293"/>
      <c r="AB820" s="293"/>
      <c r="AC820" s="293"/>
      <c r="AD820" s="293"/>
      <c r="AE820" s="293"/>
      <c r="AF820" s="293"/>
      <c r="AG820" s="293"/>
    </row>
    <row r="821" spans="1:33" ht="12.75" customHeight="1" x14ac:dyDescent="0.25">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c r="AA821" s="293"/>
      <c r="AB821" s="293"/>
      <c r="AC821" s="293"/>
      <c r="AD821" s="293"/>
      <c r="AE821" s="293"/>
      <c r="AF821" s="293"/>
      <c r="AG821" s="293"/>
    </row>
    <row r="822" spans="1:33" ht="12.75" customHeight="1" x14ac:dyDescent="0.25">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c r="AA822" s="293"/>
      <c r="AB822" s="293"/>
      <c r="AC822" s="293"/>
      <c r="AD822" s="293"/>
      <c r="AE822" s="293"/>
      <c r="AF822" s="293"/>
      <c r="AG822" s="293"/>
    </row>
    <row r="823" spans="1:33" ht="12.75" customHeight="1" x14ac:dyDescent="0.25">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c r="AA823" s="293"/>
      <c r="AB823" s="293"/>
      <c r="AC823" s="293"/>
      <c r="AD823" s="293"/>
      <c r="AE823" s="293"/>
      <c r="AF823" s="293"/>
      <c r="AG823" s="293"/>
    </row>
    <row r="824" spans="1:33" ht="12.75" customHeight="1" x14ac:dyDescent="0.25">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c r="AA824" s="293"/>
      <c r="AB824" s="293"/>
      <c r="AC824" s="293"/>
      <c r="AD824" s="293"/>
      <c r="AE824" s="293"/>
      <c r="AF824" s="293"/>
      <c r="AG824" s="293"/>
    </row>
    <row r="825" spans="1:33" ht="12.75" customHeight="1" x14ac:dyDescent="0.25">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c r="AA825" s="293"/>
      <c r="AB825" s="293"/>
      <c r="AC825" s="293"/>
      <c r="AD825" s="293"/>
      <c r="AE825" s="293"/>
      <c r="AF825" s="293"/>
      <c r="AG825" s="293"/>
    </row>
    <row r="826" spans="1:33" ht="12.75" customHeight="1" x14ac:dyDescent="0.25">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c r="AA826" s="293"/>
      <c r="AB826" s="293"/>
      <c r="AC826" s="293"/>
      <c r="AD826" s="293"/>
      <c r="AE826" s="293"/>
      <c r="AF826" s="293"/>
      <c r="AG826" s="293"/>
    </row>
    <row r="827" spans="1:33" ht="12.75" customHeight="1" x14ac:dyDescent="0.25">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c r="AA827" s="293"/>
      <c r="AB827" s="293"/>
      <c r="AC827" s="293"/>
      <c r="AD827" s="293"/>
      <c r="AE827" s="293"/>
      <c r="AF827" s="293"/>
      <c r="AG827" s="293"/>
    </row>
    <row r="828" spans="1:33" ht="12.75" customHeight="1" x14ac:dyDescent="0.25">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c r="AA828" s="293"/>
      <c r="AB828" s="293"/>
      <c r="AC828" s="293"/>
      <c r="AD828" s="293"/>
      <c r="AE828" s="293"/>
      <c r="AF828" s="293"/>
      <c r="AG828" s="293"/>
    </row>
    <row r="829" spans="1:33" ht="12.75" customHeight="1" x14ac:dyDescent="0.25">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c r="AA829" s="293"/>
      <c r="AB829" s="293"/>
      <c r="AC829" s="293"/>
      <c r="AD829" s="293"/>
      <c r="AE829" s="293"/>
      <c r="AF829" s="293"/>
      <c r="AG829" s="293"/>
    </row>
    <row r="830" spans="1:33" ht="12.75" customHeight="1" x14ac:dyDescent="0.25">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c r="AA830" s="293"/>
      <c r="AB830" s="293"/>
      <c r="AC830" s="293"/>
      <c r="AD830" s="293"/>
      <c r="AE830" s="293"/>
      <c r="AF830" s="293"/>
      <c r="AG830" s="293"/>
    </row>
    <row r="831" spans="1:33" ht="12.75" customHeight="1" x14ac:dyDescent="0.25">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c r="AE831" s="293"/>
      <c r="AF831" s="293"/>
      <c r="AG831" s="293"/>
    </row>
    <row r="832" spans="1:33" ht="12.75" customHeight="1" x14ac:dyDescent="0.25">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c r="AA832" s="293"/>
      <c r="AB832" s="293"/>
      <c r="AC832" s="293"/>
      <c r="AD832" s="293"/>
      <c r="AE832" s="293"/>
      <c r="AF832" s="293"/>
      <c r="AG832" s="293"/>
    </row>
    <row r="833" spans="1:33" ht="12.75" customHeight="1" x14ac:dyDescent="0.25">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c r="AA833" s="293"/>
      <c r="AB833" s="293"/>
      <c r="AC833" s="293"/>
      <c r="AD833" s="293"/>
      <c r="AE833" s="293"/>
      <c r="AF833" s="293"/>
      <c r="AG833" s="293"/>
    </row>
    <row r="834" spans="1:33" ht="12.75" customHeight="1" x14ac:dyDescent="0.25">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c r="AA834" s="293"/>
      <c r="AB834" s="293"/>
      <c r="AC834" s="293"/>
      <c r="AD834" s="293"/>
      <c r="AE834" s="293"/>
      <c r="AF834" s="293"/>
      <c r="AG834" s="293"/>
    </row>
    <row r="835" spans="1:33" ht="12.75" customHeight="1" x14ac:dyDescent="0.25">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c r="AA835" s="293"/>
      <c r="AB835" s="293"/>
      <c r="AC835" s="293"/>
      <c r="AD835" s="293"/>
      <c r="AE835" s="293"/>
      <c r="AF835" s="293"/>
      <c r="AG835" s="293"/>
    </row>
    <row r="836" spans="1:33" ht="12.75" customHeight="1" x14ac:dyDescent="0.25">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c r="AA836" s="293"/>
      <c r="AB836" s="293"/>
      <c r="AC836" s="293"/>
      <c r="AD836" s="293"/>
      <c r="AE836" s="293"/>
      <c r="AF836" s="293"/>
      <c r="AG836" s="293"/>
    </row>
    <row r="837" spans="1:33" ht="12.75" customHeight="1" x14ac:dyDescent="0.25">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c r="AE837" s="293"/>
      <c r="AF837" s="293"/>
      <c r="AG837" s="293"/>
    </row>
    <row r="838" spans="1:33" ht="12.75" customHeight="1" x14ac:dyDescent="0.25">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c r="AA838" s="293"/>
      <c r="AB838" s="293"/>
      <c r="AC838" s="293"/>
      <c r="AD838" s="293"/>
      <c r="AE838" s="293"/>
      <c r="AF838" s="293"/>
      <c r="AG838" s="293"/>
    </row>
    <row r="839" spans="1:33" ht="12.75" customHeight="1" x14ac:dyDescent="0.25">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c r="AC839" s="293"/>
      <c r="AD839" s="293"/>
      <c r="AE839" s="293"/>
      <c r="AF839" s="293"/>
      <c r="AG839" s="293"/>
    </row>
    <row r="840" spans="1:33" ht="12.75" customHeight="1" x14ac:dyDescent="0.25">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c r="AA840" s="293"/>
      <c r="AB840" s="293"/>
      <c r="AC840" s="293"/>
      <c r="AD840" s="293"/>
      <c r="AE840" s="293"/>
      <c r="AF840" s="293"/>
      <c r="AG840" s="293"/>
    </row>
    <row r="841" spans="1:33" ht="12.75" customHeight="1" x14ac:dyDescent="0.25">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c r="AA841" s="293"/>
      <c r="AB841" s="293"/>
      <c r="AC841" s="293"/>
      <c r="AD841" s="293"/>
      <c r="AE841" s="293"/>
      <c r="AF841" s="293"/>
      <c r="AG841" s="293"/>
    </row>
    <row r="842" spans="1:33" ht="12.75" customHeight="1" x14ac:dyDescent="0.25">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c r="AA842" s="293"/>
      <c r="AB842" s="293"/>
      <c r="AC842" s="293"/>
      <c r="AD842" s="293"/>
      <c r="AE842" s="293"/>
      <c r="AF842" s="293"/>
      <c r="AG842" s="293"/>
    </row>
    <row r="843" spans="1:33" ht="12.75" customHeight="1" x14ac:dyDescent="0.25">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c r="AE843" s="293"/>
      <c r="AF843" s="293"/>
      <c r="AG843" s="293"/>
    </row>
    <row r="844" spans="1:33" ht="12.75" customHeight="1" x14ac:dyDescent="0.25">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c r="AA844" s="293"/>
      <c r="AB844" s="293"/>
      <c r="AC844" s="293"/>
      <c r="AD844" s="293"/>
      <c r="AE844" s="293"/>
      <c r="AF844" s="293"/>
      <c r="AG844" s="293"/>
    </row>
    <row r="845" spans="1:33" ht="12.75" customHeight="1" x14ac:dyDescent="0.25">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c r="AA845" s="293"/>
      <c r="AB845" s="293"/>
      <c r="AC845" s="293"/>
      <c r="AD845" s="293"/>
      <c r="AE845" s="293"/>
      <c r="AF845" s="293"/>
      <c r="AG845" s="293"/>
    </row>
    <row r="846" spans="1:33" ht="12.75" customHeight="1" x14ac:dyDescent="0.25">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c r="AA846" s="293"/>
      <c r="AB846" s="293"/>
      <c r="AC846" s="293"/>
      <c r="AD846" s="293"/>
      <c r="AE846" s="293"/>
      <c r="AF846" s="293"/>
      <c r="AG846" s="293"/>
    </row>
    <row r="847" spans="1:33" ht="12.75" customHeight="1" x14ac:dyDescent="0.25">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c r="AA847" s="293"/>
      <c r="AB847" s="293"/>
      <c r="AC847" s="293"/>
      <c r="AD847" s="293"/>
      <c r="AE847" s="293"/>
      <c r="AF847" s="293"/>
      <c r="AG847" s="293"/>
    </row>
    <row r="848" spans="1:33" ht="12.75" customHeight="1" x14ac:dyDescent="0.25">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c r="AA848" s="293"/>
      <c r="AB848" s="293"/>
      <c r="AC848" s="293"/>
      <c r="AD848" s="293"/>
      <c r="AE848" s="293"/>
      <c r="AF848" s="293"/>
      <c r="AG848" s="293"/>
    </row>
    <row r="849" spans="1:33" ht="12.75" customHeight="1" x14ac:dyDescent="0.25">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c r="AE849" s="293"/>
      <c r="AF849" s="293"/>
      <c r="AG849" s="293"/>
    </row>
    <row r="850" spans="1:33" ht="12.75" customHeight="1" x14ac:dyDescent="0.25">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c r="AA850" s="293"/>
      <c r="AB850" s="293"/>
      <c r="AC850" s="293"/>
      <c r="AD850" s="293"/>
      <c r="AE850" s="293"/>
      <c r="AF850" s="293"/>
      <c r="AG850" s="293"/>
    </row>
    <row r="851" spans="1:33" ht="12.75" customHeight="1" x14ac:dyDescent="0.25">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c r="AA851" s="293"/>
      <c r="AB851" s="293"/>
      <c r="AC851" s="293"/>
      <c r="AD851" s="293"/>
      <c r="AE851" s="293"/>
      <c r="AF851" s="293"/>
      <c r="AG851" s="293"/>
    </row>
    <row r="852" spans="1:33" ht="12.75" customHeight="1" x14ac:dyDescent="0.25">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c r="AA852" s="293"/>
      <c r="AB852" s="293"/>
      <c r="AC852" s="293"/>
      <c r="AD852" s="293"/>
      <c r="AE852" s="293"/>
      <c r="AF852" s="293"/>
      <c r="AG852" s="293"/>
    </row>
    <row r="853" spans="1:33" ht="12.75" customHeight="1" x14ac:dyDescent="0.25">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c r="AA853" s="293"/>
      <c r="AB853" s="293"/>
      <c r="AC853" s="293"/>
      <c r="AD853" s="293"/>
      <c r="AE853" s="293"/>
      <c r="AF853" s="293"/>
      <c r="AG853" s="293"/>
    </row>
    <row r="854" spans="1:33" ht="12.75" customHeight="1" x14ac:dyDescent="0.25">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c r="AA854" s="293"/>
      <c r="AB854" s="293"/>
      <c r="AC854" s="293"/>
      <c r="AD854" s="293"/>
      <c r="AE854" s="293"/>
      <c r="AF854" s="293"/>
      <c r="AG854" s="293"/>
    </row>
    <row r="855" spans="1:33" ht="12.75" customHeight="1" x14ac:dyDescent="0.25">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c r="AE855" s="293"/>
      <c r="AF855" s="293"/>
      <c r="AG855" s="293"/>
    </row>
    <row r="856" spans="1:33" ht="12.75" customHeight="1" x14ac:dyDescent="0.25">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c r="AA856" s="293"/>
      <c r="AB856" s="293"/>
      <c r="AC856" s="293"/>
      <c r="AD856" s="293"/>
      <c r="AE856" s="293"/>
      <c r="AF856" s="293"/>
      <c r="AG856" s="293"/>
    </row>
    <row r="857" spans="1:33" ht="12.75" customHeight="1" x14ac:dyDescent="0.25">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c r="AA857" s="293"/>
      <c r="AB857" s="293"/>
      <c r="AC857" s="293"/>
      <c r="AD857" s="293"/>
      <c r="AE857" s="293"/>
      <c r="AF857" s="293"/>
      <c r="AG857" s="293"/>
    </row>
    <row r="858" spans="1:33" ht="12.75" customHeight="1" x14ac:dyDescent="0.25">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c r="AA858" s="293"/>
      <c r="AB858" s="293"/>
      <c r="AC858" s="293"/>
      <c r="AD858" s="293"/>
      <c r="AE858" s="293"/>
      <c r="AF858" s="293"/>
      <c r="AG858" s="293"/>
    </row>
    <row r="859" spans="1:33" ht="12.75" customHeight="1" x14ac:dyDescent="0.25">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c r="AA859" s="293"/>
      <c r="AB859" s="293"/>
      <c r="AC859" s="293"/>
      <c r="AD859" s="293"/>
      <c r="AE859" s="293"/>
      <c r="AF859" s="293"/>
      <c r="AG859" s="293"/>
    </row>
    <row r="860" spans="1:33" ht="12.75" customHeight="1" x14ac:dyDescent="0.25">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c r="AA860" s="293"/>
      <c r="AB860" s="293"/>
      <c r="AC860" s="293"/>
      <c r="AD860" s="293"/>
      <c r="AE860" s="293"/>
      <c r="AF860" s="293"/>
      <c r="AG860" s="293"/>
    </row>
    <row r="861" spans="1:33" ht="12.75" customHeight="1" x14ac:dyDescent="0.25">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c r="AE861" s="293"/>
      <c r="AF861" s="293"/>
      <c r="AG861" s="293"/>
    </row>
    <row r="862" spans="1:33" ht="12.75" customHeight="1" x14ac:dyDescent="0.25">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c r="AA862" s="293"/>
      <c r="AB862" s="293"/>
      <c r="AC862" s="293"/>
      <c r="AD862" s="293"/>
      <c r="AE862" s="293"/>
      <c r="AF862" s="293"/>
      <c r="AG862" s="293"/>
    </row>
    <row r="863" spans="1:33" ht="12.75" customHeight="1" x14ac:dyDescent="0.25">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c r="AA863" s="293"/>
      <c r="AB863" s="293"/>
      <c r="AC863" s="293"/>
      <c r="AD863" s="293"/>
      <c r="AE863" s="293"/>
      <c r="AF863" s="293"/>
      <c r="AG863" s="293"/>
    </row>
    <row r="864" spans="1:33" ht="12.75" customHeight="1" x14ac:dyDescent="0.25">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c r="AA864" s="293"/>
      <c r="AB864" s="293"/>
      <c r="AC864" s="293"/>
      <c r="AD864" s="293"/>
      <c r="AE864" s="293"/>
      <c r="AF864" s="293"/>
      <c r="AG864" s="293"/>
    </row>
    <row r="865" spans="1:33" ht="12.75" customHeight="1" x14ac:dyDescent="0.25">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c r="AA865" s="293"/>
      <c r="AB865" s="293"/>
      <c r="AC865" s="293"/>
      <c r="AD865" s="293"/>
      <c r="AE865" s="293"/>
      <c r="AF865" s="293"/>
      <c r="AG865" s="293"/>
    </row>
    <row r="866" spans="1:33" ht="12.75" customHeight="1" x14ac:dyDescent="0.25">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c r="AA866" s="293"/>
      <c r="AB866" s="293"/>
      <c r="AC866" s="293"/>
      <c r="AD866" s="293"/>
      <c r="AE866" s="293"/>
      <c r="AF866" s="293"/>
      <c r="AG866" s="293"/>
    </row>
    <row r="867" spans="1:33" ht="12.75" customHeight="1" x14ac:dyDescent="0.25">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c r="AA867" s="293"/>
      <c r="AB867" s="293"/>
      <c r="AC867" s="293"/>
      <c r="AD867" s="293"/>
      <c r="AE867" s="293"/>
      <c r="AF867" s="293"/>
      <c r="AG867" s="293"/>
    </row>
    <row r="868" spans="1:33" ht="12.75" customHeight="1" x14ac:dyDescent="0.25">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c r="AA868" s="293"/>
      <c r="AB868" s="293"/>
      <c r="AC868" s="293"/>
      <c r="AD868" s="293"/>
      <c r="AE868" s="293"/>
      <c r="AF868" s="293"/>
      <c r="AG868" s="293"/>
    </row>
    <row r="869" spans="1:33" ht="12.75" customHeight="1" x14ac:dyDescent="0.25">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c r="AA869" s="293"/>
      <c r="AB869" s="293"/>
      <c r="AC869" s="293"/>
      <c r="AD869" s="293"/>
      <c r="AE869" s="293"/>
      <c r="AF869" s="293"/>
      <c r="AG869" s="293"/>
    </row>
    <row r="870" spans="1:33" ht="12.75" customHeight="1" x14ac:dyDescent="0.25">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c r="AA870" s="293"/>
      <c r="AB870" s="293"/>
      <c r="AC870" s="293"/>
      <c r="AD870" s="293"/>
      <c r="AE870" s="293"/>
      <c r="AF870" s="293"/>
      <c r="AG870" s="293"/>
    </row>
    <row r="871" spans="1:33" ht="12.75" customHeight="1" x14ac:dyDescent="0.25">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c r="AA871" s="293"/>
      <c r="AB871" s="293"/>
      <c r="AC871" s="293"/>
      <c r="AD871" s="293"/>
      <c r="AE871" s="293"/>
      <c r="AF871" s="293"/>
      <c r="AG871" s="293"/>
    </row>
    <row r="872" spans="1:33" ht="12.75" customHeight="1" x14ac:dyDescent="0.25">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c r="AA872" s="293"/>
      <c r="AB872" s="293"/>
      <c r="AC872" s="293"/>
      <c r="AD872" s="293"/>
      <c r="AE872" s="293"/>
      <c r="AF872" s="293"/>
      <c r="AG872" s="293"/>
    </row>
    <row r="873" spans="1:33" ht="12.75" customHeight="1" x14ac:dyDescent="0.25">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c r="AA873" s="293"/>
      <c r="AB873" s="293"/>
      <c r="AC873" s="293"/>
      <c r="AD873" s="293"/>
      <c r="AE873" s="293"/>
      <c r="AF873" s="293"/>
      <c r="AG873" s="293"/>
    </row>
    <row r="874" spans="1:33" ht="12.75" customHeight="1" x14ac:dyDescent="0.25">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c r="AA874" s="293"/>
      <c r="AB874" s="293"/>
      <c r="AC874" s="293"/>
      <c r="AD874" s="293"/>
      <c r="AE874" s="293"/>
      <c r="AF874" s="293"/>
      <c r="AG874" s="293"/>
    </row>
    <row r="875" spans="1:33" ht="12.75" customHeight="1" x14ac:dyDescent="0.25">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c r="AA875" s="293"/>
      <c r="AB875" s="293"/>
      <c r="AC875" s="293"/>
      <c r="AD875" s="293"/>
      <c r="AE875" s="293"/>
      <c r="AF875" s="293"/>
      <c r="AG875" s="293"/>
    </row>
    <row r="876" spans="1:33" ht="12.75" customHeight="1" x14ac:dyDescent="0.25">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c r="AA876" s="293"/>
      <c r="AB876" s="293"/>
      <c r="AC876" s="293"/>
      <c r="AD876" s="293"/>
      <c r="AE876" s="293"/>
      <c r="AF876" s="293"/>
      <c r="AG876" s="293"/>
    </row>
    <row r="877" spans="1:33" ht="12.75" customHeight="1" x14ac:dyDescent="0.25">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c r="AA877" s="293"/>
      <c r="AB877" s="293"/>
      <c r="AC877" s="293"/>
      <c r="AD877" s="293"/>
      <c r="AE877" s="293"/>
      <c r="AF877" s="293"/>
      <c r="AG877" s="293"/>
    </row>
    <row r="878" spans="1:33" ht="12.75" customHeight="1" x14ac:dyDescent="0.25">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c r="AA878" s="293"/>
      <c r="AB878" s="293"/>
      <c r="AC878" s="293"/>
      <c r="AD878" s="293"/>
      <c r="AE878" s="293"/>
      <c r="AF878" s="293"/>
      <c r="AG878" s="293"/>
    </row>
    <row r="879" spans="1:33" ht="12.75" customHeight="1" x14ac:dyDescent="0.25">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c r="AA879" s="293"/>
      <c r="AB879" s="293"/>
      <c r="AC879" s="293"/>
      <c r="AD879" s="293"/>
      <c r="AE879" s="293"/>
      <c r="AF879" s="293"/>
      <c r="AG879" s="293"/>
    </row>
    <row r="880" spans="1:33" ht="12.75" customHeight="1" x14ac:dyDescent="0.25">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c r="AA880" s="293"/>
      <c r="AB880" s="293"/>
      <c r="AC880" s="293"/>
      <c r="AD880" s="293"/>
      <c r="AE880" s="293"/>
      <c r="AF880" s="293"/>
      <c r="AG880" s="293"/>
    </row>
    <row r="881" spans="1:33" ht="12.75" customHeight="1" x14ac:dyDescent="0.25">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c r="AA881" s="293"/>
      <c r="AB881" s="293"/>
      <c r="AC881" s="293"/>
      <c r="AD881" s="293"/>
      <c r="AE881" s="293"/>
      <c r="AF881" s="293"/>
      <c r="AG881" s="293"/>
    </row>
    <row r="882" spans="1:33" ht="12.75" customHeight="1" x14ac:dyDescent="0.25">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c r="AA882" s="293"/>
      <c r="AB882" s="293"/>
      <c r="AC882" s="293"/>
      <c r="AD882" s="293"/>
      <c r="AE882" s="293"/>
      <c r="AF882" s="293"/>
      <c r="AG882" s="293"/>
    </row>
    <row r="883" spans="1:33" ht="12.75" customHeight="1" x14ac:dyDescent="0.25">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c r="AA883" s="293"/>
      <c r="AB883" s="293"/>
      <c r="AC883" s="293"/>
      <c r="AD883" s="293"/>
      <c r="AE883" s="293"/>
      <c r="AF883" s="293"/>
      <c r="AG883" s="293"/>
    </row>
    <row r="884" spans="1:33" ht="12.75" customHeight="1" x14ac:dyDescent="0.25">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c r="AA884" s="293"/>
      <c r="AB884" s="293"/>
      <c r="AC884" s="293"/>
      <c r="AD884" s="293"/>
      <c r="AE884" s="293"/>
      <c r="AF884" s="293"/>
      <c r="AG884" s="293"/>
    </row>
    <row r="885" spans="1:33" ht="12.75" customHeight="1" x14ac:dyDescent="0.25">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c r="AA885" s="293"/>
      <c r="AB885" s="293"/>
      <c r="AC885" s="293"/>
      <c r="AD885" s="293"/>
      <c r="AE885" s="293"/>
      <c r="AF885" s="293"/>
      <c r="AG885" s="293"/>
    </row>
    <row r="886" spans="1:33" ht="12.75" customHeight="1" x14ac:dyDescent="0.25">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c r="AE886" s="293"/>
      <c r="AF886" s="293"/>
      <c r="AG886" s="293"/>
    </row>
    <row r="887" spans="1:33" ht="12.75" customHeight="1" x14ac:dyDescent="0.25">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c r="AA887" s="293"/>
      <c r="AB887" s="293"/>
      <c r="AC887" s="293"/>
      <c r="AD887" s="293"/>
      <c r="AE887" s="293"/>
      <c r="AF887" s="293"/>
      <c r="AG887" s="293"/>
    </row>
    <row r="888" spans="1:33" ht="12.75" customHeight="1" x14ac:dyDescent="0.25">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c r="AA888" s="293"/>
      <c r="AB888" s="293"/>
      <c r="AC888" s="293"/>
      <c r="AD888" s="293"/>
      <c r="AE888" s="293"/>
      <c r="AF888" s="293"/>
      <c r="AG888" s="293"/>
    </row>
    <row r="889" spans="1:33" ht="12.75" customHeight="1" x14ac:dyDescent="0.25">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c r="AA889" s="293"/>
      <c r="AB889" s="293"/>
      <c r="AC889" s="293"/>
      <c r="AD889" s="293"/>
      <c r="AE889" s="293"/>
      <c r="AF889" s="293"/>
      <c r="AG889" s="293"/>
    </row>
    <row r="890" spans="1:33" ht="12.75" customHeight="1" x14ac:dyDescent="0.25">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c r="AA890" s="293"/>
      <c r="AB890" s="293"/>
      <c r="AC890" s="293"/>
      <c r="AD890" s="293"/>
      <c r="AE890" s="293"/>
      <c r="AF890" s="293"/>
      <c r="AG890" s="293"/>
    </row>
    <row r="891" spans="1:33" ht="12.75" customHeight="1" x14ac:dyDescent="0.25">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c r="AE891" s="293"/>
      <c r="AF891" s="293"/>
      <c r="AG891" s="293"/>
    </row>
    <row r="892" spans="1:33" ht="12.75" customHeight="1" x14ac:dyDescent="0.25">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c r="AE892" s="293"/>
      <c r="AF892" s="293"/>
      <c r="AG892" s="293"/>
    </row>
    <row r="893" spans="1:33" ht="12.75" customHeight="1" x14ac:dyDescent="0.25">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c r="AA893" s="293"/>
      <c r="AB893" s="293"/>
      <c r="AC893" s="293"/>
      <c r="AD893" s="293"/>
      <c r="AE893" s="293"/>
      <c r="AF893" s="293"/>
      <c r="AG893" s="293"/>
    </row>
    <row r="894" spans="1:33" ht="12.75" customHeight="1" x14ac:dyDescent="0.25">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c r="AA894" s="293"/>
      <c r="AB894" s="293"/>
      <c r="AC894" s="293"/>
      <c r="AD894" s="293"/>
      <c r="AE894" s="293"/>
      <c r="AF894" s="293"/>
      <c r="AG894" s="293"/>
    </row>
    <row r="895" spans="1:33" ht="12.75" customHeight="1" x14ac:dyDescent="0.25">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c r="AA895" s="293"/>
      <c r="AB895" s="293"/>
      <c r="AC895" s="293"/>
      <c r="AD895" s="293"/>
      <c r="AE895" s="293"/>
      <c r="AF895" s="293"/>
      <c r="AG895" s="293"/>
    </row>
    <row r="896" spans="1:33" ht="12.75" customHeight="1" x14ac:dyDescent="0.25">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c r="AA896" s="293"/>
      <c r="AB896" s="293"/>
      <c r="AC896" s="293"/>
      <c r="AD896" s="293"/>
      <c r="AE896" s="293"/>
      <c r="AF896" s="293"/>
      <c r="AG896" s="293"/>
    </row>
    <row r="897" spans="1:33" ht="12.75" customHeight="1" x14ac:dyDescent="0.25">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c r="AE897" s="293"/>
      <c r="AF897" s="293"/>
      <c r="AG897" s="293"/>
    </row>
    <row r="898" spans="1:33" ht="12.75" customHeight="1" x14ac:dyDescent="0.25">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c r="AE898" s="293"/>
      <c r="AF898" s="293"/>
      <c r="AG898" s="293"/>
    </row>
    <row r="899" spans="1:33" ht="12.75" customHeight="1" x14ac:dyDescent="0.25">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c r="AA899" s="293"/>
      <c r="AB899" s="293"/>
      <c r="AC899" s="293"/>
      <c r="AD899" s="293"/>
      <c r="AE899" s="293"/>
      <c r="AF899" s="293"/>
      <c r="AG899" s="293"/>
    </row>
    <row r="900" spans="1:33" ht="12.75" customHeight="1" x14ac:dyDescent="0.25">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c r="AA900" s="293"/>
      <c r="AB900" s="293"/>
      <c r="AC900" s="293"/>
      <c r="AD900" s="293"/>
      <c r="AE900" s="293"/>
      <c r="AF900" s="293"/>
      <c r="AG900" s="293"/>
    </row>
    <row r="901" spans="1:33" ht="12.75" customHeight="1" x14ac:dyDescent="0.25">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c r="AA901" s="293"/>
      <c r="AB901" s="293"/>
      <c r="AC901" s="293"/>
      <c r="AD901" s="293"/>
      <c r="AE901" s="293"/>
      <c r="AF901" s="293"/>
      <c r="AG901" s="293"/>
    </row>
    <row r="902" spans="1:33" ht="12.75" customHeight="1" x14ac:dyDescent="0.25">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c r="AA902" s="293"/>
      <c r="AB902" s="293"/>
      <c r="AC902" s="293"/>
      <c r="AD902" s="293"/>
      <c r="AE902" s="293"/>
      <c r="AF902" s="293"/>
      <c r="AG902" s="293"/>
    </row>
    <row r="903" spans="1:33" ht="12.75" customHeight="1" x14ac:dyDescent="0.25">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c r="AA903" s="293"/>
      <c r="AB903" s="293"/>
      <c r="AC903" s="293"/>
      <c r="AD903" s="293"/>
      <c r="AE903" s="293"/>
      <c r="AF903" s="293"/>
      <c r="AG903" s="293"/>
    </row>
    <row r="904" spans="1:33" ht="12.75" customHeight="1" x14ac:dyDescent="0.25">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c r="AE904" s="293"/>
      <c r="AF904" s="293"/>
      <c r="AG904" s="293"/>
    </row>
    <row r="905" spans="1:33" ht="12.75" customHeight="1" x14ac:dyDescent="0.25">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c r="AA905" s="293"/>
      <c r="AB905" s="293"/>
      <c r="AC905" s="293"/>
      <c r="AD905" s="293"/>
      <c r="AE905" s="293"/>
      <c r="AF905" s="293"/>
      <c r="AG905" s="293"/>
    </row>
    <row r="906" spans="1:33" ht="12.75" customHeight="1" x14ac:dyDescent="0.25">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c r="AA906" s="293"/>
      <c r="AB906" s="293"/>
      <c r="AC906" s="293"/>
      <c r="AD906" s="293"/>
      <c r="AE906" s="293"/>
      <c r="AF906" s="293"/>
      <c r="AG906" s="293"/>
    </row>
    <row r="907" spans="1:33" ht="12.75" customHeight="1" x14ac:dyDescent="0.25">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c r="AA907" s="293"/>
      <c r="AB907" s="293"/>
      <c r="AC907" s="293"/>
      <c r="AD907" s="293"/>
      <c r="AE907" s="293"/>
      <c r="AF907" s="293"/>
      <c r="AG907" s="293"/>
    </row>
    <row r="908" spans="1:33" ht="12.75" customHeight="1" x14ac:dyDescent="0.25">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c r="AA908" s="293"/>
      <c r="AB908" s="293"/>
      <c r="AC908" s="293"/>
      <c r="AD908" s="293"/>
      <c r="AE908" s="293"/>
      <c r="AF908" s="293"/>
      <c r="AG908" s="293"/>
    </row>
    <row r="909" spans="1:33" ht="12.75" customHeight="1" x14ac:dyDescent="0.25">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c r="AA909" s="293"/>
      <c r="AB909" s="293"/>
      <c r="AC909" s="293"/>
      <c r="AD909" s="293"/>
      <c r="AE909" s="293"/>
      <c r="AF909" s="293"/>
      <c r="AG909" s="293"/>
    </row>
    <row r="910" spans="1:33" ht="12.75" customHeight="1" x14ac:dyDescent="0.25">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c r="AE910" s="293"/>
      <c r="AF910" s="293"/>
      <c r="AG910" s="293"/>
    </row>
    <row r="911" spans="1:33" ht="12.75" customHeight="1" x14ac:dyDescent="0.25">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c r="AA911" s="293"/>
      <c r="AB911" s="293"/>
      <c r="AC911" s="293"/>
      <c r="AD911" s="293"/>
      <c r="AE911" s="293"/>
      <c r="AF911" s="293"/>
      <c r="AG911" s="293"/>
    </row>
    <row r="912" spans="1:33" ht="12.75" customHeight="1" x14ac:dyDescent="0.25">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c r="AA912" s="293"/>
      <c r="AB912" s="293"/>
      <c r="AC912" s="293"/>
      <c r="AD912" s="293"/>
      <c r="AE912" s="293"/>
      <c r="AF912" s="293"/>
      <c r="AG912" s="293"/>
    </row>
    <row r="913" spans="1:33" ht="12.75" customHeight="1" x14ac:dyDescent="0.25">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c r="AA913" s="293"/>
      <c r="AB913" s="293"/>
      <c r="AC913" s="293"/>
      <c r="AD913" s="293"/>
      <c r="AE913" s="293"/>
      <c r="AF913" s="293"/>
      <c r="AG913" s="293"/>
    </row>
    <row r="914" spans="1:33" ht="12.75" customHeight="1" x14ac:dyDescent="0.25">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c r="AA914" s="293"/>
      <c r="AB914" s="293"/>
      <c r="AC914" s="293"/>
      <c r="AD914" s="293"/>
      <c r="AE914" s="293"/>
      <c r="AF914" s="293"/>
      <c r="AG914" s="293"/>
    </row>
    <row r="915" spans="1:33" ht="12.75" customHeight="1" x14ac:dyDescent="0.25">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c r="AA915" s="293"/>
      <c r="AB915" s="293"/>
      <c r="AC915" s="293"/>
      <c r="AD915" s="293"/>
      <c r="AE915" s="293"/>
      <c r="AF915" s="293"/>
      <c r="AG915" s="293"/>
    </row>
    <row r="916" spans="1:33" ht="12.75" customHeight="1" x14ac:dyDescent="0.25">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c r="AA916" s="293"/>
      <c r="AB916" s="293"/>
      <c r="AC916" s="293"/>
      <c r="AD916" s="293"/>
      <c r="AE916" s="293"/>
      <c r="AF916" s="293"/>
      <c r="AG916" s="293"/>
    </row>
    <row r="917" spans="1:33" ht="12.75" customHeight="1" x14ac:dyDescent="0.25">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c r="AA917" s="293"/>
      <c r="AB917" s="293"/>
      <c r="AC917" s="293"/>
      <c r="AD917" s="293"/>
      <c r="AE917" s="293"/>
      <c r="AF917" s="293"/>
      <c r="AG917" s="293"/>
    </row>
    <row r="918" spans="1:33" ht="12.75" customHeight="1" x14ac:dyDescent="0.25">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c r="AA918" s="293"/>
      <c r="AB918" s="293"/>
      <c r="AC918" s="293"/>
      <c r="AD918" s="293"/>
      <c r="AE918" s="293"/>
      <c r="AF918" s="293"/>
      <c r="AG918" s="293"/>
    </row>
    <row r="919" spans="1:33" ht="12.75" customHeight="1" x14ac:dyDescent="0.25">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c r="AA919" s="293"/>
      <c r="AB919" s="293"/>
      <c r="AC919" s="293"/>
      <c r="AD919" s="293"/>
      <c r="AE919" s="293"/>
      <c r="AF919" s="293"/>
      <c r="AG919" s="293"/>
    </row>
    <row r="920" spans="1:33" ht="12.75" customHeight="1" x14ac:dyDescent="0.25">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c r="AA920" s="293"/>
      <c r="AB920" s="293"/>
      <c r="AC920" s="293"/>
      <c r="AD920" s="293"/>
      <c r="AE920" s="293"/>
      <c r="AF920" s="293"/>
      <c r="AG920" s="293"/>
    </row>
    <row r="921" spans="1:33" ht="12.75" customHeight="1" x14ac:dyDescent="0.25">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c r="AA921" s="293"/>
      <c r="AB921" s="293"/>
      <c r="AC921" s="293"/>
      <c r="AD921" s="293"/>
      <c r="AE921" s="293"/>
      <c r="AF921" s="293"/>
      <c r="AG921" s="293"/>
    </row>
    <row r="922" spans="1:33" ht="12.75" customHeight="1" x14ac:dyDescent="0.25">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c r="AE922" s="293"/>
      <c r="AF922" s="293"/>
      <c r="AG922" s="293"/>
    </row>
    <row r="923" spans="1:33" ht="12.75" customHeight="1" x14ac:dyDescent="0.25">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c r="AA923" s="293"/>
      <c r="AB923" s="293"/>
      <c r="AC923" s="293"/>
      <c r="AD923" s="293"/>
      <c r="AE923" s="293"/>
      <c r="AF923" s="293"/>
      <c r="AG923" s="293"/>
    </row>
    <row r="924" spans="1:33" ht="12.75" customHeight="1" x14ac:dyDescent="0.25">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c r="AA924" s="293"/>
      <c r="AB924" s="293"/>
      <c r="AC924" s="293"/>
      <c r="AD924" s="293"/>
      <c r="AE924" s="293"/>
      <c r="AF924" s="293"/>
      <c r="AG924" s="293"/>
    </row>
    <row r="925" spans="1:33" ht="12.75" customHeight="1" x14ac:dyDescent="0.25">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c r="AA925" s="293"/>
      <c r="AB925" s="293"/>
      <c r="AC925" s="293"/>
      <c r="AD925" s="293"/>
      <c r="AE925" s="293"/>
      <c r="AF925" s="293"/>
      <c r="AG925" s="293"/>
    </row>
    <row r="926" spans="1:33" ht="12.75" customHeight="1" x14ac:dyDescent="0.25">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c r="AA926" s="293"/>
      <c r="AB926" s="293"/>
      <c r="AC926" s="293"/>
      <c r="AD926" s="293"/>
      <c r="AE926" s="293"/>
      <c r="AF926" s="293"/>
      <c r="AG926" s="293"/>
    </row>
    <row r="927" spans="1:33" ht="12.75" customHeight="1" x14ac:dyDescent="0.25">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c r="AA927" s="293"/>
      <c r="AB927" s="293"/>
      <c r="AC927" s="293"/>
      <c r="AD927" s="293"/>
      <c r="AE927" s="293"/>
      <c r="AF927" s="293"/>
      <c r="AG927" s="293"/>
    </row>
    <row r="928" spans="1:33" ht="12.75" customHeight="1" x14ac:dyDescent="0.25">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c r="AE928" s="293"/>
      <c r="AF928" s="293"/>
      <c r="AG928" s="293"/>
    </row>
    <row r="929" spans="1:33" ht="12.75" customHeight="1" x14ac:dyDescent="0.25">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c r="AA929" s="293"/>
      <c r="AB929" s="293"/>
      <c r="AC929" s="293"/>
      <c r="AD929" s="293"/>
      <c r="AE929" s="293"/>
      <c r="AF929" s="293"/>
      <c r="AG929" s="293"/>
    </row>
    <row r="930" spans="1:33" ht="12.75" customHeight="1" x14ac:dyDescent="0.25">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c r="AE930" s="293"/>
      <c r="AF930" s="293"/>
      <c r="AG930" s="293"/>
    </row>
    <row r="931" spans="1:33" ht="12.75" customHeight="1" x14ac:dyDescent="0.25">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c r="AA931" s="293"/>
      <c r="AB931" s="293"/>
      <c r="AC931" s="293"/>
      <c r="AD931" s="293"/>
      <c r="AE931" s="293"/>
      <c r="AF931" s="293"/>
      <c r="AG931" s="293"/>
    </row>
    <row r="932" spans="1:33" ht="12.75" customHeight="1" x14ac:dyDescent="0.25">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c r="AA932" s="293"/>
      <c r="AB932" s="293"/>
      <c r="AC932" s="293"/>
      <c r="AD932" s="293"/>
      <c r="AE932" s="293"/>
      <c r="AF932" s="293"/>
      <c r="AG932" s="293"/>
    </row>
    <row r="933" spans="1:33" ht="12.75" customHeight="1" x14ac:dyDescent="0.25">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c r="AA933" s="293"/>
      <c r="AB933" s="293"/>
      <c r="AC933" s="293"/>
      <c r="AD933" s="293"/>
      <c r="AE933" s="293"/>
      <c r="AF933" s="293"/>
      <c r="AG933" s="293"/>
    </row>
    <row r="934" spans="1:33" ht="12.75" customHeight="1" x14ac:dyDescent="0.25">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c r="AE934" s="293"/>
      <c r="AF934" s="293"/>
      <c r="AG934" s="293"/>
    </row>
    <row r="935" spans="1:33" ht="12.75" customHeight="1" x14ac:dyDescent="0.25">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c r="AA935" s="293"/>
      <c r="AB935" s="293"/>
      <c r="AC935" s="293"/>
      <c r="AD935" s="293"/>
      <c r="AE935" s="293"/>
      <c r="AF935" s="293"/>
      <c r="AG935" s="293"/>
    </row>
    <row r="936" spans="1:33" ht="12.75" customHeight="1" x14ac:dyDescent="0.25">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c r="AA936" s="293"/>
      <c r="AB936" s="293"/>
      <c r="AC936" s="293"/>
      <c r="AD936" s="293"/>
      <c r="AE936" s="293"/>
      <c r="AF936" s="293"/>
      <c r="AG936" s="293"/>
    </row>
    <row r="937" spans="1:33" ht="12.75" customHeight="1" x14ac:dyDescent="0.25">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c r="AA937" s="293"/>
      <c r="AB937" s="293"/>
      <c r="AC937" s="293"/>
      <c r="AD937" s="293"/>
      <c r="AE937" s="293"/>
      <c r="AF937" s="293"/>
      <c r="AG937" s="293"/>
    </row>
    <row r="938" spans="1:33" ht="12.75" customHeight="1" x14ac:dyDescent="0.25">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c r="AA938" s="293"/>
      <c r="AB938" s="293"/>
      <c r="AC938" s="293"/>
      <c r="AD938" s="293"/>
      <c r="AE938" s="293"/>
      <c r="AF938" s="293"/>
      <c r="AG938" s="293"/>
    </row>
    <row r="939" spans="1:33" ht="12.75" customHeight="1" x14ac:dyDescent="0.25">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c r="AA939" s="293"/>
      <c r="AB939" s="293"/>
      <c r="AC939" s="293"/>
      <c r="AD939" s="293"/>
      <c r="AE939" s="293"/>
      <c r="AF939" s="293"/>
      <c r="AG939" s="293"/>
    </row>
    <row r="940" spans="1:33" ht="12.75" customHeight="1" x14ac:dyDescent="0.25">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c r="AE940" s="293"/>
      <c r="AF940" s="293"/>
      <c r="AG940" s="293"/>
    </row>
    <row r="941" spans="1:33" ht="12.75" customHeight="1" x14ac:dyDescent="0.25">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c r="AA941" s="293"/>
      <c r="AB941" s="293"/>
      <c r="AC941" s="293"/>
      <c r="AD941" s="293"/>
      <c r="AE941" s="293"/>
      <c r="AF941" s="293"/>
      <c r="AG941" s="293"/>
    </row>
    <row r="942" spans="1:33" ht="12.75" customHeight="1" x14ac:dyDescent="0.25">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c r="AA942" s="293"/>
      <c r="AB942" s="293"/>
      <c r="AC942" s="293"/>
      <c r="AD942" s="293"/>
      <c r="AE942" s="293"/>
      <c r="AF942" s="293"/>
      <c r="AG942" s="293"/>
    </row>
    <row r="943" spans="1:33" ht="12.75" customHeight="1" x14ac:dyDescent="0.25">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c r="AA943" s="293"/>
      <c r="AB943" s="293"/>
      <c r="AC943" s="293"/>
      <c r="AD943" s="293"/>
      <c r="AE943" s="293"/>
      <c r="AF943" s="293"/>
      <c r="AG943" s="293"/>
    </row>
    <row r="944" spans="1:33" ht="12.75" customHeight="1" x14ac:dyDescent="0.25">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c r="AE944" s="293"/>
      <c r="AF944" s="293"/>
      <c r="AG944" s="293"/>
    </row>
    <row r="945" spans="1:33" ht="12.75" customHeight="1" x14ac:dyDescent="0.25">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c r="AA945" s="293"/>
      <c r="AB945" s="293"/>
      <c r="AC945" s="293"/>
      <c r="AD945" s="293"/>
      <c r="AE945" s="293"/>
      <c r="AF945" s="293"/>
      <c r="AG945" s="293"/>
    </row>
    <row r="946" spans="1:33" ht="12.75" customHeight="1" x14ac:dyDescent="0.25">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c r="AA946" s="293"/>
      <c r="AB946" s="293"/>
      <c r="AC946" s="293"/>
      <c r="AD946" s="293"/>
      <c r="AE946" s="293"/>
      <c r="AF946" s="293"/>
      <c r="AG946" s="293"/>
    </row>
    <row r="947" spans="1:33" ht="12.75" customHeight="1" x14ac:dyDescent="0.25">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c r="AA947" s="293"/>
      <c r="AB947" s="293"/>
      <c r="AC947" s="293"/>
      <c r="AD947" s="293"/>
      <c r="AE947" s="293"/>
      <c r="AF947" s="293"/>
      <c r="AG947" s="293"/>
    </row>
    <row r="948" spans="1:33" ht="12.75" customHeight="1" x14ac:dyDescent="0.25">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c r="AA948" s="293"/>
      <c r="AB948" s="293"/>
      <c r="AC948" s="293"/>
      <c r="AD948" s="293"/>
      <c r="AE948" s="293"/>
      <c r="AF948" s="293"/>
      <c r="AG948" s="293"/>
    </row>
    <row r="949" spans="1:33" ht="12.75" customHeight="1" x14ac:dyDescent="0.25">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c r="AE949" s="293"/>
      <c r="AF949" s="293"/>
      <c r="AG949" s="293"/>
    </row>
    <row r="950" spans="1:33" ht="12.75" customHeight="1" x14ac:dyDescent="0.25">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c r="AA950" s="293"/>
      <c r="AB950" s="293"/>
      <c r="AC950" s="293"/>
      <c r="AD950" s="293"/>
      <c r="AE950" s="293"/>
      <c r="AF950" s="293"/>
      <c r="AG950" s="293"/>
    </row>
    <row r="951" spans="1:33" ht="12.75" customHeight="1" x14ac:dyDescent="0.25">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c r="AA951" s="293"/>
      <c r="AB951" s="293"/>
      <c r="AC951" s="293"/>
      <c r="AD951" s="293"/>
      <c r="AE951" s="293"/>
      <c r="AF951" s="293"/>
      <c r="AG951" s="293"/>
    </row>
    <row r="952" spans="1:33" ht="12.75" customHeight="1" x14ac:dyDescent="0.25">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c r="AA952" s="293"/>
      <c r="AB952" s="293"/>
      <c r="AC952" s="293"/>
      <c r="AD952" s="293"/>
      <c r="AE952" s="293"/>
      <c r="AF952" s="293"/>
      <c r="AG952" s="293"/>
    </row>
    <row r="953" spans="1:33" ht="12.75" customHeight="1" x14ac:dyDescent="0.25">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c r="AA953" s="293"/>
      <c r="AB953" s="293"/>
      <c r="AC953" s="293"/>
      <c r="AD953" s="293"/>
      <c r="AE953" s="293"/>
      <c r="AF953" s="293"/>
      <c r="AG953" s="293"/>
    </row>
    <row r="954" spans="1:33" ht="12.75" customHeight="1" x14ac:dyDescent="0.25">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c r="AA954" s="293"/>
      <c r="AB954" s="293"/>
      <c r="AC954" s="293"/>
      <c r="AD954" s="293"/>
      <c r="AE954" s="293"/>
      <c r="AF954" s="293"/>
      <c r="AG954" s="293"/>
    </row>
    <row r="955" spans="1:33" ht="12.75" customHeight="1" x14ac:dyDescent="0.25">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c r="AE955" s="293"/>
      <c r="AF955" s="293"/>
      <c r="AG955" s="293"/>
    </row>
    <row r="956" spans="1:33" ht="12.75" customHeight="1" x14ac:dyDescent="0.25">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c r="AA956" s="293"/>
      <c r="AB956" s="293"/>
      <c r="AC956" s="293"/>
      <c r="AD956" s="293"/>
      <c r="AE956" s="293"/>
      <c r="AF956" s="293"/>
      <c r="AG956" s="293"/>
    </row>
    <row r="957" spans="1:33" ht="12.75" customHeight="1" x14ac:dyDescent="0.25">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c r="AE957" s="293"/>
      <c r="AF957" s="293"/>
      <c r="AG957" s="293"/>
    </row>
    <row r="958" spans="1:33" ht="12.75" customHeight="1" x14ac:dyDescent="0.25">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c r="AE958" s="293"/>
      <c r="AF958" s="293"/>
      <c r="AG958" s="293"/>
    </row>
    <row r="959" spans="1:33" ht="12.75" customHeight="1" x14ac:dyDescent="0.25">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c r="AA959" s="293"/>
      <c r="AB959" s="293"/>
      <c r="AC959" s="293"/>
      <c r="AD959" s="293"/>
      <c r="AE959" s="293"/>
      <c r="AF959" s="293"/>
      <c r="AG959" s="293"/>
    </row>
    <row r="960" spans="1:33" ht="12.75" customHeight="1" x14ac:dyDescent="0.25">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c r="AA960" s="293"/>
      <c r="AB960" s="293"/>
      <c r="AC960" s="293"/>
      <c r="AD960" s="293"/>
      <c r="AE960" s="293"/>
      <c r="AF960" s="293"/>
      <c r="AG960" s="293"/>
    </row>
    <row r="961" spans="1:33" ht="12.75" customHeight="1" x14ac:dyDescent="0.25">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c r="AA961" s="293"/>
      <c r="AB961" s="293"/>
      <c r="AC961" s="293"/>
      <c r="AD961" s="293"/>
      <c r="AE961" s="293"/>
      <c r="AF961" s="293"/>
      <c r="AG961" s="293"/>
    </row>
    <row r="962" spans="1:33" ht="12.75" customHeight="1" x14ac:dyDescent="0.25">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c r="AA962" s="293"/>
      <c r="AB962" s="293"/>
      <c r="AC962" s="293"/>
      <c r="AD962" s="293"/>
      <c r="AE962" s="293"/>
      <c r="AF962" s="293"/>
      <c r="AG962" s="293"/>
    </row>
    <row r="963" spans="1:33" ht="12.75" customHeight="1" x14ac:dyDescent="0.25">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c r="AA963" s="293"/>
      <c r="AB963" s="293"/>
      <c r="AC963" s="293"/>
      <c r="AD963" s="293"/>
      <c r="AE963" s="293"/>
      <c r="AF963" s="293"/>
      <c r="AG963" s="293"/>
    </row>
    <row r="964" spans="1:33" ht="12.75" customHeight="1" x14ac:dyDescent="0.25">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c r="AA964" s="293"/>
      <c r="AB964" s="293"/>
      <c r="AC964" s="293"/>
      <c r="AD964" s="293"/>
      <c r="AE964" s="293"/>
      <c r="AF964" s="293"/>
      <c r="AG964" s="293"/>
    </row>
    <row r="965" spans="1:33" ht="12.75" customHeight="1" x14ac:dyDescent="0.25">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c r="AE965" s="293"/>
      <c r="AF965" s="293"/>
      <c r="AG965" s="293"/>
    </row>
    <row r="966" spans="1:33" ht="12.75" customHeight="1" x14ac:dyDescent="0.25">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c r="AA966" s="293"/>
      <c r="AB966" s="293"/>
      <c r="AC966" s="293"/>
      <c r="AD966" s="293"/>
      <c r="AE966" s="293"/>
      <c r="AF966" s="293"/>
      <c r="AG966" s="293"/>
    </row>
    <row r="967" spans="1:33" ht="12.75" customHeight="1" x14ac:dyDescent="0.25">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c r="AA967" s="293"/>
      <c r="AB967" s="293"/>
      <c r="AC967" s="293"/>
      <c r="AD967" s="293"/>
      <c r="AE967" s="293"/>
      <c r="AF967" s="293"/>
      <c r="AG967" s="293"/>
    </row>
    <row r="968" spans="1:33" ht="12.75" customHeight="1" x14ac:dyDescent="0.25">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c r="AA968" s="293"/>
      <c r="AB968" s="293"/>
      <c r="AC968" s="293"/>
      <c r="AD968" s="293"/>
      <c r="AE968" s="293"/>
      <c r="AF968" s="293"/>
      <c r="AG968" s="293"/>
    </row>
    <row r="969" spans="1:33" ht="12.75" customHeight="1" x14ac:dyDescent="0.25">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c r="AA969" s="293"/>
      <c r="AB969" s="293"/>
      <c r="AC969" s="293"/>
      <c r="AD969" s="293"/>
      <c r="AE969" s="293"/>
      <c r="AF969" s="293"/>
      <c r="AG969" s="293"/>
    </row>
    <row r="970" spans="1:33" ht="12.75" customHeight="1" x14ac:dyDescent="0.25">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c r="AA970" s="293"/>
      <c r="AB970" s="293"/>
      <c r="AC970" s="293"/>
      <c r="AD970" s="293"/>
      <c r="AE970" s="293"/>
      <c r="AF970" s="293"/>
      <c r="AG970" s="293"/>
    </row>
    <row r="971" spans="1:33" ht="12.75" customHeight="1" x14ac:dyDescent="0.25">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c r="AE971" s="293"/>
      <c r="AF971" s="293"/>
      <c r="AG971" s="293"/>
    </row>
    <row r="972" spans="1:33" ht="12.75" customHeight="1" x14ac:dyDescent="0.25">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c r="AA972" s="293"/>
      <c r="AB972" s="293"/>
      <c r="AC972" s="293"/>
      <c r="AD972" s="293"/>
      <c r="AE972" s="293"/>
      <c r="AF972" s="293"/>
      <c r="AG972" s="293"/>
    </row>
    <row r="973" spans="1:33" ht="12.75" customHeight="1" x14ac:dyDescent="0.25">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c r="AA973" s="293"/>
      <c r="AB973" s="293"/>
      <c r="AC973" s="293"/>
      <c r="AD973" s="293"/>
      <c r="AE973" s="293"/>
      <c r="AF973" s="293"/>
      <c r="AG973" s="293"/>
    </row>
    <row r="974" spans="1:33" ht="12.75" customHeight="1" x14ac:dyDescent="0.25">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c r="AA974" s="293"/>
      <c r="AB974" s="293"/>
      <c r="AC974" s="293"/>
      <c r="AD974" s="293"/>
      <c r="AE974" s="293"/>
      <c r="AF974" s="293"/>
      <c r="AG974" s="293"/>
    </row>
    <row r="975" spans="1:33" ht="12.75" customHeight="1" x14ac:dyDescent="0.25">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c r="AA975" s="293"/>
      <c r="AB975" s="293"/>
      <c r="AC975" s="293"/>
      <c r="AD975" s="293"/>
      <c r="AE975" s="293"/>
      <c r="AF975" s="293"/>
      <c r="AG975" s="293"/>
    </row>
    <row r="976" spans="1:33" ht="12.75" customHeight="1" x14ac:dyDescent="0.25">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c r="AE976" s="293"/>
      <c r="AF976" s="293"/>
      <c r="AG976" s="293"/>
    </row>
    <row r="977" spans="1:33" ht="12.75" customHeight="1" x14ac:dyDescent="0.25">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c r="AE977" s="293"/>
      <c r="AF977" s="293"/>
      <c r="AG977" s="293"/>
    </row>
    <row r="978" spans="1:33" ht="12.75" customHeight="1" x14ac:dyDescent="0.25">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c r="AA978" s="293"/>
      <c r="AB978" s="293"/>
      <c r="AC978" s="293"/>
      <c r="AD978" s="293"/>
      <c r="AE978" s="293"/>
      <c r="AF978" s="293"/>
      <c r="AG978" s="293"/>
    </row>
    <row r="979" spans="1:33" ht="12.75" customHeight="1" x14ac:dyDescent="0.25">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c r="AA979" s="293"/>
      <c r="AB979" s="293"/>
      <c r="AC979" s="293"/>
      <c r="AD979" s="293"/>
      <c r="AE979" s="293"/>
      <c r="AF979" s="293"/>
      <c r="AG979" s="293"/>
    </row>
    <row r="980" spans="1:33" ht="12.75" customHeight="1" x14ac:dyDescent="0.25">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c r="AA980" s="293"/>
      <c r="AB980" s="293"/>
      <c r="AC980" s="293"/>
      <c r="AD980" s="293"/>
      <c r="AE980" s="293"/>
      <c r="AF980" s="293"/>
      <c r="AG980" s="293"/>
    </row>
    <row r="981" spans="1:33" ht="12.75" customHeight="1" x14ac:dyDescent="0.25">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c r="AA981" s="293"/>
      <c r="AB981" s="293"/>
      <c r="AC981" s="293"/>
      <c r="AD981" s="293"/>
      <c r="AE981" s="293"/>
      <c r="AF981" s="293"/>
      <c r="AG981" s="293"/>
    </row>
    <row r="982" spans="1:33" ht="12.75" customHeight="1" x14ac:dyDescent="0.25">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c r="AA982" s="293"/>
      <c r="AB982" s="293"/>
      <c r="AC982" s="293"/>
      <c r="AD982" s="293"/>
      <c r="AE982" s="293"/>
      <c r="AF982" s="293"/>
      <c r="AG982" s="293"/>
    </row>
    <row r="983" spans="1:33" ht="12.75" customHeight="1" x14ac:dyDescent="0.25">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c r="AE983" s="293"/>
      <c r="AF983" s="293"/>
      <c r="AG983" s="293"/>
    </row>
    <row r="984" spans="1:33" ht="12.75" customHeight="1" x14ac:dyDescent="0.25">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c r="AA984" s="293"/>
      <c r="AB984" s="293"/>
      <c r="AC984" s="293"/>
      <c r="AD984" s="293"/>
      <c r="AE984" s="293"/>
      <c r="AF984" s="293"/>
      <c r="AG984" s="293"/>
    </row>
    <row r="985" spans="1:33" ht="12.75" customHeight="1" x14ac:dyDescent="0.25">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c r="AA985" s="293"/>
      <c r="AB985" s="293"/>
      <c r="AC985" s="293"/>
      <c r="AD985" s="293"/>
      <c r="AE985" s="293"/>
      <c r="AF985" s="293"/>
      <c r="AG985" s="293"/>
    </row>
    <row r="986" spans="1:33" ht="12.75" customHeight="1" x14ac:dyDescent="0.25">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c r="AA986" s="293"/>
      <c r="AB986" s="293"/>
      <c r="AC986" s="293"/>
      <c r="AD986" s="293"/>
      <c r="AE986" s="293"/>
      <c r="AF986" s="293"/>
      <c r="AG986" s="293"/>
    </row>
    <row r="987" spans="1:33" ht="12.75" customHeight="1" x14ac:dyDescent="0.25">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c r="AA987" s="293"/>
      <c r="AB987" s="293"/>
      <c r="AC987" s="293"/>
      <c r="AD987" s="293"/>
      <c r="AE987" s="293"/>
      <c r="AF987" s="293"/>
      <c r="AG987" s="293"/>
    </row>
    <row r="988" spans="1:33" ht="12.75" customHeight="1" x14ac:dyDescent="0.25">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c r="AA988" s="293"/>
      <c r="AB988" s="293"/>
      <c r="AC988" s="293"/>
      <c r="AD988" s="293"/>
      <c r="AE988" s="293"/>
      <c r="AF988" s="293"/>
      <c r="AG988" s="293"/>
    </row>
    <row r="989" spans="1:33" ht="12.75" customHeight="1" x14ac:dyDescent="0.25">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c r="AE989" s="293"/>
      <c r="AF989" s="293"/>
      <c r="AG989" s="293"/>
    </row>
    <row r="990" spans="1:33" ht="12.75" customHeight="1" x14ac:dyDescent="0.25">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c r="AA990" s="293"/>
      <c r="AB990" s="293"/>
      <c r="AC990" s="293"/>
      <c r="AD990" s="293"/>
      <c r="AE990" s="293"/>
      <c r="AF990" s="293"/>
      <c r="AG990" s="293"/>
    </row>
    <row r="991" spans="1:33" ht="12.75" customHeight="1" x14ac:dyDescent="0.25">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c r="AA991" s="293"/>
      <c r="AB991" s="293"/>
      <c r="AC991" s="293"/>
      <c r="AD991" s="293"/>
      <c r="AE991" s="293"/>
      <c r="AF991" s="293"/>
      <c r="AG991" s="293"/>
    </row>
    <row r="992" spans="1:33" ht="12.75" customHeight="1" x14ac:dyDescent="0.25">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c r="AA992" s="293"/>
      <c r="AB992" s="293"/>
      <c r="AC992" s="293"/>
      <c r="AD992" s="293"/>
      <c r="AE992" s="293"/>
      <c r="AF992" s="293"/>
      <c r="AG992" s="293"/>
    </row>
    <row r="993" spans="1:33" ht="12.75" customHeight="1" x14ac:dyDescent="0.25">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c r="AA993" s="293"/>
      <c r="AB993" s="293"/>
      <c r="AC993" s="293"/>
      <c r="AD993" s="293"/>
      <c r="AE993" s="293"/>
      <c r="AF993" s="293"/>
      <c r="AG993" s="293"/>
    </row>
    <row r="994" spans="1:33" ht="12.75" customHeight="1" x14ac:dyDescent="0.25">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c r="AE994" s="293"/>
      <c r="AF994" s="293"/>
      <c r="AG994" s="293"/>
    </row>
    <row r="995" spans="1:33" ht="12.75" customHeight="1" x14ac:dyDescent="0.25">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c r="AE995" s="293"/>
      <c r="AF995" s="293"/>
      <c r="AG995" s="293"/>
    </row>
    <row r="996" spans="1:33" ht="12.75" customHeight="1" x14ac:dyDescent="0.25">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c r="AA996" s="293"/>
      <c r="AB996" s="293"/>
      <c r="AC996" s="293"/>
      <c r="AD996" s="293"/>
      <c r="AE996" s="293"/>
      <c r="AF996" s="293"/>
      <c r="AG996" s="293"/>
    </row>
    <row r="997" spans="1:33" ht="12.75" customHeight="1" x14ac:dyDescent="0.25">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c r="AA997" s="293"/>
      <c r="AB997" s="293"/>
      <c r="AC997" s="293"/>
      <c r="AD997" s="293"/>
      <c r="AE997" s="293"/>
      <c r="AF997" s="293"/>
      <c r="AG997" s="293"/>
    </row>
    <row r="998" spans="1:33" ht="12.75" customHeight="1" x14ac:dyDescent="0.25">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c r="AA998" s="293"/>
      <c r="AB998" s="293"/>
      <c r="AC998" s="293"/>
      <c r="AD998" s="293"/>
      <c r="AE998" s="293"/>
      <c r="AF998" s="293"/>
      <c r="AG998" s="293"/>
    </row>
    <row r="999" spans="1:33" ht="12.75" customHeight="1" x14ac:dyDescent="0.25">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c r="AA999" s="293"/>
      <c r="AB999" s="293"/>
      <c r="AC999" s="293"/>
      <c r="AD999" s="293"/>
      <c r="AE999" s="293"/>
      <c r="AF999" s="293"/>
      <c r="AG999" s="293"/>
    </row>
    <row r="1000" spans="1:33" ht="12.75" customHeight="1" x14ac:dyDescent="0.25">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c r="AE1000" s="293"/>
      <c r="AF1000" s="293"/>
      <c r="AG1000" s="293"/>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AF8:AG8"/>
    <mergeCell ref="C9:F9"/>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0C0C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4.85546875" customWidth="1"/>
  </cols>
  <sheetData>
    <row r="1" spans="1:34" ht="12.75" customHeight="1"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ht="12.75" customHeight="1" x14ac:dyDescent="0.25">
      <c r="A2" s="293"/>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293"/>
      <c r="AD2" s="293"/>
      <c r="AE2" s="293"/>
      <c r="AF2" s="293"/>
      <c r="AG2" s="293"/>
      <c r="AH2" s="293"/>
    </row>
    <row r="3" spans="1:34" ht="12.75" customHeight="1" x14ac:dyDescent="0.25">
      <c r="A3" s="293"/>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293"/>
      <c r="AD3" s="293"/>
      <c r="AE3" s="293"/>
      <c r="AF3" s="293"/>
      <c r="AG3" s="293"/>
      <c r="AH3" s="293"/>
    </row>
    <row r="4" spans="1:34" ht="12.75" customHeight="1" x14ac:dyDescent="0.25">
      <c r="A4" s="293"/>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293"/>
      <c r="AD4" s="293"/>
      <c r="AE4" s="293"/>
      <c r="AF4" s="293"/>
      <c r="AG4" s="293"/>
      <c r="AH4" s="293"/>
    </row>
    <row r="5" spans="1:34" ht="12.75" customHeight="1" x14ac:dyDescent="0.25">
      <c r="A5" s="293"/>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293"/>
      <c r="AD5" s="293"/>
      <c r="AE5" s="293"/>
      <c r="AF5" s="293"/>
      <c r="AG5" s="293"/>
      <c r="AH5" s="293"/>
    </row>
    <row r="6" spans="1:34" ht="37.5" customHeight="1" x14ac:dyDescent="0.25">
      <c r="A6" s="293"/>
      <c r="B6" s="645"/>
      <c r="C6" s="646"/>
      <c r="D6" s="647"/>
      <c r="E6" s="294"/>
      <c r="F6" s="646"/>
      <c r="G6" s="646"/>
      <c r="H6" s="646"/>
      <c r="I6" s="646"/>
      <c r="J6" s="646"/>
      <c r="K6" s="646"/>
      <c r="L6" s="646"/>
      <c r="M6" s="646"/>
      <c r="N6" s="646"/>
      <c r="O6" s="646"/>
      <c r="P6" s="646"/>
      <c r="Q6" s="646"/>
      <c r="R6" s="646"/>
      <c r="S6" s="646"/>
      <c r="T6" s="646"/>
      <c r="U6" s="646"/>
      <c r="V6" s="646"/>
      <c r="W6" s="646"/>
      <c r="X6" s="646"/>
      <c r="Y6" s="646"/>
      <c r="Z6" s="646"/>
      <c r="AA6" s="646"/>
      <c r="AB6" s="647"/>
      <c r="AC6" s="293"/>
      <c r="AD6" s="293"/>
      <c r="AE6" s="293"/>
      <c r="AF6" s="293"/>
      <c r="AG6" s="293"/>
      <c r="AH6" s="293"/>
    </row>
    <row r="7" spans="1:34" ht="15" customHeight="1" x14ac:dyDescent="0.25">
      <c r="A7" s="293"/>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293"/>
      <c r="AD7" s="293"/>
      <c r="AE7" s="293"/>
      <c r="AF7" s="293"/>
      <c r="AG7" s="293"/>
      <c r="AH7" s="293"/>
    </row>
    <row r="8" spans="1:34" ht="15" customHeight="1" x14ac:dyDescent="0.25">
      <c r="A8" s="293"/>
      <c r="B8" s="31"/>
      <c r="C8" s="295" t="s">
        <v>121</v>
      </c>
      <c r="D8" s="32"/>
      <c r="E8" s="33"/>
      <c r="F8" s="296" t="s">
        <v>122</v>
      </c>
      <c r="G8" s="34"/>
      <c r="H8" s="35"/>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1:34" ht="15" customHeight="1" x14ac:dyDescent="0.25">
      <c r="A9" s="293"/>
      <c r="B9" s="31"/>
      <c r="C9" s="664"/>
      <c r="D9" s="650"/>
      <c r="E9" s="650"/>
      <c r="F9" s="650"/>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1025" t="s">
        <v>436</v>
      </c>
      <c r="AH9" s="650"/>
    </row>
    <row r="10" spans="1:34" ht="30" customHeight="1" x14ac:dyDescent="0.25">
      <c r="A10" s="293"/>
      <c r="B10" s="31"/>
      <c r="C10" s="664" t="s">
        <v>123</v>
      </c>
      <c r="D10" s="650"/>
      <c r="E10" s="632" t="s">
        <v>450</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2"/>
      <c r="AC10" s="293"/>
      <c r="AD10" s="293"/>
      <c r="AE10" s="293"/>
      <c r="AF10" s="293"/>
      <c r="AG10" s="293"/>
      <c r="AH10" s="293"/>
    </row>
    <row r="11" spans="1:34" ht="15" customHeight="1" x14ac:dyDescent="0.25">
      <c r="A11" s="293"/>
      <c r="B11" s="31"/>
      <c r="C11" s="664"/>
      <c r="D11" s="650"/>
      <c r="E11" s="650"/>
      <c r="F11" s="650"/>
      <c r="G11" s="293"/>
      <c r="H11" s="293"/>
      <c r="I11" s="293"/>
      <c r="J11" s="293"/>
      <c r="K11" s="293"/>
      <c r="L11" s="293"/>
      <c r="M11" s="293"/>
      <c r="N11" s="293"/>
      <c r="O11" s="293"/>
      <c r="P11" s="293"/>
      <c r="Q11" s="293"/>
      <c r="R11" s="293"/>
      <c r="S11" s="293"/>
      <c r="T11" s="293"/>
      <c r="U11" s="293"/>
      <c r="V11" s="293"/>
      <c r="W11" s="293"/>
      <c r="X11" s="293"/>
      <c r="Y11" s="293"/>
      <c r="Z11" s="293"/>
      <c r="AA11" s="665"/>
      <c r="AB11" s="661"/>
      <c r="AC11" s="293"/>
      <c r="AD11" s="293"/>
      <c r="AE11" s="293"/>
      <c r="AF11" s="293"/>
      <c r="AG11" s="293"/>
      <c r="AH11" s="293"/>
    </row>
    <row r="12" spans="1:34" ht="29.25" customHeight="1" x14ac:dyDescent="0.25">
      <c r="A12" s="293"/>
      <c r="B12" s="31"/>
      <c r="C12" s="668" t="s">
        <v>125</v>
      </c>
      <c r="D12" s="669"/>
      <c r="E12" s="666" t="s">
        <v>439</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293"/>
      <c r="AD12" s="293"/>
      <c r="AE12" s="293"/>
      <c r="AF12" s="293"/>
      <c r="AG12" s="52" t="s">
        <v>437</v>
      </c>
      <c r="AH12" s="52" t="s">
        <v>438</v>
      </c>
    </row>
    <row r="13" spans="1:34" ht="15" customHeight="1" x14ac:dyDescent="0.25">
      <c r="A13" s="293"/>
      <c r="B13" s="31"/>
      <c r="C13" s="665"/>
      <c r="D13" s="650"/>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7" t="s">
        <v>440</v>
      </c>
      <c r="AH13" s="37">
        <v>28</v>
      </c>
    </row>
    <row r="14" spans="1:34" ht="15" customHeight="1" x14ac:dyDescent="0.25">
      <c r="A14" s="293"/>
      <c r="B14" s="31"/>
      <c r="C14" s="664" t="s">
        <v>127</v>
      </c>
      <c r="D14" s="650"/>
      <c r="E14" s="304"/>
      <c r="F14" s="665"/>
      <c r="G14" s="650"/>
      <c r="H14" s="650"/>
      <c r="I14" s="650"/>
      <c r="J14" s="650"/>
      <c r="K14" s="650"/>
      <c r="L14" s="650"/>
      <c r="M14" s="650"/>
      <c r="N14" s="650"/>
      <c r="O14" s="650"/>
      <c r="P14" s="650"/>
      <c r="Q14" s="650"/>
      <c r="R14" s="650"/>
      <c r="S14" s="650"/>
      <c r="T14" s="650"/>
      <c r="U14" s="650"/>
      <c r="V14" s="650"/>
      <c r="W14" s="650"/>
      <c r="X14" s="650"/>
      <c r="Y14" s="650"/>
      <c r="Z14" s="650"/>
      <c r="AA14" s="650"/>
      <c r="AB14" s="661"/>
      <c r="AC14" s="293"/>
      <c r="AD14" s="293"/>
      <c r="AE14" s="293"/>
      <c r="AF14" s="293"/>
      <c r="AG14" s="37" t="s">
        <v>441</v>
      </c>
      <c r="AH14" s="37">
        <v>100</v>
      </c>
    </row>
    <row r="15" spans="1:34" ht="29.25" customHeight="1" x14ac:dyDescent="0.25">
      <c r="A15" s="293"/>
      <c r="B15" s="31"/>
      <c r="C15" s="632" t="s">
        <v>451</v>
      </c>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23"/>
      <c r="AB15" s="305"/>
      <c r="AC15" s="293"/>
      <c r="AD15" s="293"/>
      <c r="AE15" s="293"/>
      <c r="AF15" s="293"/>
      <c r="AG15" s="37" t="s">
        <v>442</v>
      </c>
      <c r="AH15" s="37">
        <v>34</v>
      </c>
    </row>
    <row r="16" spans="1:34" ht="15" customHeight="1" x14ac:dyDescent="0.25">
      <c r="A16" s="293"/>
      <c r="B16" s="31"/>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7" t="s">
        <v>444</v>
      </c>
      <c r="AH16" s="37">
        <v>100</v>
      </c>
    </row>
    <row r="17" spans="1:34" ht="15" customHeight="1" x14ac:dyDescent="0.25">
      <c r="A17" s="293"/>
      <c r="B17" s="31"/>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37" t="s">
        <v>445</v>
      </c>
      <c r="AH17" s="37">
        <v>38</v>
      </c>
    </row>
    <row r="18" spans="1:34" ht="15" customHeight="1" x14ac:dyDescent="0.25">
      <c r="A18" s="293"/>
      <c r="B18" s="31"/>
      <c r="C18" s="659"/>
      <c r="D18" s="643"/>
      <c r="E18" s="643"/>
      <c r="F18" s="643"/>
      <c r="G18" s="643"/>
      <c r="H18" s="643"/>
      <c r="I18" s="643"/>
      <c r="J18" s="643"/>
      <c r="K18" s="643"/>
      <c r="L18" s="643"/>
      <c r="M18" s="643"/>
      <c r="N18" s="643"/>
      <c r="O18" s="643"/>
      <c r="P18" s="644"/>
      <c r="Q18" s="293"/>
      <c r="R18" s="653"/>
      <c r="S18" s="633"/>
      <c r="T18" s="633"/>
      <c r="U18" s="633"/>
      <c r="V18" s="633"/>
      <c r="W18" s="633"/>
      <c r="X18" s="633"/>
      <c r="Y18" s="633"/>
      <c r="Z18" s="633"/>
      <c r="AA18" s="623"/>
      <c r="AB18" s="301"/>
      <c r="AC18" s="293"/>
      <c r="AD18" s="293"/>
      <c r="AE18" s="293"/>
      <c r="AF18" s="293"/>
      <c r="AG18" s="37" t="s">
        <v>446</v>
      </c>
      <c r="AH18" s="37">
        <v>100</v>
      </c>
    </row>
    <row r="19" spans="1:34" ht="15" customHeight="1" x14ac:dyDescent="0.25">
      <c r="A19" s="293"/>
      <c r="B19" s="31"/>
      <c r="C19" s="660"/>
      <c r="D19" s="607"/>
      <c r="E19" s="607"/>
      <c r="F19" s="607"/>
      <c r="G19" s="607"/>
      <c r="H19" s="607"/>
      <c r="I19" s="607"/>
      <c r="J19" s="607"/>
      <c r="K19" s="607"/>
      <c r="L19" s="607"/>
      <c r="M19" s="607"/>
      <c r="N19" s="607"/>
      <c r="O19" s="607"/>
      <c r="P19" s="661"/>
      <c r="Q19" s="293"/>
      <c r="R19" s="293"/>
      <c r="S19" s="293"/>
      <c r="T19" s="293"/>
      <c r="U19" s="293"/>
      <c r="V19" s="293"/>
      <c r="W19" s="293"/>
      <c r="X19" s="293"/>
      <c r="Y19" s="293"/>
      <c r="Z19" s="293"/>
      <c r="AA19" s="293"/>
      <c r="AB19" s="301"/>
      <c r="AC19" s="293"/>
      <c r="AD19" s="293"/>
      <c r="AE19" s="293"/>
      <c r="AF19" s="293"/>
      <c r="AG19" s="37" t="s">
        <v>447</v>
      </c>
      <c r="AH19" s="37">
        <v>25</v>
      </c>
    </row>
    <row r="20" spans="1:34" ht="15" customHeight="1" x14ac:dyDescent="0.25">
      <c r="A20" s="293"/>
      <c r="B20" s="31"/>
      <c r="C20" s="660"/>
      <c r="D20" s="607"/>
      <c r="E20" s="607"/>
      <c r="F20" s="607"/>
      <c r="G20" s="607"/>
      <c r="H20" s="607"/>
      <c r="I20" s="607"/>
      <c r="J20" s="607"/>
      <c r="K20" s="607"/>
      <c r="L20" s="607"/>
      <c r="M20" s="607"/>
      <c r="N20" s="607"/>
      <c r="O20" s="607"/>
      <c r="P20" s="661"/>
      <c r="Q20" s="303"/>
      <c r="R20" s="306" t="s">
        <v>130</v>
      </c>
      <c r="S20" s="306"/>
      <c r="T20" s="306"/>
      <c r="U20" s="306"/>
      <c r="V20" s="306"/>
      <c r="W20" s="303"/>
      <c r="X20" s="303"/>
      <c r="Y20" s="303"/>
      <c r="Z20" s="293"/>
      <c r="AA20" s="303"/>
      <c r="AB20" s="301"/>
      <c r="AC20" s="293"/>
      <c r="AD20" s="293"/>
      <c r="AE20" s="293"/>
      <c r="AF20" s="293"/>
      <c r="AG20" s="293"/>
      <c r="AH20" s="293"/>
    </row>
    <row r="21" spans="1:34" ht="15" customHeight="1" x14ac:dyDescent="0.25">
      <c r="A21" s="293"/>
      <c r="B21" s="31"/>
      <c r="C21" s="660"/>
      <c r="D21" s="607"/>
      <c r="E21" s="607"/>
      <c r="F21" s="607"/>
      <c r="G21" s="607"/>
      <c r="H21" s="607"/>
      <c r="I21" s="607"/>
      <c r="J21" s="607"/>
      <c r="K21" s="607"/>
      <c r="L21" s="607"/>
      <c r="M21" s="607"/>
      <c r="N21" s="607"/>
      <c r="O21" s="607"/>
      <c r="P21" s="661"/>
      <c r="Q21" s="293"/>
      <c r="R21" s="37"/>
      <c r="S21" s="293" t="s">
        <v>15</v>
      </c>
      <c r="T21" s="293"/>
      <c r="U21" s="37"/>
      <c r="V21" s="293" t="s">
        <v>27</v>
      </c>
      <c r="W21" s="293"/>
      <c r="X21" s="37"/>
      <c r="Y21" s="308" t="s">
        <v>46</v>
      </c>
      <c r="Z21" s="293"/>
      <c r="AA21" s="293"/>
      <c r="AB21" s="301"/>
      <c r="AC21" s="293"/>
      <c r="AD21" s="293"/>
      <c r="AE21" s="293"/>
      <c r="AF21" s="293"/>
      <c r="AG21" s="293"/>
      <c r="AH21" s="293"/>
    </row>
    <row r="22" spans="1:34" ht="15" customHeight="1" x14ac:dyDescent="0.25">
      <c r="A22" s="293"/>
      <c r="B22" s="31"/>
      <c r="C22" s="660"/>
      <c r="D22" s="607"/>
      <c r="E22" s="607"/>
      <c r="F22" s="607"/>
      <c r="G22" s="607"/>
      <c r="H22" s="607"/>
      <c r="I22" s="607"/>
      <c r="J22" s="607"/>
      <c r="K22" s="607"/>
      <c r="L22" s="607"/>
      <c r="M22" s="607"/>
      <c r="N22" s="607"/>
      <c r="O22" s="607"/>
      <c r="P22" s="661"/>
      <c r="Q22" s="293"/>
      <c r="R22" s="293"/>
      <c r="S22" s="293"/>
      <c r="T22" s="293"/>
      <c r="U22" s="293"/>
      <c r="V22" s="293"/>
      <c r="W22" s="293"/>
      <c r="X22" s="293"/>
      <c r="Y22" s="293"/>
      <c r="Z22" s="293"/>
      <c r="AA22" s="293"/>
      <c r="AB22" s="301"/>
      <c r="AC22" s="293"/>
      <c r="AD22" s="293"/>
      <c r="AE22" s="293"/>
      <c r="AF22" s="293"/>
      <c r="AG22" s="293"/>
      <c r="AH22" s="293"/>
    </row>
    <row r="23" spans="1:34" ht="15" customHeight="1" x14ac:dyDescent="0.25">
      <c r="A23" s="293"/>
      <c r="B23" s="31"/>
      <c r="C23" s="645"/>
      <c r="D23" s="646"/>
      <c r="E23" s="646"/>
      <c r="F23" s="646"/>
      <c r="G23" s="646"/>
      <c r="H23" s="646"/>
      <c r="I23" s="646"/>
      <c r="J23" s="646"/>
      <c r="K23" s="646"/>
      <c r="L23" s="646"/>
      <c r="M23" s="646"/>
      <c r="N23" s="646"/>
      <c r="O23" s="646"/>
      <c r="P23" s="647"/>
      <c r="Q23" s="293"/>
      <c r="R23" s="306" t="s">
        <v>131</v>
      </c>
      <c r="S23" s="293"/>
      <c r="T23" s="293"/>
      <c r="U23" s="293"/>
      <c r="V23" s="293"/>
      <c r="W23" s="670" t="s">
        <v>33</v>
      </c>
      <c r="X23" s="633"/>
      <c r="Y23" s="633"/>
      <c r="Z23" s="633"/>
      <c r="AA23" s="623"/>
      <c r="AB23" s="301"/>
      <c r="AC23" s="293"/>
      <c r="AD23" s="293"/>
      <c r="AE23" s="293"/>
      <c r="AF23" s="293"/>
      <c r="AG23" s="328">
        <f>+(((((AH13/100)*AH14)+((AH15/100)*AH16)+((AH17/100)*AH18))*AH19)/100)</f>
        <v>25</v>
      </c>
      <c r="AH23" s="293"/>
    </row>
    <row r="24" spans="1:34" ht="15" customHeight="1" x14ac:dyDescent="0.25">
      <c r="A24" s="293"/>
      <c r="B24" s="31"/>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c r="AH24" s="293"/>
    </row>
    <row r="25" spans="1:34" ht="15" customHeight="1" x14ac:dyDescent="0.25">
      <c r="A25" s="293"/>
      <c r="B25" s="31"/>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c r="AH25" s="293"/>
    </row>
    <row r="26" spans="1:34" ht="39.75" customHeight="1" x14ac:dyDescent="0.25">
      <c r="A26" s="293"/>
      <c r="B26" s="31"/>
      <c r="C26" s="1026" t="s">
        <v>431</v>
      </c>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23"/>
      <c r="AB26" s="301"/>
      <c r="AC26" s="293"/>
      <c r="AD26" s="293"/>
      <c r="AE26" s="293"/>
      <c r="AF26" s="293"/>
      <c r="AG26" s="293"/>
      <c r="AH26" s="293"/>
    </row>
    <row r="27" spans="1:34" ht="15" customHeight="1" x14ac:dyDescent="0.25">
      <c r="A27" s="293"/>
      <c r="B27" s="31"/>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c r="AH27" s="293"/>
    </row>
    <row r="28" spans="1:34" ht="15" customHeight="1" x14ac:dyDescent="0.25">
      <c r="A28" s="293"/>
      <c r="B28" s="31"/>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c r="AH28" s="293"/>
    </row>
    <row r="29" spans="1:34" ht="29.25" customHeight="1" x14ac:dyDescent="0.25">
      <c r="A29" s="293"/>
      <c r="B29" s="31"/>
      <c r="C29" s="670" t="s">
        <v>432</v>
      </c>
      <c r="D29" s="633"/>
      <c r="E29" s="633"/>
      <c r="F29" s="633"/>
      <c r="G29" s="633"/>
      <c r="H29" s="633"/>
      <c r="I29" s="633"/>
      <c r="J29" s="633"/>
      <c r="K29" s="623"/>
      <c r="L29" s="303"/>
      <c r="M29" s="670"/>
      <c r="N29" s="633"/>
      <c r="O29" s="633"/>
      <c r="P29" s="633"/>
      <c r="Q29" s="633"/>
      <c r="R29" s="633"/>
      <c r="S29" s="633"/>
      <c r="T29" s="633"/>
      <c r="U29" s="633"/>
      <c r="V29" s="633"/>
      <c r="W29" s="633"/>
      <c r="X29" s="633"/>
      <c r="Y29" s="633"/>
      <c r="Z29" s="633"/>
      <c r="AA29" s="623"/>
      <c r="AB29" s="309"/>
      <c r="AC29" s="293"/>
      <c r="AD29" s="293"/>
      <c r="AE29" s="293"/>
      <c r="AF29" s="293"/>
      <c r="AG29" s="293"/>
      <c r="AH29" s="293"/>
    </row>
    <row r="30" spans="1:34" ht="15" customHeight="1" x14ac:dyDescent="0.25">
      <c r="A30" s="293"/>
      <c r="B30" s="31"/>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c r="AH30" s="293"/>
    </row>
    <row r="31" spans="1:34" ht="15" customHeight="1" x14ac:dyDescent="0.25">
      <c r="A31" s="293"/>
      <c r="B31" s="31"/>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c r="AH31" s="293"/>
    </row>
    <row r="32" spans="1:34" ht="90" customHeight="1" x14ac:dyDescent="0.25">
      <c r="A32" s="293"/>
      <c r="B32" s="31"/>
      <c r="C32" s="671" t="s">
        <v>433</v>
      </c>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23"/>
      <c r="AB32" s="301"/>
      <c r="AC32" s="293"/>
      <c r="AD32" s="293"/>
      <c r="AE32" s="293"/>
      <c r="AF32" s="293"/>
      <c r="AG32" s="293"/>
      <c r="AH32" s="293"/>
    </row>
    <row r="33" spans="1:34" ht="15" customHeight="1" x14ac:dyDescent="0.25">
      <c r="A33" s="293"/>
      <c r="B33" s="31"/>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301"/>
      <c r="AC33" s="293"/>
      <c r="AD33" s="293"/>
      <c r="AE33" s="293"/>
      <c r="AF33" s="293"/>
      <c r="AG33" s="293"/>
      <c r="AH33" s="293"/>
    </row>
    <row r="34" spans="1:34" ht="15.75" customHeight="1" x14ac:dyDescent="0.25">
      <c r="A34" s="293"/>
      <c r="B34" s="31"/>
      <c r="C34" s="654" t="s">
        <v>139</v>
      </c>
      <c r="D34" s="650"/>
      <c r="E34" s="306"/>
      <c r="F34" s="632" t="s">
        <v>34</v>
      </c>
      <c r="G34" s="623"/>
      <c r="H34" s="306"/>
      <c r="I34" s="293"/>
      <c r="J34" s="313" t="s">
        <v>140</v>
      </c>
      <c r="K34" s="632">
        <v>25</v>
      </c>
      <c r="L34" s="633"/>
      <c r="M34" s="633"/>
      <c r="N34" s="623"/>
      <c r="O34" s="306"/>
      <c r="P34" s="306"/>
      <c r="Q34" s="297" t="s">
        <v>141</v>
      </c>
      <c r="R34" s="293"/>
      <c r="S34" s="306"/>
      <c r="T34" s="306"/>
      <c r="U34" s="306"/>
      <c r="V34" s="306"/>
      <c r="W34" s="632" t="s">
        <v>20</v>
      </c>
      <c r="X34" s="633"/>
      <c r="Y34" s="633"/>
      <c r="Z34" s="633"/>
      <c r="AA34" s="623"/>
      <c r="AB34" s="305"/>
      <c r="AC34" s="293"/>
      <c r="AD34" s="293"/>
      <c r="AE34" s="293"/>
      <c r="AF34" s="293"/>
      <c r="AG34" s="293"/>
      <c r="AH34" s="293"/>
    </row>
    <row r="35" spans="1:34" ht="15.75" customHeight="1" x14ac:dyDescent="0.25">
      <c r="A35" s="293"/>
      <c r="B35" s="31"/>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c r="AB35" s="301"/>
      <c r="AC35" s="293"/>
      <c r="AD35" s="293"/>
      <c r="AE35" s="293"/>
      <c r="AF35" s="293"/>
      <c r="AG35" s="293"/>
      <c r="AH35" s="293"/>
    </row>
    <row r="36" spans="1:34" ht="32.25" customHeight="1" x14ac:dyDescent="0.25">
      <c r="A36" s="293"/>
      <c r="B36" s="31"/>
      <c r="C36" s="293"/>
      <c r="D36" s="313" t="s">
        <v>142</v>
      </c>
      <c r="E36" s="306"/>
      <c r="F36" s="671" t="s">
        <v>452</v>
      </c>
      <c r="G36" s="633"/>
      <c r="H36" s="633"/>
      <c r="I36" s="633"/>
      <c r="J36" s="633"/>
      <c r="K36" s="633"/>
      <c r="L36" s="633"/>
      <c r="M36" s="623"/>
      <c r="N36" s="293"/>
      <c r="O36" s="313" t="s">
        <v>144</v>
      </c>
      <c r="P36" s="670">
        <v>0</v>
      </c>
      <c r="Q36" s="633"/>
      <c r="R36" s="633"/>
      <c r="S36" s="633"/>
      <c r="T36" s="633"/>
      <c r="U36" s="633"/>
      <c r="V36" s="633"/>
      <c r="W36" s="633"/>
      <c r="X36" s="633"/>
      <c r="Y36" s="633"/>
      <c r="Z36" s="633"/>
      <c r="AA36" s="623"/>
      <c r="AB36" s="301"/>
      <c r="AC36" s="293"/>
      <c r="AD36" s="293"/>
      <c r="AE36" s="293"/>
      <c r="AF36" s="293"/>
      <c r="AG36" s="293"/>
      <c r="AH36" s="293"/>
    </row>
    <row r="37" spans="1:34" ht="15.75" customHeight="1" x14ac:dyDescent="0.25">
      <c r="A37" s="293"/>
      <c r="B37" s="31"/>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c r="AB37" s="305"/>
      <c r="AC37" s="293"/>
      <c r="AD37" s="293"/>
      <c r="AE37" s="293"/>
      <c r="AF37" s="293"/>
      <c r="AG37" s="293"/>
      <c r="AH37" s="293"/>
    </row>
    <row r="38" spans="1:34" ht="15.75" customHeight="1" x14ac:dyDescent="0.25">
      <c r="A38" s="293"/>
      <c r="B38" s="31"/>
      <c r="C38" s="293"/>
      <c r="D38" s="313" t="s">
        <v>145</v>
      </c>
      <c r="E38" s="293"/>
      <c r="F38" s="653" t="s">
        <v>146</v>
      </c>
      <c r="G38" s="623"/>
      <c r="H38" s="293"/>
      <c r="I38" s="293"/>
      <c r="J38" s="306" t="s">
        <v>147</v>
      </c>
      <c r="K38" s="293"/>
      <c r="L38" s="653" t="s">
        <v>148</v>
      </c>
      <c r="M38" s="633"/>
      <c r="N38" s="623"/>
      <c r="O38" s="306"/>
      <c r="P38" s="306"/>
      <c r="Q38" s="293"/>
      <c r="R38" s="306" t="s">
        <v>149</v>
      </c>
      <c r="S38" s="306"/>
      <c r="T38" s="306"/>
      <c r="U38" s="306"/>
      <c r="V38" s="306"/>
      <c r="W38" s="672"/>
      <c r="X38" s="633"/>
      <c r="Y38" s="633"/>
      <c r="Z38" s="633"/>
      <c r="AA38" s="623"/>
      <c r="AB38" s="305"/>
      <c r="AC38" s="293"/>
      <c r="AD38" s="293"/>
      <c r="AE38" s="293"/>
      <c r="AF38" s="293"/>
      <c r="AG38" s="293"/>
      <c r="AH38" s="293"/>
    </row>
    <row r="39" spans="1:34" ht="15.75" customHeight="1" x14ac:dyDescent="0.25">
      <c r="A39" s="293"/>
      <c r="B39" s="31"/>
      <c r="C39" s="293"/>
      <c r="D39" s="293"/>
      <c r="E39" s="293"/>
      <c r="F39" s="29"/>
      <c r="G39" s="293"/>
      <c r="H39" s="293"/>
      <c r="I39" s="297"/>
      <c r="J39" s="297"/>
      <c r="K39" s="297"/>
      <c r="L39" s="297"/>
      <c r="M39" s="297"/>
      <c r="N39" s="297"/>
      <c r="O39" s="297"/>
      <c r="P39" s="297"/>
      <c r="Q39" s="297"/>
      <c r="R39" s="297"/>
      <c r="S39" s="297"/>
      <c r="T39" s="297"/>
      <c r="U39" s="297"/>
      <c r="V39" s="297"/>
      <c r="W39" s="297"/>
      <c r="X39" s="297"/>
      <c r="Y39" s="297"/>
      <c r="Z39" s="297"/>
      <c r="AA39" s="297"/>
      <c r="AB39" s="298"/>
      <c r="AC39" s="293"/>
      <c r="AD39" s="293"/>
      <c r="AE39" s="293"/>
      <c r="AF39" s="293"/>
      <c r="AG39" s="293"/>
      <c r="AH39" s="293"/>
    </row>
    <row r="40" spans="1:34" ht="15.75" customHeight="1" x14ac:dyDescent="0.25">
      <c r="A40" s="293"/>
      <c r="B40" s="31"/>
      <c r="C40" s="314" t="s">
        <v>150</v>
      </c>
      <c r="D40" s="673">
        <v>2024</v>
      </c>
      <c r="E40" s="674"/>
      <c r="F40" s="675"/>
      <c r="G40" s="35"/>
      <c r="H40" s="297"/>
      <c r="I40" s="297"/>
      <c r="J40" s="297"/>
      <c r="K40" s="297"/>
      <c r="L40" s="297"/>
      <c r="M40" s="297"/>
      <c r="N40" s="297"/>
      <c r="O40" s="297"/>
      <c r="P40" s="297"/>
      <c r="Q40" s="665"/>
      <c r="R40" s="650"/>
      <c r="S40" s="650"/>
      <c r="T40" s="650"/>
      <c r="U40" s="650"/>
      <c r="V40" s="297"/>
      <c r="W40" s="297"/>
      <c r="X40" s="664"/>
      <c r="Y40" s="650"/>
      <c r="Z40" s="650"/>
      <c r="AA40" s="650"/>
      <c r="AB40" s="305"/>
      <c r="AC40" s="293"/>
      <c r="AD40" s="293"/>
      <c r="AE40" s="293"/>
      <c r="AF40" s="293"/>
      <c r="AG40" s="293"/>
      <c r="AH40" s="293"/>
    </row>
    <row r="41" spans="1:34" ht="5.25" customHeight="1" x14ac:dyDescent="0.25">
      <c r="A41" s="293"/>
      <c r="B41" s="31"/>
      <c r="C41" s="306"/>
      <c r="D41" s="38"/>
      <c r="E41" s="38"/>
      <c r="F41" s="38"/>
      <c r="G41" s="293"/>
      <c r="H41" s="297"/>
      <c r="I41" s="297"/>
      <c r="J41" s="297"/>
      <c r="K41" s="297"/>
      <c r="L41" s="297"/>
      <c r="M41" s="297"/>
      <c r="N41" s="297"/>
      <c r="O41" s="297"/>
      <c r="P41" s="297"/>
      <c r="Q41" s="303"/>
      <c r="R41" s="303"/>
      <c r="S41" s="303"/>
      <c r="T41" s="303"/>
      <c r="U41" s="303"/>
      <c r="V41" s="297"/>
      <c r="W41" s="297"/>
      <c r="X41" s="299"/>
      <c r="Y41" s="299"/>
      <c r="Z41" s="299"/>
      <c r="AA41" s="299"/>
      <c r="AB41" s="305"/>
      <c r="AC41" s="293"/>
      <c r="AD41" s="293"/>
      <c r="AE41" s="293"/>
      <c r="AF41" s="293"/>
      <c r="AG41" s="293"/>
      <c r="AH41" s="293"/>
    </row>
    <row r="42" spans="1:34" ht="15.75" customHeight="1" x14ac:dyDescent="0.25">
      <c r="A42" s="293"/>
      <c r="B42" s="31"/>
      <c r="C42" s="306" t="s">
        <v>140</v>
      </c>
      <c r="D42" s="670">
        <v>1</v>
      </c>
      <c r="E42" s="633"/>
      <c r="F42" s="623"/>
      <c r="G42" s="293"/>
      <c r="H42" s="297"/>
      <c r="I42" s="297"/>
      <c r="J42" s="297"/>
      <c r="K42" s="297"/>
      <c r="L42" s="297"/>
      <c r="M42" s="297"/>
      <c r="N42" s="297"/>
      <c r="O42" s="297"/>
      <c r="P42" s="297"/>
      <c r="Q42" s="665"/>
      <c r="R42" s="650"/>
      <c r="S42" s="650"/>
      <c r="T42" s="650"/>
      <c r="U42" s="650"/>
      <c r="V42" s="297"/>
      <c r="W42" s="297"/>
      <c r="X42" s="664"/>
      <c r="Y42" s="650"/>
      <c r="Z42" s="650"/>
      <c r="AA42" s="650"/>
      <c r="AB42" s="298"/>
      <c r="AC42" s="293"/>
      <c r="AD42" s="293"/>
      <c r="AE42" s="293"/>
      <c r="AF42" s="293"/>
      <c r="AG42" s="293"/>
      <c r="AH42" s="293"/>
    </row>
    <row r="43" spans="1:34" ht="15.75" customHeight="1" x14ac:dyDescent="0.25">
      <c r="A43" s="293"/>
      <c r="B43" s="31"/>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c r="AB43" s="298"/>
      <c r="AC43" s="293"/>
      <c r="AD43" s="293"/>
      <c r="AE43" s="293"/>
      <c r="AF43" s="293"/>
      <c r="AG43" s="293"/>
      <c r="AH43" s="293"/>
    </row>
    <row r="44" spans="1:34" ht="15.75" customHeight="1" x14ac:dyDescent="0.25">
      <c r="A44" s="293"/>
      <c r="B44" s="31"/>
      <c r="C44" s="306"/>
      <c r="D44" s="632" t="s">
        <v>151</v>
      </c>
      <c r="E44" s="633"/>
      <c r="F44" s="633"/>
      <c r="G44" s="633"/>
      <c r="H44" s="633"/>
      <c r="I44" s="633"/>
      <c r="J44" s="633"/>
      <c r="K44" s="633"/>
      <c r="L44" s="633"/>
      <c r="M44" s="633"/>
      <c r="N44" s="633"/>
      <c r="O44" s="633"/>
      <c r="P44" s="633"/>
      <c r="Q44" s="633"/>
      <c r="R44" s="633"/>
      <c r="S44" s="633"/>
      <c r="T44" s="633"/>
      <c r="U44" s="633"/>
      <c r="V44" s="633"/>
      <c r="W44" s="633"/>
      <c r="X44" s="633"/>
      <c r="Y44" s="623"/>
      <c r="Z44" s="307"/>
      <c r="AA44" s="307"/>
      <c r="AB44" s="315"/>
      <c r="AC44" s="293"/>
      <c r="AD44" s="293"/>
      <c r="AE44" s="293"/>
      <c r="AF44" s="293"/>
      <c r="AG44" s="293"/>
      <c r="AH44" s="293"/>
    </row>
    <row r="45" spans="1:34" ht="15.75" customHeight="1" x14ac:dyDescent="0.25">
      <c r="A45" s="293"/>
      <c r="B45" s="31"/>
      <c r="C45" s="293"/>
      <c r="D45" s="638" t="s">
        <v>152</v>
      </c>
      <c r="E45" s="633"/>
      <c r="F45" s="633"/>
      <c r="G45" s="633"/>
      <c r="H45" s="623"/>
      <c r="I45" s="634" t="s">
        <v>153</v>
      </c>
      <c r="J45" s="633"/>
      <c r="K45" s="633"/>
      <c r="L45" s="633"/>
      <c r="M45" s="633"/>
      <c r="N45" s="633"/>
      <c r="O45" s="633"/>
      <c r="P45" s="623"/>
      <c r="Q45" s="635" t="s">
        <v>154</v>
      </c>
      <c r="R45" s="633"/>
      <c r="S45" s="633"/>
      <c r="T45" s="633"/>
      <c r="U45" s="633"/>
      <c r="V45" s="633"/>
      <c r="W45" s="633"/>
      <c r="X45" s="633"/>
      <c r="Y45" s="623"/>
      <c r="Z45" s="307"/>
      <c r="AA45" s="307"/>
      <c r="AB45" s="315"/>
      <c r="AC45" s="293"/>
      <c r="AD45" s="293"/>
      <c r="AE45" s="293"/>
      <c r="AF45" s="293"/>
      <c r="AG45" s="293"/>
      <c r="AH45" s="293"/>
    </row>
    <row r="46" spans="1:34" ht="15.75" customHeight="1" x14ac:dyDescent="0.25">
      <c r="A46" s="316"/>
      <c r="B46" s="39"/>
      <c r="C46" s="40"/>
      <c r="D46" s="639" t="s">
        <v>155</v>
      </c>
      <c r="E46" s="633"/>
      <c r="F46" s="633"/>
      <c r="G46" s="633"/>
      <c r="H46" s="623"/>
      <c r="I46" s="636" t="s">
        <v>156</v>
      </c>
      <c r="J46" s="633"/>
      <c r="K46" s="633"/>
      <c r="L46" s="633"/>
      <c r="M46" s="633"/>
      <c r="N46" s="633"/>
      <c r="O46" s="633"/>
      <c r="P46" s="623"/>
      <c r="Q46" s="637" t="s">
        <v>157</v>
      </c>
      <c r="R46" s="633"/>
      <c r="S46" s="633"/>
      <c r="T46" s="633"/>
      <c r="U46" s="633"/>
      <c r="V46" s="633"/>
      <c r="W46" s="633"/>
      <c r="X46" s="633"/>
      <c r="Y46" s="623"/>
      <c r="Z46" s="316"/>
      <c r="AA46" s="316"/>
      <c r="AB46" s="317"/>
      <c r="AC46" s="316"/>
      <c r="AD46" s="316"/>
      <c r="AE46" s="316"/>
      <c r="AF46" s="316"/>
      <c r="AG46" s="316"/>
      <c r="AH46" s="316"/>
    </row>
    <row r="47" spans="1:34" ht="15.75" customHeight="1" x14ac:dyDescent="0.25">
      <c r="A47" s="293"/>
      <c r="B47" s="31"/>
      <c r="C47" s="318"/>
      <c r="D47" s="318"/>
      <c r="E47" s="318"/>
      <c r="F47" s="318"/>
      <c r="G47" s="319"/>
      <c r="H47" s="319"/>
      <c r="I47" s="319"/>
      <c r="J47" s="319"/>
      <c r="K47" s="319"/>
      <c r="L47" s="319"/>
      <c r="M47" s="319"/>
      <c r="N47" s="319"/>
      <c r="O47" s="319"/>
      <c r="P47" s="319"/>
      <c r="Q47" s="319"/>
      <c r="R47" s="319"/>
      <c r="S47" s="319"/>
      <c r="T47" s="319"/>
      <c r="U47" s="319"/>
      <c r="V47" s="319"/>
      <c r="W47" s="319"/>
      <c r="X47" s="319"/>
      <c r="Y47" s="319"/>
      <c r="Z47" s="318"/>
      <c r="AA47" s="318"/>
      <c r="AB47" s="302"/>
      <c r="AC47" s="293"/>
      <c r="AD47" s="293"/>
      <c r="AE47" s="293"/>
      <c r="AF47" s="293"/>
      <c r="AG47" s="293"/>
      <c r="AH47" s="293"/>
    </row>
    <row r="48" spans="1:34" ht="15.75" customHeight="1" x14ac:dyDescent="0.25">
      <c r="A48" s="320"/>
      <c r="B48" s="41"/>
      <c r="C48" s="640" t="s">
        <v>158</v>
      </c>
      <c r="D48" s="633"/>
      <c r="E48" s="633"/>
      <c r="F48" s="623"/>
      <c r="G48" s="641" t="s">
        <v>159</v>
      </c>
      <c r="H48" s="642" t="s">
        <v>160</v>
      </c>
      <c r="I48" s="643"/>
      <c r="J48" s="643"/>
      <c r="K48" s="643"/>
      <c r="L48" s="643"/>
      <c r="M48" s="643"/>
      <c r="N48" s="643"/>
      <c r="O48" s="643"/>
      <c r="P48" s="643"/>
      <c r="Q48" s="643"/>
      <c r="R48" s="643"/>
      <c r="S48" s="643"/>
      <c r="T48" s="643"/>
      <c r="U48" s="643"/>
      <c r="V48" s="643"/>
      <c r="W48" s="643"/>
      <c r="X48" s="643"/>
      <c r="Y48" s="643"/>
      <c r="Z48" s="643"/>
      <c r="AA48" s="644"/>
      <c r="AB48" s="315"/>
      <c r="AC48" s="320"/>
      <c r="AD48" s="320"/>
      <c r="AE48" s="320"/>
      <c r="AF48" s="320"/>
      <c r="AG48" s="320"/>
      <c r="AH48" s="320"/>
    </row>
    <row r="49" spans="1:34" ht="15.75" customHeight="1" x14ac:dyDescent="0.25">
      <c r="A49" s="320"/>
      <c r="B49" s="41"/>
      <c r="C49" s="42" t="s">
        <v>161</v>
      </c>
      <c r="D49" s="43">
        <v>1.2</v>
      </c>
      <c r="E49" s="640" t="s">
        <v>162</v>
      </c>
      <c r="F49" s="623"/>
      <c r="G49" s="610"/>
      <c r="H49" s="645"/>
      <c r="I49" s="646"/>
      <c r="J49" s="646"/>
      <c r="K49" s="646"/>
      <c r="L49" s="646"/>
      <c r="M49" s="646"/>
      <c r="N49" s="646"/>
      <c r="O49" s="646"/>
      <c r="P49" s="646"/>
      <c r="Q49" s="646"/>
      <c r="R49" s="646"/>
      <c r="S49" s="646"/>
      <c r="T49" s="646"/>
      <c r="U49" s="646"/>
      <c r="V49" s="646"/>
      <c r="W49" s="646"/>
      <c r="X49" s="646"/>
      <c r="Y49" s="646"/>
      <c r="Z49" s="646"/>
      <c r="AA49" s="647"/>
      <c r="AB49" s="315"/>
      <c r="AC49" s="320"/>
      <c r="AD49" s="320"/>
      <c r="AE49" s="320"/>
      <c r="AF49" s="320"/>
      <c r="AG49" s="320"/>
      <c r="AH49" s="320"/>
    </row>
    <row r="50" spans="1:34" ht="15.75" customHeight="1" x14ac:dyDescent="0.25">
      <c r="A50" s="320"/>
      <c r="B50" s="41"/>
      <c r="C50" s="44">
        <v>2024</v>
      </c>
      <c r="D50" s="45">
        <v>45474</v>
      </c>
      <c r="E50" s="648">
        <v>45656</v>
      </c>
      <c r="F50" s="623"/>
      <c r="G50" s="46">
        <v>25</v>
      </c>
      <c r="H50" s="652" t="s">
        <v>453</v>
      </c>
      <c r="I50" s="633"/>
      <c r="J50" s="633"/>
      <c r="K50" s="633"/>
      <c r="L50" s="633"/>
      <c r="M50" s="633"/>
      <c r="N50" s="633"/>
      <c r="O50" s="633"/>
      <c r="P50" s="633"/>
      <c r="Q50" s="633"/>
      <c r="R50" s="633"/>
      <c r="S50" s="633"/>
      <c r="T50" s="633"/>
      <c r="U50" s="633"/>
      <c r="V50" s="633"/>
      <c r="W50" s="633"/>
      <c r="X50" s="633"/>
      <c r="Y50" s="633"/>
      <c r="Z50" s="633"/>
      <c r="AA50" s="623"/>
      <c r="AB50" s="315"/>
      <c r="AC50" s="320"/>
      <c r="AD50" s="320"/>
      <c r="AE50" s="320"/>
      <c r="AF50" s="320"/>
      <c r="AG50" s="320"/>
      <c r="AH50" s="320"/>
    </row>
    <row r="51" spans="1:34" ht="15.75" customHeight="1" x14ac:dyDescent="0.25">
      <c r="A51" s="320"/>
      <c r="B51" s="41"/>
      <c r="C51" s="44">
        <v>2025</v>
      </c>
      <c r="D51" s="45">
        <v>45658</v>
      </c>
      <c r="E51" s="648">
        <v>46021</v>
      </c>
      <c r="F51" s="623"/>
      <c r="G51" s="46">
        <v>65</v>
      </c>
      <c r="H51" s="652" t="s">
        <v>453</v>
      </c>
      <c r="I51" s="633"/>
      <c r="J51" s="633"/>
      <c r="K51" s="633"/>
      <c r="L51" s="633"/>
      <c r="M51" s="633"/>
      <c r="N51" s="633"/>
      <c r="O51" s="633"/>
      <c r="P51" s="633"/>
      <c r="Q51" s="633"/>
      <c r="R51" s="633"/>
      <c r="S51" s="633"/>
      <c r="T51" s="633"/>
      <c r="U51" s="633"/>
      <c r="V51" s="633"/>
      <c r="W51" s="633"/>
      <c r="X51" s="633"/>
      <c r="Y51" s="633"/>
      <c r="Z51" s="633"/>
      <c r="AA51" s="623"/>
      <c r="AB51" s="315"/>
      <c r="AC51" s="320"/>
      <c r="AD51" s="320"/>
      <c r="AE51" s="320"/>
      <c r="AF51" s="320"/>
      <c r="AG51" s="320"/>
      <c r="AH51" s="320"/>
    </row>
    <row r="52" spans="1:34" ht="15.75" customHeight="1" x14ac:dyDescent="0.25">
      <c r="A52" s="320"/>
      <c r="B52" s="41"/>
      <c r="C52" s="44">
        <v>2026</v>
      </c>
      <c r="D52" s="45">
        <v>46023</v>
      </c>
      <c r="E52" s="648">
        <v>46386</v>
      </c>
      <c r="F52" s="623"/>
      <c r="G52" s="46">
        <v>85</v>
      </c>
      <c r="H52" s="652" t="s">
        <v>453</v>
      </c>
      <c r="I52" s="633"/>
      <c r="J52" s="633"/>
      <c r="K52" s="633"/>
      <c r="L52" s="633"/>
      <c r="M52" s="633"/>
      <c r="N52" s="633"/>
      <c r="O52" s="633"/>
      <c r="P52" s="633"/>
      <c r="Q52" s="633"/>
      <c r="R52" s="633"/>
      <c r="S52" s="633"/>
      <c r="T52" s="633"/>
      <c r="U52" s="633"/>
      <c r="V52" s="633"/>
      <c r="W52" s="633"/>
      <c r="X52" s="633"/>
      <c r="Y52" s="633"/>
      <c r="Z52" s="633"/>
      <c r="AA52" s="623"/>
      <c r="AB52" s="315"/>
      <c r="AC52" s="320"/>
      <c r="AD52" s="320"/>
      <c r="AE52" s="320"/>
      <c r="AF52" s="320"/>
      <c r="AG52" s="320"/>
      <c r="AH52" s="320"/>
    </row>
    <row r="53" spans="1:34" ht="15.75" customHeight="1" x14ac:dyDescent="0.25">
      <c r="A53" s="320"/>
      <c r="B53" s="41"/>
      <c r="C53" s="44">
        <v>2027</v>
      </c>
      <c r="D53" s="45">
        <v>46388</v>
      </c>
      <c r="E53" s="648">
        <v>46751</v>
      </c>
      <c r="F53" s="623"/>
      <c r="G53" s="46">
        <v>100</v>
      </c>
      <c r="H53" s="652" t="s">
        <v>453</v>
      </c>
      <c r="I53" s="633"/>
      <c r="J53" s="633"/>
      <c r="K53" s="633"/>
      <c r="L53" s="633"/>
      <c r="M53" s="633"/>
      <c r="N53" s="633"/>
      <c r="O53" s="633"/>
      <c r="P53" s="633"/>
      <c r="Q53" s="633"/>
      <c r="R53" s="633"/>
      <c r="S53" s="633"/>
      <c r="T53" s="633"/>
      <c r="U53" s="633"/>
      <c r="V53" s="633"/>
      <c r="W53" s="633"/>
      <c r="X53" s="633"/>
      <c r="Y53" s="633"/>
      <c r="Z53" s="633"/>
      <c r="AA53" s="623"/>
      <c r="AB53" s="315"/>
      <c r="AC53" s="320"/>
      <c r="AD53" s="320"/>
      <c r="AE53" s="320"/>
      <c r="AF53" s="320"/>
      <c r="AG53" s="320"/>
      <c r="AH53" s="320"/>
    </row>
    <row r="54" spans="1:34" ht="15.75" customHeight="1" x14ac:dyDescent="0.25">
      <c r="A54" s="320"/>
      <c r="B54" s="41"/>
      <c r="C54" s="44"/>
      <c r="D54" s="44"/>
      <c r="E54" s="640"/>
      <c r="F54" s="623"/>
      <c r="G54" s="43"/>
      <c r="H54" s="640"/>
      <c r="I54" s="633"/>
      <c r="J54" s="633"/>
      <c r="K54" s="633"/>
      <c r="L54" s="633"/>
      <c r="M54" s="633"/>
      <c r="N54" s="633"/>
      <c r="O54" s="633"/>
      <c r="P54" s="633"/>
      <c r="Q54" s="633"/>
      <c r="R54" s="633"/>
      <c r="S54" s="633"/>
      <c r="T54" s="633"/>
      <c r="U54" s="633"/>
      <c r="V54" s="633"/>
      <c r="W54" s="633"/>
      <c r="X54" s="633"/>
      <c r="Y54" s="633"/>
      <c r="Z54" s="633"/>
      <c r="AA54" s="623"/>
      <c r="AB54" s="315"/>
      <c r="AC54" s="320"/>
      <c r="AD54" s="320"/>
      <c r="AE54" s="320"/>
      <c r="AF54" s="320"/>
      <c r="AG54" s="320"/>
      <c r="AH54" s="320"/>
    </row>
    <row r="55" spans="1:34" ht="15.75" customHeight="1" x14ac:dyDescent="0.25">
      <c r="A55" s="293"/>
      <c r="B55" s="31"/>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c r="AC55" s="293"/>
      <c r="AD55" s="293"/>
      <c r="AE55" s="293"/>
      <c r="AF55" s="293"/>
      <c r="AG55" s="293"/>
      <c r="AH55" s="293"/>
    </row>
    <row r="56" spans="1:34" ht="15.75" customHeight="1" x14ac:dyDescent="0.25">
      <c r="A56" s="293"/>
      <c r="B56" s="31"/>
      <c r="C56" s="654" t="s">
        <v>163</v>
      </c>
      <c r="D56" s="650"/>
      <c r="E56" s="306"/>
      <c r="F56" s="297" t="s">
        <v>164</v>
      </c>
      <c r="G56" s="47"/>
      <c r="H56" s="308"/>
      <c r="I56" s="297" t="s">
        <v>165</v>
      </c>
      <c r="J56" s="293"/>
      <c r="K56" s="653"/>
      <c r="L56" s="623"/>
      <c r="M56" s="306"/>
      <c r="N56" s="293"/>
      <c r="O56" s="293"/>
      <c r="P56" s="293"/>
      <c r="Q56" s="293"/>
      <c r="R56" s="293"/>
      <c r="S56" s="293"/>
      <c r="T56" s="293"/>
      <c r="U56" s="293"/>
      <c r="V56" s="293"/>
      <c r="W56" s="293"/>
      <c r="X56" s="293"/>
      <c r="Y56" s="293"/>
      <c r="Z56" s="293"/>
      <c r="AA56" s="293"/>
      <c r="AB56" s="301"/>
      <c r="AC56" s="293"/>
      <c r="AD56" s="293"/>
      <c r="AE56" s="293"/>
      <c r="AF56" s="293"/>
      <c r="AG56" s="293"/>
      <c r="AH56" s="293"/>
    </row>
    <row r="57" spans="1:34" ht="15.75" customHeight="1" x14ac:dyDescent="0.25">
      <c r="A57" s="293"/>
      <c r="B57" s="321"/>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2"/>
      <c r="AC57" s="293"/>
      <c r="AD57" s="293"/>
      <c r="AE57" s="293"/>
      <c r="AF57" s="293"/>
      <c r="AG57" s="293"/>
      <c r="AH57" s="293"/>
    </row>
    <row r="58" spans="1:34" ht="15.75" customHeight="1" x14ac:dyDescent="0.25">
      <c r="A58" s="293"/>
      <c r="B58" s="651" t="s">
        <v>166</v>
      </c>
      <c r="C58" s="633"/>
      <c r="D58" s="633"/>
      <c r="E58" s="633"/>
      <c r="F58" s="633"/>
      <c r="G58" s="633"/>
      <c r="H58" s="633"/>
      <c r="I58" s="633"/>
      <c r="J58" s="633"/>
      <c r="K58" s="633"/>
      <c r="L58" s="633"/>
      <c r="M58" s="633"/>
      <c r="N58" s="633"/>
      <c r="O58" s="633"/>
      <c r="P58" s="633"/>
      <c r="Q58" s="633"/>
      <c r="R58" s="633"/>
      <c r="S58" s="633"/>
      <c r="T58" s="633"/>
      <c r="U58" s="633"/>
      <c r="V58" s="633"/>
      <c r="W58" s="633"/>
      <c r="X58" s="633"/>
      <c r="Y58" s="633"/>
      <c r="Z58" s="633"/>
      <c r="AA58" s="633"/>
      <c r="AB58" s="623"/>
      <c r="AC58" s="293"/>
      <c r="AD58" s="293"/>
      <c r="AE58" s="293"/>
      <c r="AF58" s="293"/>
      <c r="AG58" s="293"/>
      <c r="AH58" s="293"/>
    </row>
    <row r="59" spans="1:34" ht="15.75" customHeight="1" x14ac:dyDescent="0.25">
      <c r="A59" s="293"/>
      <c r="B59" s="48"/>
      <c r="C59" s="323"/>
      <c r="D59" s="323"/>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49"/>
      <c r="AC59" s="293"/>
      <c r="AD59" s="293"/>
      <c r="AE59" s="293"/>
      <c r="AF59" s="293"/>
      <c r="AG59" s="293"/>
      <c r="AH59" s="293"/>
    </row>
    <row r="60" spans="1:34" ht="29.25" customHeight="1" x14ac:dyDescent="0.25">
      <c r="A60" s="293"/>
      <c r="B60" s="640" t="s">
        <v>161</v>
      </c>
      <c r="C60" s="623"/>
      <c r="D60" s="43"/>
      <c r="E60" s="640" t="s">
        <v>167</v>
      </c>
      <c r="F60" s="623"/>
      <c r="G60" s="43"/>
      <c r="H60" s="632" t="s">
        <v>168</v>
      </c>
      <c r="I60" s="623"/>
      <c r="J60" s="640"/>
      <c r="K60" s="623"/>
      <c r="L60" s="649"/>
      <c r="M60" s="650"/>
      <c r="N60" s="43" t="s">
        <v>169</v>
      </c>
      <c r="O60" s="640"/>
      <c r="P60" s="633"/>
      <c r="Q60" s="623"/>
      <c r="R60" s="640" t="s">
        <v>170</v>
      </c>
      <c r="S60" s="633"/>
      <c r="T60" s="623"/>
      <c r="U60" s="640"/>
      <c r="V60" s="633"/>
      <c r="W60" s="623"/>
      <c r="X60" s="640" t="s">
        <v>171</v>
      </c>
      <c r="Y60" s="623"/>
      <c r="Z60" s="640"/>
      <c r="AA60" s="633"/>
      <c r="AB60" s="623"/>
      <c r="AC60" s="293"/>
      <c r="AD60" s="293"/>
      <c r="AE60" s="293"/>
      <c r="AF60" s="293"/>
      <c r="AG60" s="293"/>
      <c r="AH60" s="293"/>
    </row>
    <row r="61" spans="1:34" ht="15.75" customHeight="1" x14ac:dyDescent="0.25">
      <c r="A61" s="293"/>
      <c r="B61" s="48"/>
      <c r="C61" s="323"/>
      <c r="D61" s="323"/>
      <c r="E61" s="323"/>
      <c r="F61" s="316"/>
      <c r="G61" s="324"/>
      <c r="H61" s="325"/>
      <c r="I61" s="325"/>
      <c r="J61" s="316"/>
      <c r="K61" s="316"/>
      <c r="L61" s="316"/>
      <c r="M61" s="316"/>
      <c r="N61" s="325"/>
      <c r="O61" s="316"/>
      <c r="P61" s="316"/>
      <c r="Q61" s="316"/>
      <c r="R61" s="316"/>
      <c r="S61" s="325"/>
      <c r="T61" s="303"/>
      <c r="U61" s="303"/>
      <c r="V61" s="293"/>
      <c r="W61" s="325"/>
      <c r="X61" s="313"/>
      <c r="Y61" s="313"/>
      <c r="Z61" s="50"/>
      <c r="AA61" s="28"/>
      <c r="AB61" s="51"/>
      <c r="AC61" s="293"/>
      <c r="AD61" s="293"/>
      <c r="AE61" s="293"/>
      <c r="AF61" s="293"/>
      <c r="AG61" s="293"/>
      <c r="AH61" s="293"/>
    </row>
    <row r="62" spans="1:34" ht="15.75" customHeight="1" x14ac:dyDescent="0.25">
      <c r="A62" s="293"/>
      <c r="B62" s="651" t="s">
        <v>172</v>
      </c>
      <c r="C62" s="623"/>
      <c r="D62" s="655"/>
      <c r="E62" s="646"/>
      <c r="F62" s="646"/>
      <c r="G62" s="646"/>
      <c r="H62" s="646"/>
      <c r="I62" s="646"/>
      <c r="J62" s="646"/>
      <c r="K62" s="646"/>
      <c r="L62" s="646"/>
      <c r="M62" s="646"/>
      <c r="N62" s="646"/>
      <c r="O62" s="646"/>
      <c r="P62" s="646"/>
      <c r="Q62" s="646"/>
      <c r="R62" s="646"/>
      <c r="S62" s="646"/>
      <c r="T62" s="646"/>
      <c r="U62" s="646"/>
      <c r="V62" s="646"/>
      <c r="W62" s="646"/>
      <c r="X62" s="646"/>
      <c r="Y62" s="646"/>
      <c r="Z62" s="646"/>
      <c r="AA62" s="646"/>
      <c r="AB62" s="647"/>
      <c r="AC62" s="293"/>
      <c r="AD62" s="293"/>
      <c r="AE62" s="293"/>
      <c r="AF62" s="293"/>
      <c r="AG62" s="293"/>
      <c r="AH62" s="293"/>
    </row>
    <row r="63" spans="1:34" ht="15.75" customHeight="1" x14ac:dyDescent="0.25">
      <c r="A63" s="293"/>
      <c r="B63" s="48"/>
      <c r="C63" s="323"/>
      <c r="D63" s="323"/>
      <c r="E63" s="323"/>
      <c r="F63" s="316"/>
      <c r="G63" s="324"/>
      <c r="H63" s="325"/>
      <c r="I63" s="325"/>
      <c r="J63" s="316"/>
      <c r="K63" s="316"/>
      <c r="L63" s="316"/>
      <c r="M63" s="316"/>
      <c r="N63" s="325"/>
      <c r="O63" s="316"/>
      <c r="P63" s="316"/>
      <c r="Q63" s="316"/>
      <c r="R63" s="316"/>
      <c r="S63" s="325"/>
      <c r="T63" s="303"/>
      <c r="U63" s="303"/>
      <c r="V63" s="293"/>
      <c r="W63" s="325"/>
      <c r="X63" s="313"/>
      <c r="Y63" s="313"/>
      <c r="Z63" s="50"/>
      <c r="AA63" s="28"/>
      <c r="AB63" s="51"/>
      <c r="AC63" s="293"/>
      <c r="AD63" s="293"/>
      <c r="AE63" s="293"/>
      <c r="AF63" s="293"/>
      <c r="AG63" s="293"/>
      <c r="AH63" s="293"/>
    </row>
    <row r="64" spans="1:34" ht="15.75" customHeight="1" x14ac:dyDescent="0.25">
      <c r="A64" s="293"/>
      <c r="B64" s="651" t="s">
        <v>173</v>
      </c>
      <c r="C64" s="623"/>
      <c r="D64" s="656"/>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7"/>
      <c r="AC64" s="293"/>
      <c r="AD64" s="293"/>
      <c r="AE64" s="293"/>
      <c r="AF64" s="293"/>
      <c r="AG64" s="293"/>
      <c r="AH64" s="293"/>
    </row>
    <row r="65" spans="1:34" ht="15.75" customHeight="1" x14ac:dyDescent="0.25">
      <c r="A65" s="293"/>
      <c r="B65" s="48"/>
      <c r="C65" s="323"/>
      <c r="D65" s="323"/>
      <c r="E65" s="323"/>
      <c r="F65" s="316"/>
      <c r="G65" s="324"/>
      <c r="H65" s="325"/>
      <c r="I65" s="325"/>
      <c r="J65" s="316"/>
      <c r="K65" s="316"/>
      <c r="L65" s="316"/>
      <c r="M65" s="316"/>
      <c r="N65" s="325"/>
      <c r="O65" s="316"/>
      <c r="P65" s="316"/>
      <c r="Q65" s="316"/>
      <c r="R65" s="316"/>
      <c r="S65" s="325"/>
      <c r="T65" s="303"/>
      <c r="U65" s="303"/>
      <c r="V65" s="293"/>
      <c r="W65" s="325"/>
      <c r="X65" s="313"/>
      <c r="Y65" s="313"/>
      <c r="Z65" s="313"/>
      <c r="AA65" s="303"/>
      <c r="AB65" s="309"/>
      <c r="AC65" s="293"/>
      <c r="AD65" s="293"/>
      <c r="AE65" s="293"/>
      <c r="AF65" s="293"/>
      <c r="AG65" s="293"/>
      <c r="AH65" s="293"/>
    </row>
    <row r="66" spans="1:34" ht="15.75" customHeight="1" x14ac:dyDescent="0.25">
      <c r="A66" s="293"/>
      <c r="B66" s="651" t="s">
        <v>174</v>
      </c>
      <c r="C66" s="623"/>
      <c r="D66" s="656"/>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7"/>
      <c r="AC66" s="293"/>
      <c r="AD66" s="293"/>
      <c r="AE66" s="293"/>
      <c r="AF66" s="293"/>
      <c r="AG66" s="293"/>
      <c r="AH66" s="293"/>
    </row>
    <row r="67" spans="1:34" ht="15.75" customHeight="1" x14ac:dyDescent="0.25">
      <c r="A67" s="293"/>
      <c r="B67" s="48"/>
      <c r="C67" s="323"/>
      <c r="D67" s="323"/>
      <c r="E67" s="323"/>
      <c r="F67" s="316"/>
      <c r="G67" s="324"/>
      <c r="H67" s="325"/>
      <c r="I67" s="325"/>
      <c r="J67" s="316"/>
      <c r="K67" s="316"/>
      <c r="L67" s="316"/>
      <c r="M67" s="316"/>
      <c r="N67" s="325"/>
      <c r="O67" s="316"/>
      <c r="P67" s="316"/>
      <c r="Q67" s="316"/>
      <c r="R67" s="316"/>
      <c r="S67" s="325"/>
      <c r="T67" s="303"/>
      <c r="U67" s="303"/>
      <c r="V67" s="293"/>
      <c r="W67" s="325"/>
      <c r="X67" s="313"/>
      <c r="Y67" s="313"/>
      <c r="Z67" s="50"/>
      <c r="AA67" s="28"/>
      <c r="AB67" s="51"/>
      <c r="AC67" s="293"/>
      <c r="AD67" s="293"/>
      <c r="AE67" s="293"/>
      <c r="AF67" s="293"/>
      <c r="AG67" s="293"/>
      <c r="AH67" s="293"/>
    </row>
    <row r="68" spans="1:34" ht="15.75" customHeight="1" x14ac:dyDescent="0.25">
      <c r="A68" s="293"/>
      <c r="B68" s="651" t="s">
        <v>175</v>
      </c>
      <c r="C68" s="623"/>
      <c r="D68" s="656"/>
      <c r="E68" s="646"/>
      <c r="F68" s="646"/>
      <c r="G68" s="646"/>
      <c r="H68" s="646"/>
      <c r="I68" s="646"/>
      <c r="J68" s="646"/>
      <c r="K68" s="646"/>
      <c r="L68" s="646"/>
      <c r="M68" s="646"/>
      <c r="N68" s="646"/>
      <c r="O68" s="646"/>
      <c r="P68" s="646"/>
      <c r="Q68" s="646"/>
      <c r="R68" s="646"/>
      <c r="S68" s="646"/>
      <c r="T68" s="646"/>
      <c r="U68" s="646"/>
      <c r="V68" s="646"/>
      <c r="W68" s="646"/>
      <c r="X68" s="646"/>
      <c r="Y68" s="646"/>
      <c r="Z68" s="646"/>
      <c r="AA68" s="646"/>
      <c r="AB68" s="647"/>
      <c r="AC68" s="293"/>
      <c r="AD68" s="293"/>
      <c r="AE68" s="293"/>
      <c r="AF68" s="293"/>
      <c r="AG68" s="293"/>
      <c r="AH68" s="293"/>
    </row>
    <row r="69" spans="1:34" ht="15.75" customHeight="1" x14ac:dyDescent="0.25">
      <c r="A69" s="293"/>
      <c r="B69" s="48"/>
      <c r="C69" s="323"/>
      <c r="D69" s="323"/>
      <c r="E69" s="323"/>
      <c r="F69" s="316"/>
      <c r="G69" s="324"/>
      <c r="H69" s="325"/>
      <c r="I69" s="325"/>
      <c r="J69" s="316"/>
      <c r="K69" s="316"/>
      <c r="L69" s="316"/>
      <c r="M69" s="316"/>
      <c r="N69" s="325"/>
      <c r="O69" s="316"/>
      <c r="P69" s="316"/>
      <c r="Q69" s="316"/>
      <c r="R69" s="316"/>
      <c r="S69" s="325"/>
      <c r="T69" s="303"/>
      <c r="U69" s="303"/>
      <c r="V69" s="293"/>
      <c r="W69" s="325"/>
      <c r="X69" s="313"/>
      <c r="Y69" s="313"/>
      <c r="Z69" s="50"/>
      <c r="AA69" s="28"/>
      <c r="AB69" s="51"/>
      <c r="AC69" s="293"/>
      <c r="AD69" s="293"/>
      <c r="AE69" s="293"/>
      <c r="AF69" s="293"/>
      <c r="AG69" s="293"/>
      <c r="AH69" s="293"/>
    </row>
    <row r="70" spans="1:34" ht="15.75" customHeight="1" x14ac:dyDescent="0.25">
      <c r="A70" s="293"/>
      <c r="B70" s="651" t="s">
        <v>176</v>
      </c>
      <c r="C70" s="623"/>
      <c r="D70" s="656"/>
      <c r="E70" s="646"/>
      <c r="F70" s="646"/>
      <c r="G70" s="646"/>
      <c r="H70" s="646"/>
      <c r="I70" s="646"/>
      <c r="J70" s="646"/>
      <c r="K70" s="646"/>
      <c r="L70" s="646"/>
      <c r="M70" s="646"/>
      <c r="N70" s="646"/>
      <c r="O70" s="646"/>
      <c r="P70" s="646"/>
      <c r="Q70" s="646"/>
      <c r="R70" s="646"/>
      <c r="S70" s="646"/>
      <c r="T70" s="646"/>
      <c r="U70" s="646"/>
      <c r="V70" s="646"/>
      <c r="W70" s="646"/>
      <c r="X70" s="646"/>
      <c r="Y70" s="646"/>
      <c r="Z70" s="646"/>
      <c r="AA70" s="646"/>
      <c r="AB70" s="647"/>
      <c r="AC70" s="293"/>
      <c r="AD70" s="293"/>
      <c r="AE70" s="293"/>
      <c r="AF70" s="293"/>
      <c r="AG70" s="293"/>
      <c r="AH70" s="293"/>
    </row>
    <row r="71" spans="1:34" ht="15.75" customHeight="1" x14ac:dyDescent="0.25">
      <c r="A71" s="293"/>
      <c r="B71" s="48"/>
      <c r="C71" s="323"/>
      <c r="D71" s="323"/>
      <c r="E71" s="323"/>
      <c r="F71" s="316"/>
      <c r="G71" s="324"/>
      <c r="H71" s="325"/>
      <c r="I71" s="325"/>
      <c r="J71" s="316"/>
      <c r="K71" s="316"/>
      <c r="L71" s="316"/>
      <c r="M71" s="316"/>
      <c r="N71" s="325"/>
      <c r="O71" s="316"/>
      <c r="P71" s="316"/>
      <c r="Q71" s="316"/>
      <c r="R71" s="316"/>
      <c r="S71" s="325"/>
      <c r="T71" s="303"/>
      <c r="U71" s="303"/>
      <c r="V71" s="293"/>
      <c r="W71" s="325"/>
      <c r="X71" s="313"/>
      <c r="Y71" s="313"/>
      <c r="Z71" s="50"/>
      <c r="AA71" s="28"/>
      <c r="AB71" s="51"/>
      <c r="AC71" s="293"/>
      <c r="AD71" s="293"/>
      <c r="AE71" s="293"/>
      <c r="AF71" s="293"/>
      <c r="AG71" s="293"/>
      <c r="AH71" s="293"/>
    </row>
    <row r="72" spans="1:34" ht="15.75" customHeight="1" x14ac:dyDescent="0.25">
      <c r="A72" s="293"/>
      <c r="B72" s="651" t="s">
        <v>177</v>
      </c>
      <c r="C72" s="633"/>
      <c r="D72" s="633"/>
      <c r="E72" s="633"/>
      <c r="F72" s="633"/>
      <c r="G72" s="633"/>
      <c r="H72" s="633"/>
      <c r="I72" s="633"/>
      <c r="J72" s="633"/>
      <c r="K72" s="633"/>
      <c r="L72" s="633"/>
      <c r="M72" s="633"/>
      <c r="N72" s="633"/>
      <c r="O72" s="633"/>
      <c r="P72" s="633"/>
      <c r="Q72" s="633"/>
      <c r="R72" s="633"/>
      <c r="S72" s="633"/>
      <c r="T72" s="633"/>
      <c r="U72" s="633"/>
      <c r="V72" s="633"/>
      <c r="W72" s="633"/>
      <c r="X72" s="633"/>
      <c r="Y72" s="633"/>
      <c r="Z72" s="633"/>
      <c r="AA72" s="633"/>
      <c r="AB72" s="623"/>
      <c r="AC72" s="293"/>
      <c r="AD72" s="293"/>
      <c r="AE72" s="293"/>
      <c r="AF72" s="293"/>
      <c r="AG72" s="293"/>
      <c r="AH72" s="293"/>
    </row>
    <row r="73" spans="1:34" ht="15.75" customHeight="1" x14ac:dyDescent="0.25">
      <c r="A73" s="293"/>
      <c r="B73" s="632" t="s">
        <v>122</v>
      </c>
      <c r="C73" s="623"/>
      <c r="D73" s="52" t="s">
        <v>178</v>
      </c>
      <c r="E73" s="632" t="s">
        <v>179</v>
      </c>
      <c r="F73" s="623"/>
      <c r="G73" s="632" t="s">
        <v>177</v>
      </c>
      <c r="H73" s="633"/>
      <c r="I73" s="633"/>
      <c r="J73" s="633"/>
      <c r="K73" s="633"/>
      <c r="L73" s="633"/>
      <c r="M73" s="633"/>
      <c r="N73" s="633"/>
      <c r="O73" s="623"/>
      <c r="P73" s="632" t="s">
        <v>180</v>
      </c>
      <c r="Q73" s="633"/>
      <c r="R73" s="633"/>
      <c r="S73" s="633"/>
      <c r="T73" s="633"/>
      <c r="U73" s="633"/>
      <c r="V73" s="633"/>
      <c r="W73" s="633"/>
      <c r="X73" s="633"/>
      <c r="Y73" s="633"/>
      <c r="Z73" s="633"/>
      <c r="AA73" s="633"/>
      <c r="AB73" s="623"/>
      <c r="AC73" s="293"/>
      <c r="AD73" s="293"/>
      <c r="AE73" s="293"/>
      <c r="AF73" s="293"/>
      <c r="AG73" s="293"/>
      <c r="AH73" s="293"/>
    </row>
    <row r="74" spans="1:34" ht="15.75" customHeight="1" x14ac:dyDescent="0.25">
      <c r="A74" s="293"/>
      <c r="B74" s="632"/>
      <c r="C74" s="623"/>
      <c r="D74" s="37"/>
      <c r="E74" s="632"/>
      <c r="F74" s="623"/>
      <c r="G74" s="657"/>
      <c r="H74" s="633"/>
      <c r="I74" s="633"/>
      <c r="J74" s="633"/>
      <c r="K74" s="633"/>
      <c r="L74" s="633"/>
      <c r="M74" s="633"/>
      <c r="N74" s="633"/>
      <c r="O74" s="623"/>
      <c r="P74" s="657"/>
      <c r="Q74" s="633"/>
      <c r="R74" s="633"/>
      <c r="S74" s="633"/>
      <c r="T74" s="633"/>
      <c r="U74" s="633"/>
      <c r="V74" s="633"/>
      <c r="W74" s="633"/>
      <c r="X74" s="633"/>
      <c r="Y74" s="633"/>
      <c r="Z74" s="633"/>
      <c r="AA74" s="633"/>
      <c r="AB74" s="623"/>
      <c r="AC74" s="293"/>
      <c r="AD74" s="293"/>
      <c r="AE74" s="293"/>
      <c r="AF74" s="293"/>
      <c r="AG74" s="293"/>
      <c r="AH74" s="293"/>
    </row>
    <row r="75" spans="1:34" ht="15.75" customHeight="1" x14ac:dyDescent="0.25">
      <c r="A75" s="293"/>
      <c r="B75" s="632"/>
      <c r="C75" s="623"/>
      <c r="D75" s="37"/>
      <c r="E75" s="632"/>
      <c r="F75" s="623"/>
      <c r="G75" s="657"/>
      <c r="H75" s="633"/>
      <c r="I75" s="633"/>
      <c r="J75" s="633"/>
      <c r="K75" s="633"/>
      <c r="L75" s="633"/>
      <c r="M75" s="633"/>
      <c r="N75" s="633"/>
      <c r="O75" s="623"/>
      <c r="P75" s="657"/>
      <c r="Q75" s="633"/>
      <c r="R75" s="633"/>
      <c r="S75" s="633"/>
      <c r="T75" s="633"/>
      <c r="U75" s="633"/>
      <c r="V75" s="633"/>
      <c r="W75" s="633"/>
      <c r="X75" s="633"/>
      <c r="Y75" s="633"/>
      <c r="Z75" s="633"/>
      <c r="AA75" s="633"/>
      <c r="AB75" s="623"/>
      <c r="AC75" s="293"/>
      <c r="AD75" s="293"/>
      <c r="AE75" s="293"/>
      <c r="AF75" s="293"/>
      <c r="AG75" s="293"/>
      <c r="AH75" s="293"/>
    </row>
    <row r="76" spans="1:34" ht="26.25" customHeight="1" x14ac:dyDescent="0.25">
      <c r="A76" s="293"/>
      <c r="B76" s="658" t="s">
        <v>181</v>
      </c>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23"/>
      <c r="AC76" s="293"/>
      <c r="AD76" s="326"/>
      <c r="AE76" s="293"/>
      <c r="AF76" s="293"/>
      <c r="AG76" s="293"/>
      <c r="AH76" s="293"/>
    </row>
    <row r="77" spans="1:34" ht="12.75" customHeight="1" x14ac:dyDescent="0.25">
      <c r="A77" s="293"/>
      <c r="B77" s="293"/>
      <c r="C77" s="293"/>
      <c r="D77" s="293"/>
      <c r="E77" s="293"/>
      <c r="F77" s="293"/>
      <c r="G77" s="293"/>
      <c r="H77" s="293"/>
      <c r="I77" s="293"/>
      <c r="J77" s="293"/>
      <c r="K77" s="293"/>
      <c r="L77" s="293"/>
      <c r="M77" s="293"/>
      <c r="N77" s="293"/>
      <c r="O77" s="293"/>
      <c r="P77" s="293"/>
      <c r="Q77" s="293"/>
      <c r="R77" s="293"/>
      <c r="S77" s="293"/>
      <c r="T77" s="293"/>
      <c r="U77" s="293"/>
      <c r="V77" s="293"/>
      <c r="W77" s="293"/>
      <c r="X77" s="293"/>
      <c r="Y77" s="293"/>
      <c r="Z77" s="293"/>
      <c r="AA77" s="293"/>
      <c r="AB77" s="293"/>
      <c r="AC77" s="293"/>
      <c r="AD77" s="293"/>
      <c r="AE77" s="293"/>
      <c r="AF77" s="293"/>
      <c r="AG77" s="293"/>
      <c r="AH77" s="293"/>
    </row>
    <row r="78" spans="1:34" ht="12.75" customHeight="1" x14ac:dyDescent="0.25">
      <c r="A78" s="293"/>
      <c r="B78" s="293"/>
      <c r="C78" s="293"/>
      <c r="D78" s="293"/>
      <c r="E78" s="293"/>
      <c r="F78" s="293"/>
      <c r="G78" s="293"/>
      <c r="H78" s="293"/>
      <c r="I78" s="293"/>
      <c r="J78" s="293"/>
      <c r="K78" s="293"/>
      <c r="L78" s="293"/>
      <c r="M78" s="293"/>
      <c r="N78" s="293"/>
      <c r="O78" s="293"/>
      <c r="P78" s="293"/>
      <c r="Q78" s="293"/>
      <c r="R78" s="293"/>
      <c r="S78" s="293"/>
      <c r="T78" s="293"/>
      <c r="U78" s="293"/>
      <c r="V78" s="293"/>
      <c r="W78" s="293"/>
      <c r="X78" s="293"/>
      <c r="Y78" s="293"/>
      <c r="Z78" s="293"/>
      <c r="AA78" s="293"/>
      <c r="AB78" s="293"/>
      <c r="AC78" s="293"/>
      <c r="AD78" s="293"/>
      <c r="AE78" s="293"/>
      <c r="AF78" s="293"/>
      <c r="AG78" s="293"/>
      <c r="AH78" s="293"/>
    </row>
    <row r="79" spans="1:34" ht="12.75" customHeight="1" x14ac:dyDescent="0.25">
      <c r="A79" s="293"/>
      <c r="B79" s="293"/>
      <c r="C79" s="293"/>
      <c r="D79" s="293"/>
      <c r="E79" s="293"/>
      <c r="F79" s="293"/>
      <c r="G79" s="293"/>
      <c r="H79" s="293"/>
      <c r="I79" s="293"/>
      <c r="J79" s="293"/>
      <c r="K79" s="293"/>
      <c r="L79" s="293"/>
      <c r="M79" s="293"/>
      <c r="N79" s="293"/>
      <c r="O79" s="293"/>
      <c r="P79" s="293"/>
      <c r="Q79" s="293"/>
      <c r="R79" s="293"/>
      <c r="S79" s="293"/>
      <c r="T79" s="293"/>
      <c r="U79" s="293"/>
      <c r="V79" s="293"/>
      <c r="W79" s="293"/>
      <c r="X79" s="293"/>
      <c r="Y79" s="293"/>
      <c r="Z79" s="293"/>
      <c r="AA79" s="293"/>
      <c r="AB79" s="293"/>
      <c r="AC79" s="293"/>
      <c r="AD79" s="293"/>
      <c r="AE79" s="293"/>
      <c r="AF79" s="293"/>
      <c r="AG79" s="293"/>
      <c r="AH79" s="293"/>
    </row>
    <row r="80" spans="1:34" ht="12.75" customHeight="1" x14ac:dyDescent="0.25">
      <c r="A80" s="293"/>
      <c r="B80" s="293"/>
      <c r="C80" s="293"/>
      <c r="D80" s="293"/>
      <c r="E80" s="293"/>
      <c r="F80" s="293"/>
      <c r="G80" s="293"/>
      <c r="H80" s="293"/>
      <c r="I80" s="293"/>
      <c r="J80" s="293"/>
      <c r="K80" s="293"/>
      <c r="L80" s="293"/>
      <c r="M80" s="293"/>
      <c r="N80" s="293"/>
      <c r="O80" s="293"/>
      <c r="P80" s="293"/>
      <c r="Q80" s="293"/>
      <c r="R80" s="293"/>
      <c r="S80" s="293"/>
      <c r="T80" s="293"/>
      <c r="U80" s="293"/>
      <c r="V80" s="293"/>
      <c r="W80" s="293"/>
      <c r="X80" s="293"/>
      <c r="Y80" s="293"/>
      <c r="Z80" s="293"/>
      <c r="AA80" s="293"/>
      <c r="AB80" s="293"/>
      <c r="AC80" s="293"/>
      <c r="AD80" s="293"/>
      <c r="AE80" s="293"/>
      <c r="AF80" s="293"/>
      <c r="AG80" s="293"/>
      <c r="AH80" s="293"/>
    </row>
    <row r="81" spans="1:34" ht="12.75" customHeight="1" x14ac:dyDescent="0.25">
      <c r="A81" s="293"/>
      <c r="B81" s="293"/>
      <c r="C81" s="293"/>
      <c r="D81" s="293"/>
      <c r="E81" s="293"/>
      <c r="F81" s="293"/>
      <c r="G81" s="293"/>
      <c r="H81" s="293"/>
      <c r="I81" s="293"/>
      <c r="J81" s="293"/>
      <c r="K81" s="293"/>
      <c r="L81" s="293"/>
      <c r="M81" s="293"/>
      <c r="N81" s="293"/>
      <c r="O81" s="293"/>
      <c r="P81" s="293"/>
      <c r="Q81" s="293"/>
      <c r="R81" s="293"/>
      <c r="S81" s="293"/>
      <c r="T81" s="293"/>
      <c r="U81" s="293"/>
      <c r="V81" s="293"/>
      <c r="W81" s="293"/>
      <c r="X81" s="293"/>
      <c r="Y81" s="293"/>
      <c r="Z81" s="293"/>
      <c r="AA81" s="293"/>
      <c r="AB81" s="293"/>
      <c r="AC81" s="293"/>
      <c r="AD81" s="293"/>
      <c r="AE81" s="293"/>
      <c r="AF81" s="293"/>
      <c r="AG81" s="293"/>
      <c r="AH81" s="293"/>
    </row>
    <row r="82" spans="1:34" ht="12.75" customHeight="1" x14ac:dyDescent="0.25">
      <c r="A82" s="293"/>
      <c r="B82" s="293"/>
      <c r="C82" s="293"/>
      <c r="D82" s="293"/>
      <c r="E82" s="293"/>
      <c r="F82" s="293"/>
      <c r="G82" s="293"/>
      <c r="H82" s="293"/>
      <c r="I82" s="293"/>
      <c r="J82" s="293"/>
      <c r="K82" s="293"/>
      <c r="L82" s="293"/>
      <c r="M82" s="293"/>
      <c r="N82" s="293"/>
      <c r="O82" s="293"/>
      <c r="P82" s="293"/>
      <c r="Q82" s="293"/>
      <c r="R82" s="293"/>
      <c r="S82" s="293"/>
      <c r="T82" s="293"/>
      <c r="U82" s="293"/>
      <c r="V82" s="293"/>
      <c r="W82" s="293"/>
      <c r="X82" s="293"/>
      <c r="Y82" s="293"/>
      <c r="Z82" s="293"/>
      <c r="AA82" s="293"/>
      <c r="AB82" s="293"/>
      <c r="AC82" s="293"/>
      <c r="AD82" s="293"/>
      <c r="AE82" s="293"/>
      <c r="AF82" s="293"/>
      <c r="AG82" s="293"/>
      <c r="AH82" s="293"/>
    </row>
    <row r="83" spans="1:34" ht="12.75" customHeight="1" x14ac:dyDescent="0.25">
      <c r="A83" s="293"/>
      <c r="B83" s="293"/>
      <c r="C83" s="293"/>
      <c r="D83" s="293"/>
      <c r="E83" s="293"/>
      <c r="F83" s="293"/>
      <c r="G83" s="293"/>
      <c r="H83" s="293"/>
      <c r="I83" s="293"/>
      <c r="J83" s="293"/>
      <c r="K83" s="293"/>
      <c r="L83" s="293"/>
      <c r="M83" s="293"/>
      <c r="N83" s="293"/>
      <c r="O83" s="293"/>
      <c r="P83" s="293"/>
      <c r="Q83" s="293"/>
      <c r="R83" s="293"/>
      <c r="S83" s="293"/>
      <c r="T83" s="293"/>
      <c r="U83" s="293"/>
      <c r="V83" s="293"/>
      <c r="W83" s="293"/>
      <c r="X83" s="293"/>
      <c r="Y83" s="293"/>
      <c r="Z83" s="293"/>
      <c r="AA83" s="293"/>
      <c r="AB83" s="293"/>
      <c r="AC83" s="293"/>
      <c r="AD83" s="293"/>
      <c r="AE83" s="293"/>
      <c r="AF83" s="293"/>
      <c r="AG83" s="293"/>
      <c r="AH83" s="293"/>
    </row>
    <row r="84" spans="1:34" ht="12.75" customHeight="1" x14ac:dyDescent="0.25">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c r="AE84" s="293"/>
      <c r="AF84" s="293"/>
      <c r="AG84" s="293"/>
      <c r="AH84" s="293"/>
    </row>
    <row r="85" spans="1:34" ht="12.75" customHeight="1" x14ac:dyDescent="0.25">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c r="AE85" s="293"/>
      <c r="AF85" s="293"/>
      <c r="AG85" s="293"/>
      <c r="AH85" s="293"/>
    </row>
    <row r="86" spans="1:34" ht="12.75" customHeight="1" x14ac:dyDescent="0.25">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c r="AE86" s="293"/>
      <c r="AF86" s="293"/>
      <c r="AG86" s="293"/>
      <c r="AH86" s="293"/>
    </row>
    <row r="87" spans="1:34" ht="12.75" customHeight="1" x14ac:dyDescent="0.25">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c r="AE87" s="293"/>
      <c r="AF87" s="293"/>
      <c r="AG87" s="293"/>
      <c r="AH87" s="293"/>
    </row>
    <row r="88" spans="1:34" ht="12.75" customHeight="1" x14ac:dyDescent="0.25">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c r="AE88" s="293"/>
      <c r="AF88" s="293"/>
      <c r="AG88" s="293"/>
      <c r="AH88" s="293"/>
    </row>
    <row r="89" spans="1:34" ht="12.75" customHeight="1" x14ac:dyDescent="0.25">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c r="AE89" s="293"/>
      <c r="AF89" s="293"/>
      <c r="AG89" s="293"/>
      <c r="AH89" s="293"/>
    </row>
    <row r="90" spans="1:34" ht="12.75" customHeight="1" x14ac:dyDescent="0.25">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c r="AE90" s="293"/>
      <c r="AF90" s="293"/>
      <c r="AG90" s="293"/>
      <c r="AH90" s="293"/>
    </row>
    <row r="91" spans="1:34" ht="12.75" customHeight="1" x14ac:dyDescent="0.25">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c r="AE91" s="293"/>
      <c r="AF91" s="293"/>
      <c r="AG91" s="293"/>
      <c r="AH91" s="293"/>
    </row>
    <row r="92" spans="1:34" ht="12.75" customHeight="1" x14ac:dyDescent="0.25">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c r="AE92" s="293"/>
      <c r="AF92" s="293"/>
      <c r="AG92" s="293"/>
      <c r="AH92" s="293"/>
    </row>
    <row r="93" spans="1:34" ht="12.75" customHeight="1" x14ac:dyDescent="0.2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row>
    <row r="94" spans="1:34" ht="12.75" customHeight="1" x14ac:dyDescent="0.2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c r="AE94" s="293"/>
      <c r="AF94" s="293"/>
      <c r="AG94" s="293"/>
      <c r="AH94" s="293"/>
    </row>
    <row r="95" spans="1:34" ht="12.75" customHeight="1" x14ac:dyDescent="0.2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c r="AE95" s="293"/>
      <c r="AF95" s="293"/>
      <c r="AG95" s="293"/>
      <c r="AH95" s="293"/>
    </row>
    <row r="96" spans="1:34" ht="12.75" customHeight="1" x14ac:dyDescent="0.2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c r="AE96" s="293"/>
      <c r="AF96" s="293"/>
      <c r="AG96" s="293"/>
      <c r="AH96" s="293"/>
    </row>
    <row r="97" spans="1:34" ht="12.75" customHeight="1" x14ac:dyDescent="0.2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c r="AE97" s="293"/>
      <c r="AF97" s="293"/>
      <c r="AG97" s="293"/>
      <c r="AH97" s="293"/>
    </row>
    <row r="98" spans="1:34" ht="12.75" customHeight="1" x14ac:dyDescent="0.2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c r="AE98" s="293"/>
      <c r="AF98" s="293"/>
      <c r="AG98" s="293"/>
      <c r="AH98" s="293"/>
    </row>
    <row r="99" spans="1:34" ht="12.75" customHeight="1" x14ac:dyDescent="0.2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c r="AE99" s="293"/>
      <c r="AF99" s="293"/>
      <c r="AG99" s="293"/>
      <c r="AH99" s="293"/>
    </row>
    <row r="100" spans="1:34" ht="12.75" customHeight="1" x14ac:dyDescent="0.2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c r="AG100" s="293"/>
      <c r="AH100" s="293"/>
    </row>
    <row r="101" spans="1:34" ht="12.75" customHeight="1" x14ac:dyDescent="0.2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c r="AH101" s="293"/>
    </row>
    <row r="102" spans="1:34" ht="12.75" customHeight="1" x14ac:dyDescent="0.2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c r="AG102" s="293"/>
      <c r="AH102" s="293"/>
    </row>
    <row r="103" spans="1:34" ht="12.75" customHeight="1" x14ac:dyDescent="0.2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c r="AH103" s="293"/>
    </row>
    <row r="104" spans="1:34" ht="12.75" customHeight="1" x14ac:dyDescent="0.2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row>
    <row r="105" spans="1:34" ht="12.75" customHeight="1" x14ac:dyDescent="0.2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c r="AH105" s="293"/>
    </row>
    <row r="106" spans="1:34" ht="12.75" customHeight="1" x14ac:dyDescent="0.2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c r="AG106" s="293"/>
      <c r="AH106" s="293"/>
    </row>
    <row r="107" spans="1:34" ht="12.75" customHeight="1" x14ac:dyDescent="0.2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c r="AG107" s="293"/>
      <c r="AH107" s="293"/>
    </row>
    <row r="108" spans="1:34" ht="12.75" customHeight="1" x14ac:dyDescent="0.2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c r="AH108" s="293"/>
    </row>
    <row r="109" spans="1:34" ht="12.75" customHeight="1" x14ac:dyDescent="0.2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c r="AH109" s="293"/>
    </row>
    <row r="110" spans="1:34" ht="12.75" customHeight="1" x14ac:dyDescent="0.2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row>
    <row r="111" spans="1:34" ht="12.75" customHeight="1" x14ac:dyDescent="0.2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c r="AG111" s="293"/>
      <c r="AH111" s="293"/>
    </row>
    <row r="112" spans="1:34" ht="12.75" customHeight="1" x14ac:dyDescent="0.2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row>
    <row r="113" spans="1:34" ht="12.75" customHeight="1" x14ac:dyDescent="0.2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c r="AH113" s="293"/>
    </row>
    <row r="114" spans="1:34" ht="12.75" customHeight="1" x14ac:dyDescent="0.2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row>
    <row r="115" spans="1:34" ht="12.75" customHeight="1" x14ac:dyDescent="0.2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row>
    <row r="116" spans="1:34" ht="12.75" customHeight="1" x14ac:dyDescent="0.2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c r="AE116" s="293"/>
      <c r="AF116" s="293"/>
      <c r="AG116" s="293"/>
      <c r="AH116" s="293"/>
    </row>
    <row r="117" spans="1:34" ht="12.75" customHeight="1" x14ac:dyDescent="0.2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row>
    <row r="118" spans="1:34" ht="12.75" customHeight="1" x14ac:dyDescent="0.2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c r="AH118" s="293"/>
    </row>
    <row r="119" spans="1:34" ht="12.75" customHeight="1" x14ac:dyDescent="0.2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c r="AH119" s="293"/>
    </row>
    <row r="120" spans="1:34" ht="12.75" customHeight="1" x14ac:dyDescent="0.2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c r="AH120" s="293"/>
    </row>
    <row r="121" spans="1:34" ht="12.75" customHeight="1" x14ac:dyDescent="0.2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row>
    <row r="122" spans="1:34" ht="12.75" customHeight="1" x14ac:dyDescent="0.2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c r="AH122" s="293"/>
    </row>
    <row r="123" spans="1:34" ht="12.75" customHeight="1" x14ac:dyDescent="0.2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c r="AH123" s="293"/>
    </row>
    <row r="124" spans="1:34" ht="12.75" customHeight="1" x14ac:dyDescent="0.2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c r="AH124" s="293"/>
    </row>
    <row r="125" spans="1:34" ht="12.75" customHeight="1" x14ac:dyDescent="0.2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c r="AG125" s="293"/>
      <c r="AH125" s="293"/>
    </row>
    <row r="126" spans="1:34" ht="12.75" customHeight="1" x14ac:dyDescent="0.2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row>
    <row r="127" spans="1:34" ht="12.75" customHeight="1" x14ac:dyDescent="0.2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c r="AE127" s="293"/>
      <c r="AF127" s="293"/>
      <c r="AG127" s="293"/>
      <c r="AH127" s="293"/>
    </row>
    <row r="128" spans="1:34" ht="12.75" customHeight="1" x14ac:dyDescent="0.2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c r="AH128" s="293"/>
    </row>
    <row r="129" spans="1:34" ht="12.75" customHeight="1" x14ac:dyDescent="0.2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c r="AG129" s="293"/>
      <c r="AH129" s="293"/>
    </row>
    <row r="130" spans="1:34" ht="12.75" customHeight="1" x14ac:dyDescent="0.2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c r="AG130" s="293"/>
      <c r="AH130" s="293"/>
    </row>
    <row r="131" spans="1:34" ht="12.75" customHeight="1" x14ac:dyDescent="0.2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c r="AH131" s="293"/>
    </row>
    <row r="132" spans="1:34" ht="12.75" customHeight="1" x14ac:dyDescent="0.2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c r="AH132" s="293"/>
    </row>
    <row r="133" spans="1:34" ht="12.75" customHeight="1" x14ac:dyDescent="0.2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c r="AG133" s="293"/>
      <c r="AH133" s="293"/>
    </row>
    <row r="134" spans="1:34" ht="12.75" customHeight="1" x14ac:dyDescent="0.25">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row>
    <row r="135" spans="1:34" ht="12.75" customHeight="1" x14ac:dyDescent="0.25">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row>
    <row r="136" spans="1:34" ht="12.75" customHeight="1" x14ac:dyDescent="0.25">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row>
    <row r="137" spans="1:34" ht="12.75" customHeight="1" x14ac:dyDescent="0.25">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row>
    <row r="138" spans="1:34" ht="12.75" customHeight="1" x14ac:dyDescent="0.25">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c r="AG138" s="293"/>
      <c r="AH138" s="293"/>
    </row>
    <row r="139" spans="1:34" ht="12.75" customHeight="1" x14ac:dyDescent="0.25">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c r="AE139" s="293"/>
      <c r="AF139" s="293"/>
      <c r="AG139" s="293"/>
      <c r="AH139" s="293"/>
    </row>
    <row r="140" spans="1:34" ht="12.75" customHeight="1" x14ac:dyDescent="0.25">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c r="AE140" s="293"/>
      <c r="AF140" s="293"/>
      <c r="AG140" s="293"/>
      <c r="AH140" s="293"/>
    </row>
    <row r="141" spans="1:34" ht="12.75" customHeight="1" x14ac:dyDescent="0.25">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c r="AE141" s="293"/>
      <c r="AF141" s="293"/>
      <c r="AG141" s="293"/>
      <c r="AH141" s="293"/>
    </row>
    <row r="142" spans="1:34" ht="12.75" customHeight="1" x14ac:dyDescent="0.25">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c r="AE142" s="293"/>
      <c r="AF142" s="293"/>
      <c r="AG142" s="293"/>
      <c r="AH142" s="293"/>
    </row>
    <row r="143" spans="1:34" ht="12.75" customHeight="1" x14ac:dyDescent="0.25">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c r="AE143" s="293"/>
      <c r="AF143" s="293"/>
      <c r="AG143" s="293"/>
      <c r="AH143" s="293"/>
    </row>
    <row r="144" spans="1:34" ht="12.75" customHeight="1" x14ac:dyDescent="0.25">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c r="AE144" s="293"/>
      <c r="AF144" s="293"/>
      <c r="AG144" s="293"/>
      <c r="AH144" s="293"/>
    </row>
    <row r="145" spans="1:34" ht="12.75" customHeight="1" x14ac:dyDescent="0.25">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c r="AE145" s="293"/>
      <c r="AF145" s="293"/>
      <c r="AG145" s="293"/>
      <c r="AH145" s="293"/>
    </row>
    <row r="146" spans="1:34" ht="12.75" customHeight="1" x14ac:dyDescent="0.25">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c r="AE146" s="293"/>
      <c r="AF146" s="293"/>
      <c r="AG146" s="293"/>
      <c r="AH146" s="293"/>
    </row>
    <row r="147" spans="1:34" ht="12.75" customHeight="1" x14ac:dyDescent="0.25">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c r="AE147" s="293"/>
      <c r="AF147" s="293"/>
      <c r="AG147" s="293"/>
      <c r="AH147" s="293"/>
    </row>
    <row r="148" spans="1:34" ht="12.75" customHeight="1" x14ac:dyDescent="0.25">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c r="AE148" s="293"/>
      <c r="AF148" s="293"/>
      <c r="AG148" s="293"/>
      <c r="AH148" s="293"/>
    </row>
    <row r="149" spans="1:34" ht="12.75" customHeight="1" x14ac:dyDescent="0.25">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c r="AE149" s="293"/>
      <c r="AF149" s="293"/>
      <c r="AG149" s="293"/>
      <c r="AH149" s="293"/>
    </row>
    <row r="150" spans="1:34" ht="12.75" customHeight="1" x14ac:dyDescent="0.25">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c r="AE150" s="293"/>
      <c r="AF150" s="293"/>
      <c r="AG150" s="293"/>
      <c r="AH150" s="293"/>
    </row>
    <row r="151" spans="1:34" ht="12.75" customHeight="1" x14ac:dyDescent="0.25">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c r="AE151" s="293"/>
      <c r="AF151" s="293"/>
      <c r="AG151" s="293"/>
      <c r="AH151" s="293"/>
    </row>
    <row r="152" spans="1:34" ht="12.75" customHeight="1" x14ac:dyDescent="0.25">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c r="AG152" s="293"/>
      <c r="AH152" s="293"/>
    </row>
    <row r="153" spans="1:34" ht="12.75" customHeight="1" x14ac:dyDescent="0.25">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c r="AE153" s="293"/>
      <c r="AF153" s="293"/>
      <c r="AG153" s="293"/>
      <c r="AH153" s="293"/>
    </row>
    <row r="154" spans="1:34" ht="12.75" customHeight="1" x14ac:dyDescent="0.25">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c r="AE154" s="293"/>
      <c r="AF154" s="293"/>
      <c r="AG154" s="293"/>
      <c r="AH154" s="293"/>
    </row>
    <row r="155" spans="1:34" ht="12.75" customHeight="1" x14ac:dyDescent="0.25">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c r="AE155" s="293"/>
      <c r="AF155" s="293"/>
      <c r="AG155" s="293"/>
      <c r="AH155" s="293"/>
    </row>
    <row r="156" spans="1:34" ht="12.75" customHeight="1" x14ac:dyDescent="0.25">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c r="AE156" s="293"/>
      <c r="AF156" s="293"/>
      <c r="AG156" s="293"/>
      <c r="AH156" s="293"/>
    </row>
    <row r="157" spans="1:34" ht="12.75" customHeight="1" x14ac:dyDescent="0.25">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c r="AE157" s="293"/>
      <c r="AF157" s="293"/>
      <c r="AG157" s="293"/>
      <c r="AH157" s="293"/>
    </row>
    <row r="158" spans="1:34" ht="12.75" customHeight="1" x14ac:dyDescent="0.25">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c r="AE158" s="293"/>
      <c r="AF158" s="293"/>
      <c r="AG158" s="293"/>
      <c r="AH158" s="293"/>
    </row>
    <row r="159" spans="1:34" ht="12.75" customHeight="1" x14ac:dyDescent="0.25">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c r="AE159" s="293"/>
      <c r="AF159" s="293"/>
      <c r="AG159" s="293"/>
      <c r="AH159" s="293"/>
    </row>
    <row r="160" spans="1:34" ht="12.75" customHeight="1" x14ac:dyDescent="0.25">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c r="AE160" s="293"/>
      <c r="AF160" s="293"/>
      <c r="AG160" s="293"/>
      <c r="AH160" s="293"/>
    </row>
    <row r="161" spans="1:34" ht="12.75" customHeight="1" x14ac:dyDescent="0.25">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c r="AE161" s="293"/>
      <c r="AF161" s="293"/>
      <c r="AG161" s="293"/>
      <c r="AH161" s="293"/>
    </row>
    <row r="162" spans="1:34" ht="12.75" customHeight="1" x14ac:dyDescent="0.25">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c r="AE162" s="293"/>
      <c r="AF162" s="293"/>
      <c r="AG162" s="293"/>
      <c r="AH162" s="293"/>
    </row>
    <row r="163" spans="1:34" ht="12.75" customHeight="1" x14ac:dyDescent="0.25">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c r="AE163" s="293"/>
      <c r="AF163" s="293"/>
      <c r="AG163" s="293"/>
      <c r="AH163" s="293"/>
    </row>
    <row r="164" spans="1:34" ht="12.75" customHeight="1" x14ac:dyDescent="0.25">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c r="AE164" s="293"/>
      <c r="AF164" s="293"/>
      <c r="AG164" s="293"/>
      <c r="AH164" s="293"/>
    </row>
    <row r="165" spans="1:34" ht="12.75" customHeight="1" x14ac:dyDescent="0.25">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c r="AE165" s="293"/>
      <c r="AF165" s="293"/>
      <c r="AG165" s="293"/>
      <c r="AH165" s="293"/>
    </row>
    <row r="166" spans="1:34" ht="12.75" customHeight="1" x14ac:dyDescent="0.25">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c r="AE166" s="293"/>
      <c r="AF166" s="293"/>
      <c r="AG166" s="293"/>
      <c r="AH166" s="293"/>
    </row>
    <row r="167" spans="1:34" ht="12.75" customHeight="1" x14ac:dyDescent="0.25">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c r="AE167" s="293"/>
      <c r="AF167" s="293"/>
      <c r="AG167" s="293"/>
      <c r="AH167" s="293"/>
    </row>
    <row r="168" spans="1:34" ht="12.75" customHeight="1" x14ac:dyDescent="0.25">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c r="AE168" s="293"/>
      <c r="AF168" s="293"/>
      <c r="AG168" s="293"/>
      <c r="AH168" s="293"/>
    </row>
    <row r="169" spans="1:34" ht="12.75" customHeight="1" x14ac:dyDescent="0.25">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c r="AE169" s="293"/>
      <c r="AF169" s="293"/>
      <c r="AG169" s="293"/>
      <c r="AH169" s="293"/>
    </row>
    <row r="170" spans="1:34" ht="12.75" customHeight="1" x14ac:dyDescent="0.25">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c r="AE170" s="293"/>
      <c r="AF170" s="293"/>
      <c r="AG170" s="293"/>
      <c r="AH170" s="293"/>
    </row>
    <row r="171" spans="1:34" ht="12.75" customHeight="1" x14ac:dyDescent="0.25">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c r="AE171" s="293"/>
      <c r="AF171" s="293"/>
      <c r="AG171" s="293"/>
      <c r="AH171" s="293"/>
    </row>
    <row r="172" spans="1:34" ht="12.75" customHeight="1" x14ac:dyDescent="0.25">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c r="AE172" s="293"/>
      <c r="AF172" s="293"/>
      <c r="AG172" s="293"/>
      <c r="AH172" s="293"/>
    </row>
    <row r="173" spans="1:34" ht="12.75" customHeight="1" x14ac:dyDescent="0.25">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c r="AE173" s="293"/>
      <c r="AF173" s="293"/>
      <c r="AG173" s="293"/>
      <c r="AH173" s="293"/>
    </row>
    <row r="174" spans="1:34" ht="12.75" customHeight="1" x14ac:dyDescent="0.25">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c r="AE174" s="293"/>
      <c r="AF174" s="293"/>
      <c r="AG174" s="293"/>
      <c r="AH174" s="293"/>
    </row>
    <row r="175" spans="1:34" ht="12.75" customHeight="1" x14ac:dyDescent="0.25">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c r="AG175" s="293"/>
      <c r="AH175" s="293"/>
    </row>
    <row r="176" spans="1:34" ht="12.75" customHeight="1" x14ac:dyDescent="0.25">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c r="AE176" s="293"/>
      <c r="AF176" s="293"/>
      <c r="AG176" s="293"/>
      <c r="AH176" s="293"/>
    </row>
    <row r="177" spans="1:34" ht="12.75" customHeight="1" x14ac:dyDescent="0.25">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row>
    <row r="178" spans="1:34" ht="12.75" customHeight="1" x14ac:dyDescent="0.25">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c r="AH178" s="293"/>
    </row>
    <row r="179" spans="1:34" ht="12.75" customHeight="1" x14ac:dyDescent="0.25">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c r="AH179" s="293"/>
    </row>
    <row r="180" spans="1:34" ht="12.75" customHeight="1" x14ac:dyDescent="0.25">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c r="AG180" s="293"/>
      <c r="AH180" s="293"/>
    </row>
    <row r="181" spans="1:34" ht="12.75" customHeight="1" x14ac:dyDescent="0.25">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c r="AG181" s="293"/>
      <c r="AH181" s="293"/>
    </row>
    <row r="182" spans="1:34" ht="12.75" customHeight="1" x14ac:dyDescent="0.25">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c r="AH182" s="293"/>
    </row>
    <row r="183" spans="1:34" ht="12.75" customHeight="1" x14ac:dyDescent="0.25">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c r="AE183" s="293"/>
      <c r="AF183" s="293"/>
      <c r="AG183" s="293"/>
      <c r="AH183" s="293"/>
    </row>
    <row r="184" spans="1:34" ht="12.75" customHeight="1" x14ac:dyDescent="0.25">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c r="AE184" s="293"/>
      <c r="AF184" s="293"/>
      <c r="AG184" s="293"/>
      <c r="AH184" s="293"/>
    </row>
    <row r="185" spans="1:34" ht="12.75" customHeight="1" x14ac:dyDescent="0.25">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c r="AE185" s="293"/>
      <c r="AF185" s="293"/>
      <c r="AG185" s="293"/>
      <c r="AH185" s="293"/>
    </row>
    <row r="186" spans="1:34" ht="12.75" customHeight="1" x14ac:dyDescent="0.25">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c r="AE186" s="293"/>
      <c r="AF186" s="293"/>
      <c r="AG186" s="293"/>
      <c r="AH186" s="293"/>
    </row>
    <row r="187" spans="1:34" ht="12.75" customHeight="1" x14ac:dyDescent="0.25">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c r="AE187" s="293"/>
      <c r="AF187" s="293"/>
      <c r="AG187" s="293"/>
      <c r="AH187" s="293"/>
    </row>
    <row r="188" spans="1:34" ht="12.75" customHeight="1" x14ac:dyDescent="0.25">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c r="AE188" s="293"/>
      <c r="AF188" s="293"/>
      <c r="AG188" s="293"/>
      <c r="AH188" s="293"/>
    </row>
    <row r="189" spans="1:34" ht="12.75" customHeight="1" x14ac:dyDescent="0.25">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c r="AE189" s="293"/>
      <c r="AF189" s="293"/>
      <c r="AG189" s="293"/>
      <c r="AH189" s="293"/>
    </row>
    <row r="190" spans="1:34" ht="12.75" customHeight="1" x14ac:dyDescent="0.25">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c r="AE190" s="293"/>
      <c r="AF190" s="293"/>
      <c r="AG190" s="293"/>
      <c r="AH190" s="293"/>
    </row>
    <row r="191" spans="1:34" ht="12.75" customHeight="1" x14ac:dyDescent="0.25">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c r="AE191" s="293"/>
      <c r="AF191" s="293"/>
      <c r="AG191" s="293"/>
      <c r="AH191" s="293"/>
    </row>
    <row r="192" spans="1:34" ht="12.75" customHeight="1" x14ac:dyDescent="0.25">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c r="AE192" s="293"/>
      <c r="AF192" s="293"/>
      <c r="AG192" s="293"/>
      <c r="AH192" s="293"/>
    </row>
    <row r="193" spans="1:34" ht="12.75" customHeight="1" x14ac:dyDescent="0.25">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c r="AG193" s="293"/>
      <c r="AH193" s="293"/>
    </row>
    <row r="194" spans="1:34" ht="12.75" customHeight="1" x14ac:dyDescent="0.25">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c r="AE194" s="293"/>
      <c r="AF194" s="293"/>
      <c r="AG194" s="293"/>
      <c r="AH194" s="293"/>
    </row>
    <row r="195" spans="1:34" ht="12.75" customHeight="1" x14ac:dyDescent="0.25">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c r="AE195" s="293"/>
      <c r="AF195" s="293"/>
      <c r="AG195" s="293"/>
      <c r="AH195" s="293"/>
    </row>
    <row r="196" spans="1:34" ht="12.75" customHeight="1" x14ac:dyDescent="0.25">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c r="AE196" s="293"/>
      <c r="AF196" s="293"/>
      <c r="AG196" s="293"/>
      <c r="AH196" s="293"/>
    </row>
    <row r="197" spans="1:34" ht="12.75" customHeight="1" x14ac:dyDescent="0.25">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c r="AE197" s="293"/>
      <c r="AF197" s="293"/>
      <c r="AG197" s="293"/>
      <c r="AH197" s="293"/>
    </row>
    <row r="198" spans="1:34" ht="12.75" customHeight="1" x14ac:dyDescent="0.25">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c r="AE198" s="293"/>
      <c r="AF198" s="293"/>
      <c r="AG198" s="293"/>
      <c r="AH198" s="293"/>
    </row>
    <row r="199" spans="1:34" ht="12.75" customHeight="1" x14ac:dyDescent="0.25">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c r="AE199" s="293"/>
      <c r="AF199" s="293"/>
      <c r="AG199" s="293"/>
      <c r="AH199" s="293"/>
    </row>
    <row r="200" spans="1:34" ht="12.75" customHeight="1" x14ac:dyDescent="0.25">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c r="AE200" s="293"/>
      <c r="AF200" s="293"/>
      <c r="AG200" s="293"/>
      <c r="AH200" s="293"/>
    </row>
    <row r="201" spans="1:34" ht="12.75" customHeight="1" x14ac:dyDescent="0.25">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c r="AG201" s="293"/>
      <c r="AH201" s="293"/>
    </row>
    <row r="202" spans="1:34" ht="12.75" customHeight="1" x14ac:dyDescent="0.25">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c r="AE202" s="293"/>
      <c r="AF202" s="293"/>
      <c r="AG202" s="293"/>
      <c r="AH202" s="293"/>
    </row>
    <row r="203" spans="1:34" ht="12.75" customHeight="1" x14ac:dyDescent="0.25">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c r="AE203" s="293"/>
      <c r="AF203" s="293"/>
      <c r="AG203" s="293"/>
      <c r="AH203" s="293"/>
    </row>
    <row r="204" spans="1:34" ht="12.75" customHeight="1" x14ac:dyDescent="0.25">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c r="AE204" s="293"/>
      <c r="AF204" s="293"/>
      <c r="AG204" s="293"/>
      <c r="AH204" s="293"/>
    </row>
    <row r="205" spans="1:34" ht="12.75" customHeight="1" x14ac:dyDescent="0.25">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c r="AE205" s="293"/>
      <c r="AF205" s="293"/>
      <c r="AG205" s="293"/>
      <c r="AH205" s="293"/>
    </row>
    <row r="206" spans="1:34" ht="12.75" customHeight="1" x14ac:dyDescent="0.25">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c r="AE206" s="293"/>
      <c r="AF206" s="293"/>
      <c r="AG206" s="293"/>
      <c r="AH206" s="293"/>
    </row>
    <row r="207" spans="1:34" ht="12.75" customHeight="1" x14ac:dyDescent="0.25">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c r="AE207" s="293"/>
      <c r="AF207" s="293"/>
      <c r="AG207" s="293"/>
      <c r="AH207" s="293"/>
    </row>
    <row r="208" spans="1:34" ht="12.75" customHeight="1" x14ac:dyDescent="0.25">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c r="AE208" s="293"/>
      <c r="AF208" s="293"/>
      <c r="AG208" s="293"/>
      <c r="AH208" s="293"/>
    </row>
    <row r="209" spans="1:34" ht="12.75" customHeight="1" x14ac:dyDescent="0.25">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c r="AE209" s="293"/>
      <c r="AF209" s="293"/>
      <c r="AG209" s="293"/>
      <c r="AH209" s="293"/>
    </row>
    <row r="210" spans="1:34" ht="12.75" customHeight="1" x14ac:dyDescent="0.25">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c r="AE210" s="293"/>
      <c r="AF210" s="293"/>
      <c r="AG210" s="293"/>
      <c r="AH210" s="293"/>
    </row>
    <row r="211" spans="1:34" ht="12.75" customHeight="1" x14ac:dyDescent="0.25">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c r="AE211" s="293"/>
      <c r="AF211" s="293"/>
      <c r="AG211" s="293"/>
      <c r="AH211" s="293"/>
    </row>
    <row r="212" spans="1:34" ht="12.75" customHeight="1" x14ac:dyDescent="0.25">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c r="AE212" s="293"/>
      <c r="AF212" s="293"/>
      <c r="AG212" s="293"/>
      <c r="AH212" s="293"/>
    </row>
    <row r="213" spans="1:34" ht="12.75" customHeight="1" x14ac:dyDescent="0.25">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row>
    <row r="214" spans="1:34" ht="12.75" customHeight="1" x14ac:dyDescent="0.25">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row>
    <row r="215" spans="1:34" ht="12.75" customHeight="1" x14ac:dyDescent="0.25">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row>
    <row r="216" spans="1:34" ht="12.75" customHeight="1" x14ac:dyDescent="0.25">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c r="AE216" s="293"/>
      <c r="AF216" s="293"/>
      <c r="AG216" s="293"/>
      <c r="AH216" s="293"/>
    </row>
    <row r="217" spans="1:34" ht="12.75" customHeight="1" x14ac:dyDescent="0.25">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c r="AE217" s="293"/>
      <c r="AF217" s="293"/>
      <c r="AG217" s="293"/>
      <c r="AH217" s="293"/>
    </row>
    <row r="218" spans="1:34" ht="12.75" customHeight="1" x14ac:dyDescent="0.25">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c r="AE218" s="293"/>
      <c r="AF218" s="293"/>
      <c r="AG218" s="293"/>
      <c r="AH218" s="293"/>
    </row>
    <row r="219" spans="1:34" ht="12.75" customHeight="1" x14ac:dyDescent="0.25">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c r="AE219" s="293"/>
      <c r="AF219" s="293"/>
      <c r="AG219" s="293"/>
      <c r="AH219" s="293"/>
    </row>
    <row r="220" spans="1:34" ht="12.75" customHeight="1" x14ac:dyDescent="0.25">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c r="AE220" s="293"/>
      <c r="AF220" s="293"/>
      <c r="AG220" s="293"/>
      <c r="AH220" s="293"/>
    </row>
    <row r="221" spans="1:34" ht="12.75" customHeight="1" x14ac:dyDescent="0.25">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c r="AE221" s="293"/>
      <c r="AF221" s="293"/>
      <c r="AG221" s="293"/>
      <c r="AH221" s="293"/>
    </row>
    <row r="222" spans="1:34" ht="12.75" customHeight="1" x14ac:dyDescent="0.25">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c r="AE222" s="293"/>
      <c r="AF222" s="293"/>
      <c r="AG222" s="293"/>
      <c r="AH222" s="293"/>
    </row>
    <row r="223" spans="1:34" ht="12.75" customHeight="1" x14ac:dyDescent="0.25">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c r="AG223" s="293"/>
      <c r="AH223" s="293"/>
    </row>
    <row r="224" spans="1:34" ht="12.75" customHeight="1" x14ac:dyDescent="0.25">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c r="AE224" s="293"/>
      <c r="AF224" s="293"/>
      <c r="AG224" s="293"/>
      <c r="AH224" s="293"/>
    </row>
    <row r="225" spans="1:34" ht="12.75" customHeight="1" x14ac:dyDescent="0.25">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c r="AE225" s="293"/>
      <c r="AF225" s="293"/>
      <c r="AG225" s="293"/>
      <c r="AH225" s="293"/>
    </row>
    <row r="226" spans="1:34" ht="12.75" customHeight="1" x14ac:dyDescent="0.25">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c r="AE226" s="293"/>
      <c r="AF226" s="293"/>
      <c r="AG226" s="293"/>
      <c r="AH226" s="293"/>
    </row>
    <row r="227" spans="1:34" ht="12.75" customHeight="1" x14ac:dyDescent="0.25">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c r="AE227" s="293"/>
      <c r="AF227" s="293"/>
      <c r="AG227" s="293"/>
      <c r="AH227" s="293"/>
    </row>
    <row r="228" spans="1:34" ht="12.75" customHeight="1" x14ac:dyDescent="0.25">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c r="AE228" s="293"/>
      <c r="AF228" s="293"/>
      <c r="AG228" s="293"/>
      <c r="AH228" s="293"/>
    </row>
    <row r="229" spans="1:34" ht="12.75" customHeight="1" x14ac:dyDescent="0.25">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c r="AE229" s="293"/>
      <c r="AF229" s="293"/>
      <c r="AG229" s="293"/>
      <c r="AH229" s="293"/>
    </row>
    <row r="230" spans="1:34" ht="12.75" customHeight="1" x14ac:dyDescent="0.25">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c r="AE230" s="293"/>
      <c r="AF230" s="293"/>
      <c r="AG230" s="293"/>
      <c r="AH230" s="293"/>
    </row>
    <row r="231" spans="1:34" ht="12.75" customHeight="1" x14ac:dyDescent="0.25">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c r="AE231" s="293"/>
      <c r="AF231" s="293"/>
      <c r="AG231" s="293"/>
      <c r="AH231" s="293"/>
    </row>
    <row r="232" spans="1:34" ht="12.75" customHeight="1" x14ac:dyDescent="0.25">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c r="AE232" s="293"/>
      <c r="AF232" s="293"/>
      <c r="AG232" s="293"/>
      <c r="AH232" s="293"/>
    </row>
    <row r="233" spans="1:34" ht="12.75" customHeight="1" x14ac:dyDescent="0.25">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c r="AE233" s="293"/>
      <c r="AF233" s="293"/>
      <c r="AG233" s="293"/>
      <c r="AH233" s="293"/>
    </row>
    <row r="234" spans="1:34" ht="12.75" customHeight="1" x14ac:dyDescent="0.25">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c r="AE234" s="293"/>
      <c r="AF234" s="293"/>
      <c r="AG234" s="293"/>
      <c r="AH234" s="293"/>
    </row>
    <row r="235" spans="1:34" ht="12.75" customHeight="1" x14ac:dyDescent="0.25">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c r="AE235" s="293"/>
      <c r="AF235" s="293"/>
      <c r="AG235" s="293"/>
      <c r="AH235" s="293"/>
    </row>
    <row r="236" spans="1:34" ht="12.75" customHeight="1" x14ac:dyDescent="0.25">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c r="AE236" s="293"/>
      <c r="AF236" s="293"/>
      <c r="AG236" s="293"/>
      <c r="AH236" s="293"/>
    </row>
    <row r="237" spans="1:34" ht="12.75" customHeight="1" x14ac:dyDescent="0.25">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c r="AE237" s="293"/>
      <c r="AF237" s="293"/>
      <c r="AG237" s="293"/>
      <c r="AH237" s="293"/>
    </row>
    <row r="238" spans="1:34" ht="12.75" customHeight="1" x14ac:dyDescent="0.25">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c r="AE238" s="293"/>
      <c r="AF238" s="293"/>
      <c r="AG238" s="293"/>
      <c r="AH238" s="293"/>
    </row>
    <row r="239" spans="1:34" ht="12.75" customHeight="1" x14ac:dyDescent="0.25">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c r="AE239" s="293"/>
      <c r="AF239" s="293"/>
      <c r="AG239" s="293"/>
      <c r="AH239" s="293"/>
    </row>
    <row r="240" spans="1:34" ht="12.75" customHeight="1" x14ac:dyDescent="0.25">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c r="AE240" s="293"/>
      <c r="AF240" s="293"/>
      <c r="AG240" s="293"/>
      <c r="AH240" s="293"/>
    </row>
    <row r="241" spans="1:34" ht="12.75" customHeight="1" x14ac:dyDescent="0.25">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c r="AE241" s="293"/>
      <c r="AF241" s="293"/>
      <c r="AG241" s="293"/>
      <c r="AH241" s="293"/>
    </row>
    <row r="242" spans="1:34" ht="12.75" customHeight="1" x14ac:dyDescent="0.25">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c r="AE242" s="293"/>
      <c r="AF242" s="293"/>
      <c r="AG242" s="293"/>
      <c r="AH242" s="293"/>
    </row>
    <row r="243" spans="1:34" ht="12.75" customHeight="1" x14ac:dyDescent="0.25">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c r="AE243" s="293"/>
      <c r="AF243" s="293"/>
      <c r="AG243" s="293"/>
      <c r="AH243" s="293"/>
    </row>
    <row r="244" spans="1:34" ht="12.75" customHeight="1" x14ac:dyDescent="0.25">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c r="AE244" s="293"/>
      <c r="AF244" s="293"/>
      <c r="AG244" s="293"/>
      <c r="AH244" s="293"/>
    </row>
    <row r="245" spans="1:34" ht="12.75" customHeight="1" x14ac:dyDescent="0.25">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c r="AE245" s="293"/>
      <c r="AF245" s="293"/>
      <c r="AG245" s="293"/>
      <c r="AH245" s="293"/>
    </row>
    <row r="246" spans="1:34" ht="12.75" customHeight="1" x14ac:dyDescent="0.25">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c r="AE246" s="293"/>
      <c r="AF246" s="293"/>
      <c r="AG246" s="293"/>
      <c r="AH246" s="293"/>
    </row>
    <row r="247" spans="1:34" ht="12.75" customHeight="1" x14ac:dyDescent="0.25">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c r="AE247" s="293"/>
      <c r="AF247" s="293"/>
      <c r="AG247" s="293"/>
      <c r="AH247" s="293"/>
    </row>
    <row r="248" spans="1:34" ht="12.75" customHeight="1" x14ac:dyDescent="0.25">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c r="AE248" s="293"/>
      <c r="AF248" s="293"/>
      <c r="AG248" s="293"/>
      <c r="AH248" s="293"/>
    </row>
    <row r="249" spans="1:34" ht="12.75" customHeight="1" x14ac:dyDescent="0.25">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c r="AE249" s="293"/>
      <c r="AF249" s="293"/>
      <c r="AG249" s="293"/>
      <c r="AH249" s="293"/>
    </row>
    <row r="250" spans="1:34" ht="12.75" customHeight="1" x14ac:dyDescent="0.25">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c r="AE250" s="293"/>
      <c r="AF250" s="293"/>
      <c r="AG250" s="293"/>
      <c r="AH250" s="293"/>
    </row>
    <row r="251" spans="1:34" ht="12.75" customHeight="1" x14ac:dyDescent="0.25">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c r="AE251" s="293"/>
      <c r="AF251" s="293"/>
      <c r="AG251" s="293"/>
      <c r="AH251" s="293"/>
    </row>
    <row r="252" spans="1:34" ht="12.75" customHeight="1" x14ac:dyDescent="0.25">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c r="AE252" s="293"/>
      <c r="AF252" s="293"/>
      <c r="AG252" s="293"/>
      <c r="AH252" s="293"/>
    </row>
    <row r="253" spans="1:34" ht="12.75" customHeight="1" x14ac:dyDescent="0.25">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c r="AE253" s="293"/>
      <c r="AF253" s="293"/>
      <c r="AG253" s="293"/>
      <c r="AH253" s="293"/>
    </row>
    <row r="254" spans="1:34" ht="12.75" customHeight="1" x14ac:dyDescent="0.25">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c r="AE254" s="293"/>
      <c r="AF254" s="293"/>
      <c r="AG254" s="293"/>
      <c r="AH254" s="293"/>
    </row>
    <row r="255" spans="1:34" ht="12.75" customHeight="1" x14ac:dyDescent="0.25">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c r="AE255" s="293"/>
      <c r="AF255" s="293"/>
      <c r="AG255" s="293"/>
      <c r="AH255" s="293"/>
    </row>
    <row r="256" spans="1:34" ht="12.75" customHeight="1" x14ac:dyDescent="0.25">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c r="AE256" s="293"/>
      <c r="AF256" s="293"/>
      <c r="AG256" s="293"/>
      <c r="AH256" s="293"/>
    </row>
    <row r="257" spans="1:34" ht="12.75" customHeight="1" x14ac:dyDescent="0.25">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c r="AE257" s="293"/>
      <c r="AF257" s="293"/>
      <c r="AG257" s="293"/>
      <c r="AH257" s="293"/>
    </row>
    <row r="258" spans="1:34" ht="12.75" customHeight="1" x14ac:dyDescent="0.25">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c r="AE258" s="293"/>
      <c r="AF258" s="293"/>
      <c r="AG258" s="293"/>
      <c r="AH258" s="293"/>
    </row>
    <row r="259" spans="1:34" ht="12.75" customHeight="1" x14ac:dyDescent="0.25">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c r="AE259" s="293"/>
      <c r="AF259" s="293"/>
      <c r="AG259" s="293"/>
      <c r="AH259" s="293"/>
    </row>
    <row r="260" spans="1:34" ht="12.75" customHeight="1" x14ac:dyDescent="0.25">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c r="AE260" s="293"/>
      <c r="AF260" s="293"/>
      <c r="AG260" s="293"/>
      <c r="AH260" s="293"/>
    </row>
    <row r="261" spans="1:34" ht="12.75" customHeight="1" x14ac:dyDescent="0.25">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c r="AE261" s="293"/>
      <c r="AF261" s="293"/>
      <c r="AG261" s="293"/>
      <c r="AH261" s="293"/>
    </row>
    <row r="262" spans="1:34" ht="12.75" customHeight="1" x14ac:dyDescent="0.25">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c r="AE262" s="293"/>
      <c r="AF262" s="293"/>
      <c r="AG262" s="293"/>
      <c r="AH262" s="293"/>
    </row>
    <row r="263" spans="1:34" ht="12.75" customHeight="1" x14ac:dyDescent="0.25">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c r="AE263" s="293"/>
      <c r="AF263" s="293"/>
      <c r="AG263" s="293"/>
      <c r="AH263" s="293"/>
    </row>
    <row r="264" spans="1:34" ht="12.75" customHeight="1" x14ac:dyDescent="0.25">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c r="AE264" s="293"/>
      <c r="AF264" s="293"/>
      <c r="AG264" s="293"/>
      <c r="AH264" s="293"/>
    </row>
    <row r="265" spans="1:34" ht="12.75" customHeight="1" x14ac:dyDescent="0.25">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c r="AE265" s="293"/>
      <c r="AF265" s="293"/>
      <c r="AG265" s="293"/>
      <c r="AH265" s="293"/>
    </row>
    <row r="266" spans="1:34" ht="12.75" customHeight="1" x14ac:dyDescent="0.25">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c r="AE266" s="293"/>
      <c r="AF266" s="293"/>
      <c r="AG266" s="293"/>
      <c r="AH266" s="293"/>
    </row>
    <row r="267" spans="1:34" ht="12.75" customHeight="1" x14ac:dyDescent="0.25">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c r="AE267" s="293"/>
      <c r="AF267" s="293"/>
      <c r="AG267" s="293"/>
      <c r="AH267" s="293"/>
    </row>
    <row r="268" spans="1:34" ht="12.75" customHeight="1" x14ac:dyDescent="0.25">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c r="AE268" s="293"/>
      <c r="AF268" s="293"/>
      <c r="AG268" s="293"/>
      <c r="AH268" s="293"/>
    </row>
    <row r="269" spans="1:34" ht="12.75" customHeight="1" x14ac:dyDescent="0.25">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c r="AE269" s="293"/>
      <c r="AF269" s="293"/>
      <c r="AG269" s="293"/>
      <c r="AH269" s="293"/>
    </row>
    <row r="270" spans="1:34" ht="12.75" customHeight="1" x14ac:dyDescent="0.25">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c r="AE270" s="293"/>
      <c r="AF270" s="293"/>
      <c r="AG270" s="293"/>
      <c r="AH270" s="293"/>
    </row>
    <row r="271" spans="1:34" ht="12.75" customHeight="1" x14ac:dyDescent="0.25">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c r="AE271" s="293"/>
      <c r="AF271" s="293"/>
      <c r="AG271" s="293"/>
      <c r="AH271" s="293"/>
    </row>
    <row r="272" spans="1:34" ht="12.75" customHeight="1" x14ac:dyDescent="0.25">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c r="AE272" s="293"/>
      <c r="AF272" s="293"/>
      <c r="AG272" s="293"/>
      <c r="AH272" s="293"/>
    </row>
    <row r="273" spans="1:34" ht="12.75" customHeight="1" x14ac:dyDescent="0.25">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c r="AE273" s="293"/>
      <c r="AF273" s="293"/>
      <c r="AG273" s="293"/>
      <c r="AH273" s="293"/>
    </row>
    <row r="274" spans="1:34" ht="12.75" customHeight="1" x14ac:dyDescent="0.25">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c r="AE274" s="293"/>
      <c r="AF274" s="293"/>
      <c r="AG274" s="293"/>
      <c r="AH274" s="293"/>
    </row>
    <row r="275" spans="1:34" ht="12.75" customHeight="1" x14ac:dyDescent="0.25">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c r="AE275" s="293"/>
      <c r="AF275" s="293"/>
      <c r="AG275" s="293"/>
      <c r="AH275" s="293"/>
    </row>
    <row r="276" spans="1:34" ht="12.75" customHeight="1" x14ac:dyDescent="0.25">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c r="AE276" s="293"/>
      <c r="AF276" s="293"/>
      <c r="AG276" s="293"/>
      <c r="AH276" s="293"/>
    </row>
    <row r="277" spans="1:34" ht="12.75" customHeight="1" x14ac:dyDescent="0.2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c r="AE277" s="293"/>
      <c r="AF277" s="293"/>
      <c r="AG277" s="293"/>
      <c r="AH277" s="293"/>
    </row>
    <row r="278" spans="1:34" ht="12.75" customHeight="1" x14ac:dyDescent="0.2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c r="AE278" s="293"/>
      <c r="AF278" s="293"/>
      <c r="AG278" s="293"/>
      <c r="AH278" s="293"/>
    </row>
    <row r="279" spans="1:34" ht="12.75" customHeight="1" x14ac:dyDescent="0.2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c r="AE279" s="293"/>
      <c r="AF279" s="293"/>
      <c r="AG279" s="293"/>
      <c r="AH279" s="293"/>
    </row>
    <row r="280" spans="1:34" ht="12.75" customHeight="1" x14ac:dyDescent="0.2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c r="AE280" s="293"/>
      <c r="AF280" s="293"/>
      <c r="AG280" s="293"/>
      <c r="AH280" s="293"/>
    </row>
    <row r="281" spans="1:34" ht="12.75" customHeight="1" x14ac:dyDescent="0.2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c r="AE281" s="293"/>
      <c r="AF281" s="293"/>
      <c r="AG281" s="293"/>
      <c r="AH281" s="293"/>
    </row>
    <row r="282" spans="1:34" ht="12.75" customHeight="1" x14ac:dyDescent="0.2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c r="AE282" s="293"/>
      <c r="AF282" s="293"/>
      <c r="AG282" s="293"/>
      <c r="AH282" s="293"/>
    </row>
    <row r="283" spans="1:34" ht="12.75" customHeight="1" x14ac:dyDescent="0.2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c r="AE283" s="293"/>
      <c r="AF283" s="293"/>
      <c r="AG283" s="293"/>
      <c r="AH283" s="293"/>
    </row>
    <row r="284" spans="1:34" ht="12.75" customHeight="1" x14ac:dyDescent="0.2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c r="AE284" s="293"/>
      <c r="AF284" s="293"/>
      <c r="AG284" s="293"/>
      <c r="AH284" s="293"/>
    </row>
    <row r="285" spans="1:34" ht="12.75" customHeight="1" x14ac:dyDescent="0.2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c r="AE285" s="293"/>
      <c r="AF285" s="293"/>
      <c r="AG285" s="293"/>
      <c r="AH285" s="293"/>
    </row>
    <row r="286" spans="1:34" ht="12.75" customHeight="1" x14ac:dyDescent="0.2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c r="AE286" s="293"/>
      <c r="AF286" s="293"/>
      <c r="AG286" s="293"/>
      <c r="AH286" s="293"/>
    </row>
    <row r="287" spans="1:34" ht="12.75" customHeight="1" x14ac:dyDescent="0.2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c r="AE287" s="293"/>
      <c r="AF287" s="293"/>
      <c r="AG287" s="293"/>
      <c r="AH287" s="293"/>
    </row>
    <row r="288" spans="1:34" ht="12.75" customHeight="1" x14ac:dyDescent="0.2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c r="AE288" s="293"/>
      <c r="AF288" s="293"/>
      <c r="AG288" s="293"/>
      <c r="AH288" s="293"/>
    </row>
    <row r="289" spans="1:34" ht="12.75" customHeight="1" x14ac:dyDescent="0.2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c r="AE289" s="293"/>
      <c r="AF289" s="293"/>
      <c r="AG289" s="293"/>
      <c r="AH289" s="293"/>
    </row>
    <row r="290" spans="1:34" ht="12.75" customHeight="1" x14ac:dyDescent="0.2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c r="AE290" s="293"/>
      <c r="AF290" s="293"/>
      <c r="AG290" s="293"/>
      <c r="AH290" s="293"/>
    </row>
    <row r="291" spans="1:34" ht="12.75" customHeight="1" x14ac:dyDescent="0.2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c r="AE291" s="293"/>
      <c r="AF291" s="293"/>
      <c r="AG291" s="293"/>
      <c r="AH291" s="293"/>
    </row>
    <row r="292" spans="1:34" ht="12.75" customHeight="1" x14ac:dyDescent="0.25">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c r="AE292" s="293"/>
      <c r="AF292" s="293"/>
      <c r="AG292" s="293"/>
      <c r="AH292" s="293"/>
    </row>
    <row r="293" spans="1:34" ht="12.75" customHeight="1" x14ac:dyDescent="0.25">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c r="AE293" s="293"/>
      <c r="AF293" s="293"/>
      <c r="AG293" s="293"/>
      <c r="AH293" s="293"/>
    </row>
    <row r="294" spans="1:34" ht="12.75" customHeight="1" x14ac:dyDescent="0.25">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c r="AE294" s="293"/>
      <c r="AF294" s="293"/>
      <c r="AG294" s="293"/>
      <c r="AH294" s="293"/>
    </row>
    <row r="295" spans="1:34" ht="12.75" customHeight="1" x14ac:dyDescent="0.25">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c r="AE295" s="293"/>
      <c r="AF295" s="293"/>
      <c r="AG295" s="293"/>
      <c r="AH295" s="293"/>
    </row>
    <row r="296" spans="1:34" ht="12.75" customHeight="1" x14ac:dyDescent="0.25">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c r="AE296" s="293"/>
      <c r="AF296" s="293"/>
      <c r="AG296" s="293"/>
      <c r="AH296" s="293"/>
    </row>
    <row r="297" spans="1:34" ht="12.75" customHeight="1" x14ac:dyDescent="0.25">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c r="AE297" s="293"/>
      <c r="AF297" s="293"/>
      <c r="AG297" s="293"/>
      <c r="AH297" s="293"/>
    </row>
    <row r="298" spans="1:34" ht="12.75" customHeight="1" x14ac:dyDescent="0.25">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c r="AE298" s="293"/>
      <c r="AF298" s="293"/>
      <c r="AG298" s="293"/>
      <c r="AH298" s="293"/>
    </row>
    <row r="299" spans="1:34" ht="12.75" customHeight="1" x14ac:dyDescent="0.2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c r="AE299" s="293"/>
      <c r="AF299" s="293"/>
      <c r="AG299" s="293"/>
      <c r="AH299" s="293"/>
    </row>
    <row r="300" spans="1:34" ht="12.75" customHeight="1" x14ac:dyDescent="0.2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c r="AE300" s="293"/>
      <c r="AF300" s="293"/>
      <c r="AG300" s="293"/>
      <c r="AH300" s="293"/>
    </row>
    <row r="301" spans="1:34" ht="12.75" customHeight="1" x14ac:dyDescent="0.2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c r="AE301" s="293"/>
      <c r="AF301" s="293"/>
      <c r="AG301" s="293"/>
      <c r="AH301" s="293"/>
    </row>
    <row r="302" spans="1:34" ht="12.75" customHeight="1" x14ac:dyDescent="0.2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c r="AE302" s="293"/>
      <c r="AF302" s="293"/>
      <c r="AG302" s="293"/>
      <c r="AH302" s="293"/>
    </row>
    <row r="303" spans="1:34" ht="12.75" customHeight="1" x14ac:dyDescent="0.2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c r="AE303" s="293"/>
      <c r="AF303" s="293"/>
      <c r="AG303" s="293"/>
      <c r="AH303" s="293"/>
    </row>
    <row r="304" spans="1:34" ht="12.75" customHeight="1" x14ac:dyDescent="0.2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c r="AE304" s="293"/>
      <c r="AF304" s="293"/>
      <c r="AG304" s="293"/>
      <c r="AH304" s="293"/>
    </row>
    <row r="305" spans="1:34" ht="12.75" customHeight="1" x14ac:dyDescent="0.2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c r="AE305" s="293"/>
      <c r="AF305" s="293"/>
      <c r="AG305" s="293"/>
      <c r="AH305" s="293"/>
    </row>
    <row r="306" spans="1:34" ht="12.75" customHeight="1" x14ac:dyDescent="0.2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c r="AE306" s="293"/>
      <c r="AF306" s="293"/>
      <c r="AG306" s="293"/>
      <c r="AH306" s="293"/>
    </row>
    <row r="307" spans="1:34" ht="12.75" customHeight="1" x14ac:dyDescent="0.2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c r="AE307" s="293"/>
      <c r="AF307" s="293"/>
      <c r="AG307" s="293"/>
      <c r="AH307" s="293"/>
    </row>
    <row r="308" spans="1:34" ht="12.75" customHeight="1" x14ac:dyDescent="0.2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c r="AE308" s="293"/>
      <c r="AF308" s="293"/>
      <c r="AG308" s="293"/>
      <c r="AH308" s="293"/>
    </row>
    <row r="309" spans="1:34" ht="12.75" customHeight="1" x14ac:dyDescent="0.2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c r="AE309" s="293"/>
      <c r="AF309" s="293"/>
      <c r="AG309" s="293"/>
      <c r="AH309" s="293"/>
    </row>
    <row r="310" spans="1:34" ht="12.75" customHeight="1" x14ac:dyDescent="0.2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c r="AE310" s="293"/>
      <c r="AF310" s="293"/>
      <c r="AG310" s="293"/>
      <c r="AH310" s="293"/>
    </row>
    <row r="311" spans="1:34" ht="12.75" customHeight="1" x14ac:dyDescent="0.2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c r="AE311" s="293"/>
      <c r="AF311" s="293"/>
      <c r="AG311" s="293"/>
      <c r="AH311" s="293"/>
    </row>
    <row r="312" spans="1:34" ht="12.75" customHeight="1" x14ac:dyDescent="0.2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c r="AE312" s="293"/>
      <c r="AF312" s="293"/>
      <c r="AG312" s="293"/>
      <c r="AH312" s="293"/>
    </row>
    <row r="313" spans="1:34" ht="12.75" customHeight="1" x14ac:dyDescent="0.2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c r="AE313" s="293"/>
      <c r="AF313" s="293"/>
      <c r="AG313" s="293"/>
      <c r="AH313" s="293"/>
    </row>
    <row r="314" spans="1:34" ht="12.75" customHeight="1" x14ac:dyDescent="0.25">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c r="AE314" s="293"/>
      <c r="AF314" s="293"/>
      <c r="AG314" s="293"/>
      <c r="AH314" s="293"/>
    </row>
    <row r="315" spans="1:34" ht="12.75" customHeight="1" x14ac:dyDescent="0.25">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c r="AE315" s="293"/>
      <c r="AF315" s="293"/>
      <c r="AG315" s="293"/>
      <c r="AH315" s="293"/>
    </row>
    <row r="316" spans="1:34" ht="12.75" customHeight="1" x14ac:dyDescent="0.25">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c r="AE316" s="293"/>
      <c r="AF316" s="293"/>
      <c r="AG316" s="293"/>
      <c r="AH316" s="293"/>
    </row>
    <row r="317" spans="1:34" ht="12.75" customHeight="1" x14ac:dyDescent="0.25">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c r="AE317" s="293"/>
      <c r="AF317" s="293"/>
      <c r="AG317" s="293"/>
      <c r="AH317" s="293"/>
    </row>
    <row r="318" spans="1:34" ht="12.75" customHeight="1" x14ac:dyDescent="0.25">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c r="AE318" s="293"/>
      <c r="AF318" s="293"/>
      <c r="AG318" s="293"/>
      <c r="AH318" s="293"/>
    </row>
    <row r="319" spans="1:34" ht="12.75" customHeight="1" x14ac:dyDescent="0.25">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c r="AE319" s="293"/>
      <c r="AF319" s="293"/>
      <c r="AG319" s="293"/>
      <c r="AH319" s="293"/>
    </row>
    <row r="320" spans="1:34" ht="12.75" customHeight="1" x14ac:dyDescent="0.25">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c r="AE320" s="293"/>
      <c r="AF320" s="293"/>
      <c r="AG320" s="293"/>
      <c r="AH320" s="293"/>
    </row>
    <row r="321" spans="1:34" ht="12.75" customHeight="1" x14ac:dyDescent="0.25">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c r="AE321" s="293"/>
      <c r="AF321" s="293"/>
      <c r="AG321" s="293"/>
      <c r="AH321" s="293"/>
    </row>
    <row r="322" spans="1:34" ht="12.75" customHeight="1" x14ac:dyDescent="0.25">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c r="AE322" s="293"/>
      <c r="AF322" s="293"/>
      <c r="AG322" s="293"/>
      <c r="AH322" s="293"/>
    </row>
    <row r="323" spans="1:34" ht="12.75" customHeight="1" x14ac:dyDescent="0.25">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c r="AE323" s="293"/>
      <c r="AF323" s="293"/>
      <c r="AG323" s="293"/>
      <c r="AH323" s="293"/>
    </row>
    <row r="324" spans="1:34" ht="12.75" customHeight="1" x14ac:dyDescent="0.25">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c r="AE324" s="293"/>
      <c r="AF324" s="293"/>
      <c r="AG324" s="293"/>
      <c r="AH324" s="293"/>
    </row>
    <row r="325" spans="1:34" ht="12.75" customHeight="1" x14ac:dyDescent="0.25">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c r="AA325" s="293"/>
      <c r="AB325" s="293"/>
      <c r="AC325" s="293"/>
      <c r="AD325" s="293"/>
      <c r="AE325" s="293"/>
      <c r="AF325" s="293"/>
      <c r="AG325" s="293"/>
      <c r="AH325" s="293"/>
    </row>
    <row r="326" spans="1:34" ht="12.75" customHeight="1" x14ac:dyDescent="0.25">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c r="AA326" s="293"/>
      <c r="AB326" s="293"/>
      <c r="AC326" s="293"/>
      <c r="AD326" s="293"/>
      <c r="AE326" s="293"/>
      <c r="AF326" s="293"/>
      <c r="AG326" s="293"/>
      <c r="AH326" s="293"/>
    </row>
    <row r="327" spans="1:34" ht="12.75" customHeight="1" x14ac:dyDescent="0.25">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c r="AA327" s="293"/>
      <c r="AB327" s="293"/>
      <c r="AC327" s="293"/>
      <c r="AD327" s="293"/>
      <c r="AE327" s="293"/>
      <c r="AF327" s="293"/>
      <c r="AG327" s="293"/>
      <c r="AH327" s="293"/>
    </row>
    <row r="328" spans="1:34" ht="12.75" customHeight="1" x14ac:dyDescent="0.25">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c r="AA328" s="293"/>
      <c r="AB328" s="293"/>
      <c r="AC328" s="293"/>
      <c r="AD328" s="293"/>
      <c r="AE328" s="293"/>
      <c r="AF328" s="293"/>
      <c r="AG328" s="293"/>
      <c r="AH328" s="293"/>
    </row>
    <row r="329" spans="1:34" ht="12.75" customHeight="1" x14ac:dyDescent="0.25">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c r="AA329" s="293"/>
      <c r="AB329" s="293"/>
      <c r="AC329" s="293"/>
      <c r="AD329" s="293"/>
      <c r="AE329" s="293"/>
      <c r="AF329" s="293"/>
      <c r="AG329" s="293"/>
      <c r="AH329" s="293"/>
    </row>
    <row r="330" spans="1:34" ht="12.75" customHeight="1" x14ac:dyDescent="0.25">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c r="AE330" s="293"/>
      <c r="AF330" s="293"/>
      <c r="AG330" s="293"/>
      <c r="AH330" s="293"/>
    </row>
    <row r="331" spans="1:34" ht="12.75" customHeight="1" x14ac:dyDescent="0.25">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c r="AE331" s="293"/>
      <c r="AF331" s="293"/>
      <c r="AG331" s="293"/>
      <c r="AH331" s="293"/>
    </row>
    <row r="332" spans="1:34" ht="12.75" customHeight="1" x14ac:dyDescent="0.25">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c r="AA332" s="293"/>
      <c r="AB332" s="293"/>
      <c r="AC332" s="293"/>
      <c r="AD332" s="293"/>
      <c r="AE332" s="293"/>
      <c r="AF332" s="293"/>
      <c r="AG332" s="293"/>
      <c r="AH332" s="293"/>
    </row>
    <row r="333" spans="1:34" ht="12.75" customHeight="1" x14ac:dyDescent="0.25">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c r="AE333" s="293"/>
      <c r="AF333" s="293"/>
      <c r="AG333" s="293"/>
      <c r="AH333" s="293"/>
    </row>
    <row r="334" spans="1:34" ht="12.75" customHeight="1" x14ac:dyDescent="0.25">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c r="AA334" s="293"/>
      <c r="AB334" s="293"/>
      <c r="AC334" s="293"/>
      <c r="AD334" s="293"/>
      <c r="AE334" s="293"/>
      <c r="AF334" s="293"/>
      <c r="AG334" s="293"/>
      <c r="AH334" s="293"/>
    </row>
    <row r="335" spans="1:34" ht="12.75" customHeight="1" x14ac:dyDescent="0.25">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c r="AA335" s="293"/>
      <c r="AB335" s="293"/>
      <c r="AC335" s="293"/>
      <c r="AD335" s="293"/>
      <c r="AE335" s="293"/>
      <c r="AF335" s="293"/>
      <c r="AG335" s="293"/>
      <c r="AH335" s="293"/>
    </row>
    <row r="336" spans="1:34" ht="12.75" customHeight="1" x14ac:dyDescent="0.25">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c r="AA336" s="293"/>
      <c r="AB336" s="293"/>
      <c r="AC336" s="293"/>
      <c r="AD336" s="293"/>
      <c r="AE336" s="293"/>
      <c r="AF336" s="293"/>
      <c r="AG336" s="293"/>
      <c r="AH336" s="293"/>
    </row>
    <row r="337" spans="1:34" ht="12.75" customHeight="1" x14ac:dyDescent="0.25">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c r="AE337" s="293"/>
      <c r="AF337" s="293"/>
      <c r="AG337" s="293"/>
      <c r="AH337" s="293"/>
    </row>
    <row r="338" spans="1:34" ht="12.75" customHeight="1" x14ac:dyDescent="0.25">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c r="AE338" s="293"/>
      <c r="AF338" s="293"/>
      <c r="AG338" s="293"/>
      <c r="AH338" s="293"/>
    </row>
    <row r="339" spans="1:34" ht="12.75" customHeight="1" x14ac:dyDescent="0.25">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c r="AE339" s="293"/>
      <c r="AF339" s="293"/>
      <c r="AG339" s="293"/>
      <c r="AH339" s="293"/>
    </row>
    <row r="340" spans="1:34" ht="12.75" customHeight="1" x14ac:dyDescent="0.25">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c r="AA340" s="293"/>
      <c r="AB340" s="293"/>
      <c r="AC340" s="293"/>
      <c r="AD340" s="293"/>
      <c r="AE340" s="293"/>
      <c r="AF340" s="293"/>
      <c r="AG340" s="293"/>
      <c r="AH340" s="293"/>
    </row>
    <row r="341" spans="1:34" ht="12.75" customHeight="1" x14ac:dyDescent="0.25">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c r="AA341" s="293"/>
      <c r="AB341" s="293"/>
      <c r="AC341" s="293"/>
      <c r="AD341" s="293"/>
      <c r="AE341" s="293"/>
      <c r="AF341" s="293"/>
      <c r="AG341" s="293"/>
      <c r="AH341" s="293"/>
    </row>
    <row r="342" spans="1:34" ht="12.75" customHeight="1" x14ac:dyDescent="0.25">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c r="AA342" s="293"/>
      <c r="AB342" s="293"/>
      <c r="AC342" s="293"/>
      <c r="AD342" s="293"/>
      <c r="AE342" s="293"/>
      <c r="AF342" s="293"/>
      <c r="AG342" s="293"/>
      <c r="AH342" s="293"/>
    </row>
    <row r="343" spans="1:34" ht="12.75" customHeight="1" x14ac:dyDescent="0.25">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c r="AA343" s="293"/>
      <c r="AB343" s="293"/>
      <c r="AC343" s="293"/>
      <c r="AD343" s="293"/>
      <c r="AE343" s="293"/>
      <c r="AF343" s="293"/>
      <c r="AG343" s="293"/>
      <c r="AH343" s="293"/>
    </row>
    <row r="344" spans="1:34" ht="12.75" customHeight="1" x14ac:dyDescent="0.25">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c r="AA344" s="293"/>
      <c r="AB344" s="293"/>
      <c r="AC344" s="293"/>
      <c r="AD344" s="293"/>
      <c r="AE344" s="293"/>
      <c r="AF344" s="293"/>
      <c r="AG344" s="293"/>
      <c r="AH344" s="293"/>
    </row>
    <row r="345" spans="1:34" ht="12.75" customHeight="1" x14ac:dyDescent="0.25">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c r="AE345" s="293"/>
      <c r="AF345" s="293"/>
      <c r="AG345" s="293"/>
      <c r="AH345" s="293"/>
    </row>
    <row r="346" spans="1:34" ht="12.75" customHeight="1" x14ac:dyDescent="0.25">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c r="AA346" s="293"/>
      <c r="AB346" s="293"/>
      <c r="AC346" s="293"/>
      <c r="AD346" s="293"/>
      <c r="AE346" s="293"/>
      <c r="AF346" s="293"/>
      <c r="AG346" s="293"/>
      <c r="AH346" s="293"/>
    </row>
    <row r="347" spans="1:34" ht="12.75" customHeight="1" x14ac:dyDescent="0.25">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c r="AE347" s="293"/>
      <c r="AF347" s="293"/>
      <c r="AG347" s="293"/>
      <c r="AH347" s="293"/>
    </row>
    <row r="348" spans="1:34" ht="12.75" customHeight="1" x14ac:dyDescent="0.25">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c r="AA348" s="293"/>
      <c r="AB348" s="293"/>
      <c r="AC348" s="293"/>
      <c r="AD348" s="293"/>
      <c r="AE348" s="293"/>
      <c r="AF348" s="293"/>
      <c r="AG348" s="293"/>
      <c r="AH348" s="293"/>
    </row>
    <row r="349" spans="1:34" ht="12.75" customHeight="1" x14ac:dyDescent="0.25">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c r="AA349" s="293"/>
      <c r="AB349" s="293"/>
      <c r="AC349" s="293"/>
      <c r="AD349" s="293"/>
      <c r="AE349" s="293"/>
      <c r="AF349" s="293"/>
      <c r="AG349" s="293"/>
      <c r="AH349" s="293"/>
    </row>
    <row r="350" spans="1:34" ht="12.75" customHeight="1" x14ac:dyDescent="0.25">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c r="AA350" s="293"/>
      <c r="AB350" s="293"/>
      <c r="AC350" s="293"/>
      <c r="AD350" s="293"/>
      <c r="AE350" s="293"/>
      <c r="AF350" s="293"/>
      <c r="AG350" s="293"/>
      <c r="AH350" s="293"/>
    </row>
    <row r="351" spans="1:34" ht="12.75" customHeight="1" x14ac:dyDescent="0.25">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c r="AE351" s="293"/>
      <c r="AF351" s="293"/>
      <c r="AG351" s="293"/>
      <c r="AH351" s="293"/>
    </row>
    <row r="352" spans="1:34" ht="12.75" customHeight="1" x14ac:dyDescent="0.25">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c r="AA352" s="293"/>
      <c r="AB352" s="293"/>
      <c r="AC352" s="293"/>
      <c r="AD352" s="293"/>
      <c r="AE352" s="293"/>
      <c r="AF352" s="293"/>
      <c r="AG352" s="293"/>
      <c r="AH352" s="293"/>
    </row>
    <row r="353" spans="1:34" ht="12.75" customHeight="1" x14ac:dyDescent="0.25">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c r="AA353" s="293"/>
      <c r="AB353" s="293"/>
      <c r="AC353" s="293"/>
      <c r="AD353" s="293"/>
      <c r="AE353" s="293"/>
      <c r="AF353" s="293"/>
      <c r="AG353" s="293"/>
      <c r="AH353" s="293"/>
    </row>
    <row r="354" spans="1:34" ht="12.75" customHeight="1" x14ac:dyDescent="0.25">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c r="AA354" s="293"/>
      <c r="AB354" s="293"/>
      <c r="AC354" s="293"/>
      <c r="AD354" s="293"/>
      <c r="AE354" s="293"/>
      <c r="AF354" s="293"/>
      <c r="AG354" s="293"/>
      <c r="AH354" s="293"/>
    </row>
    <row r="355" spans="1:34" ht="12.75" customHeight="1" x14ac:dyDescent="0.25">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c r="AA355" s="293"/>
      <c r="AB355" s="293"/>
      <c r="AC355" s="293"/>
      <c r="AD355" s="293"/>
      <c r="AE355" s="293"/>
      <c r="AF355" s="293"/>
      <c r="AG355" s="293"/>
      <c r="AH355" s="293"/>
    </row>
    <row r="356" spans="1:34" ht="12.75" customHeight="1" x14ac:dyDescent="0.25">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c r="AA356" s="293"/>
      <c r="AB356" s="293"/>
      <c r="AC356" s="293"/>
      <c r="AD356" s="293"/>
      <c r="AE356" s="293"/>
      <c r="AF356" s="293"/>
      <c r="AG356" s="293"/>
      <c r="AH356" s="293"/>
    </row>
    <row r="357" spans="1:34" ht="12.75" customHeight="1" x14ac:dyDescent="0.25">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c r="AE357" s="293"/>
      <c r="AF357" s="293"/>
      <c r="AG357" s="293"/>
      <c r="AH357" s="293"/>
    </row>
    <row r="358" spans="1:34" ht="12.75" customHeight="1" x14ac:dyDescent="0.25">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c r="AA358" s="293"/>
      <c r="AB358" s="293"/>
      <c r="AC358" s="293"/>
      <c r="AD358" s="293"/>
      <c r="AE358" s="293"/>
      <c r="AF358" s="293"/>
      <c r="AG358" s="293"/>
      <c r="AH358" s="293"/>
    </row>
    <row r="359" spans="1:34" ht="12.75" customHeight="1" x14ac:dyDescent="0.25">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c r="AA359" s="293"/>
      <c r="AB359" s="293"/>
      <c r="AC359" s="293"/>
      <c r="AD359" s="293"/>
      <c r="AE359" s="293"/>
      <c r="AF359" s="293"/>
      <c r="AG359" s="293"/>
      <c r="AH359" s="293"/>
    </row>
    <row r="360" spans="1:34" ht="12.75" customHeight="1" x14ac:dyDescent="0.25">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c r="AA360" s="293"/>
      <c r="AB360" s="293"/>
      <c r="AC360" s="293"/>
      <c r="AD360" s="293"/>
      <c r="AE360" s="293"/>
      <c r="AF360" s="293"/>
      <c r="AG360" s="293"/>
      <c r="AH360" s="293"/>
    </row>
    <row r="361" spans="1:34" ht="12.75" customHeight="1" x14ac:dyDescent="0.25">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c r="AA361" s="293"/>
      <c r="AB361" s="293"/>
      <c r="AC361" s="293"/>
      <c r="AD361" s="293"/>
      <c r="AE361" s="293"/>
      <c r="AF361" s="293"/>
      <c r="AG361" s="293"/>
      <c r="AH361" s="293"/>
    </row>
    <row r="362" spans="1:34" ht="12.75" customHeight="1" x14ac:dyDescent="0.25">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c r="AA362" s="293"/>
      <c r="AB362" s="293"/>
      <c r="AC362" s="293"/>
      <c r="AD362" s="293"/>
      <c r="AE362" s="293"/>
      <c r="AF362" s="293"/>
      <c r="AG362" s="293"/>
      <c r="AH362" s="293"/>
    </row>
    <row r="363" spans="1:34" ht="12.75" customHeight="1" x14ac:dyDescent="0.25">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c r="AE363" s="293"/>
      <c r="AF363" s="293"/>
      <c r="AG363" s="293"/>
      <c r="AH363" s="293"/>
    </row>
    <row r="364" spans="1:34" ht="12.75" customHeight="1" x14ac:dyDescent="0.25">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c r="AE364" s="293"/>
      <c r="AF364" s="293"/>
      <c r="AG364" s="293"/>
      <c r="AH364" s="293"/>
    </row>
    <row r="365" spans="1:34" ht="12.75" customHeight="1" x14ac:dyDescent="0.25">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c r="AE365" s="293"/>
      <c r="AF365" s="293"/>
      <c r="AG365" s="293"/>
      <c r="AH365" s="293"/>
    </row>
    <row r="366" spans="1:34" ht="12.75" customHeight="1" x14ac:dyDescent="0.25">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c r="AE366" s="293"/>
      <c r="AF366" s="293"/>
      <c r="AG366" s="293"/>
      <c r="AH366" s="293"/>
    </row>
    <row r="367" spans="1:34" ht="12.75" customHeight="1" x14ac:dyDescent="0.25">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c r="AE367" s="293"/>
      <c r="AF367" s="293"/>
      <c r="AG367" s="293"/>
      <c r="AH367" s="293"/>
    </row>
    <row r="368" spans="1:34" ht="12.75" customHeight="1" x14ac:dyDescent="0.25">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c r="AA368" s="293"/>
      <c r="AB368" s="293"/>
      <c r="AC368" s="293"/>
      <c r="AD368" s="293"/>
      <c r="AE368" s="293"/>
      <c r="AF368" s="293"/>
      <c r="AG368" s="293"/>
      <c r="AH368" s="293"/>
    </row>
    <row r="369" spans="1:34" ht="12.75" customHeight="1" x14ac:dyDescent="0.25">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c r="AE369" s="293"/>
      <c r="AF369" s="293"/>
      <c r="AG369" s="293"/>
      <c r="AH369" s="293"/>
    </row>
    <row r="370" spans="1:34" ht="12.75" customHeight="1" x14ac:dyDescent="0.25">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3"/>
      <c r="AC370" s="293"/>
      <c r="AD370" s="293"/>
      <c r="AE370" s="293"/>
      <c r="AF370" s="293"/>
      <c r="AG370" s="293"/>
      <c r="AH370" s="293"/>
    </row>
    <row r="371" spans="1:34" ht="12.75" customHeight="1" x14ac:dyDescent="0.25">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c r="AE371" s="293"/>
      <c r="AF371" s="293"/>
      <c r="AG371" s="293"/>
      <c r="AH371" s="293"/>
    </row>
    <row r="372" spans="1:34" ht="12.75" customHeight="1" x14ac:dyDescent="0.25">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c r="AE372" s="293"/>
      <c r="AF372" s="293"/>
      <c r="AG372" s="293"/>
      <c r="AH372" s="293"/>
    </row>
    <row r="373" spans="1:34" ht="12.75" customHeight="1" x14ac:dyDescent="0.25">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c r="AE373" s="293"/>
      <c r="AF373" s="293"/>
      <c r="AG373" s="293"/>
      <c r="AH373" s="293"/>
    </row>
    <row r="374" spans="1:34" ht="12.75" customHeight="1" x14ac:dyDescent="0.25">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c r="AA374" s="293"/>
      <c r="AB374" s="293"/>
      <c r="AC374" s="293"/>
      <c r="AD374" s="293"/>
      <c r="AE374" s="293"/>
      <c r="AF374" s="293"/>
      <c r="AG374" s="293"/>
      <c r="AH374" s="293"/>
    </row>
    <row r="375" spans="1:34" ht="12.75" customHeight="1" x14ac:dyDescent="0.25">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c r="AE375" s="293"/>
      <c r="AF375" s="293"/>
      <c r="AG375" s="293"/>
      <c r="AH375" s="293"/>
    </row>
    <row r="376" spans="1:34" ht="12.75" customHeight="1" x14ac:dyDescent="0.25">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c r="AA376" s="293"/>
      <c r="AB376" s="293"/>
      <c r="AC376" s="293"/>
      <c r="AD376" s="293"/>
      <c r="AE376" s="293"/>
      <c r="AF376" s="293"/>
      <c r="AG376" s="293"/>
      <c r="AH376" s="293"/>
    </row>
    <row r="377" spans="1:34" ht="12.75" customHeight="1" x14ac:dyDescent="0.25">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1:34" ht="12.75" customHeight="1" x14ac:dyDescent="0.25">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c r="AC378" s="293"/>
      <c r="AD378" s="293"/>
      <c r="AE378" s="293"/>
      <c r="AF378" s="293"/>
      <c r="AG378" s="293"/>
      <c r="AH378" s="293"/>
    </row>
    <row r="379" spans="1:34" ht="12.75" customHeight="1" x14ac:dyDescent="0.25">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c r="AA379" s="293"/>
      <c r="AB379" s="293"/>
      <c r="AC379" s="293"/>
      <c r="AD379" s="293"/>
      <c r="AE379" s="293"/>
      <c r="AF379" s="293"/>
      <c r="AG379" s="293"/>
      <c r="AH379" s="293"/>
    </row>
    <row r="380" spans="1:34" ht="12.75" customHeight="1" x14ac:dyDescent="0.25">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293"/>
      <c r="AH380" s="293"/>
    </row>
    <row r="381" spans="1:34" ht="12.75" customHeight="1" x14ac:dyDescent="0.25">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293"/>
      <c r="AH381" s="293"/>
    </row>
    <row r="382" spans="1:34" ht="12.75" customHeight="1" x14ac:dyDescent="0.25">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3"/>
      <c r="AC382" s="293"/>
      <c r="AD382" s="293"/>
      <c r="AE382" s="293"/>
      <c r="AF382" s="293"/>
      <c r="AG382" s="293"/>
      <c r="AH382" s="293"/>
    </row>
    <row r="383" spans="1:34" ht="12.75" customHeight="1" x14ac:dyDescent="0.25">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c r="AA383" s="293"/>
      <c r="AB383" s="293"/>
      <c r="AC383" s="293"/>
      <c r="AD383" s="293"/>
      <c r="AE383" s="293"/>
      <c r="AF383" s="293"/>
      <c r="AG383" s="293"/>
      <c r="AH383" s="293"/>
    </row>
    <row r="384" spans="1:34" ht="12.75" customHeight="1" x14ac:dyDescent="0.25">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4" ht="12.75" customHeight="1" x14ac:dyDescent="0.25">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c r="AA385" s="293"/>
      <c r="AB385" s="293"/>
      <c r="AC385" s="293"/>
      <c r="AD385" s="293"/>
      <c r="AE385" s="293"/>
      <c r="AF385" s="293"/>
      <c r="AG385" s="293"/>
      <c r="AH385" s="293"/>
    </row>
    <row r="386" spans="1:34" ht="12.75" customHeight="1" x14ac:dyDescent="0.25">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c r="AA386" s="293"/>
      <c r="AB386" s="293"/>
      <c r="AC386" s="293"/>
      <c r="AD386" s="293"/>
      <c r="AE386" s="293"/>
      <c r="AF386" s="293"/>
      <c r="AG386" s="293"/>
      <c r="AH386" s="293"/>
    </row>
    <row r="387" spans="1:34" ht="12.75" customHeight="1" x14ac:dyDescent="0.25">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c r="AE387" s="293"/>
      <c r="AF387" s="293"/>
      <c r="AG387" s="293"/>
      <c r="AH387" s="293"/>
    </row>
    <row r="388" spans="1:34" ht="12.75" customHeight="1" x14ac:dyDescent="0.25">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c r="AA388" s="293"/>
      <c r="AB388" s="293"/>
      <c r="AC388" s="293"/>
      <c r="AD388" s="293"/>
      <c r="AE388" s="293"/>
      <c r="AF388" s="293"/>
      <c r="AG388" s="293"/>
      <c r="AH388" s="293"/>
    </row>
    <row r="389" spans="1:34" ht="12.75" customHeight="1" x14ac:dyDescent="0.25">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c r="AA389" s="293"/>
      <c r="AB389" s="293"/>
      <c r="AC389" s="293"/>
      <c r="AD389" s="293"/>
      <c r="AE389" s="293"/>
      <c r="AF389" s="293"/>
      <c r="AG389" s="293"/>
      <c r="AH389" s="293"/>
    </row>
    <row r="390" spans="1:34" ht="12.75" customHeight="1" x14ac:dyDescent="0.25">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c r="AA390" s="293"/>
      <c r="AB390" s="293"/>
      <c r="AC390" s="293"/>
      <c r="AD390" s="293"/>
      <c r="AE390" s="293"/>
      <c r="AF390" s="293"/>
      <c r="AG390" s="293"/>
      <c r="AH390" s="293"/>
    </row>
    <row r="391" spans="1:34" ht="12.75" customHeight="1" x14ac:dyDescent="0.25">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3"/>
      <c r="AC391" s="293"/>
      <c r="AD391" s="293"/>
      <c r="AE391" s="293"/>
      <c r="AF391" s="293"/>
      <c r="AG391" s="293"/>
      <c r="AH391" s="293"/>
    </row>
    <row r="392" spans="1:34" ht="12.75" customHeight="1" x14ac:dyDescent="0.25">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c r="AA392" s="293"/>
      <c r="AB392" s="293"/>
      <c r="AC392" s="293"/>
      <c r="AD392" s="293"/>
      <c r="AE392" s="293"/>
      <c r="AF392" s="293"/>
      <c r="AG392" s="293"/>
      <c r="AH392" s="293"/>
    </row>
    <row r="393" spans="1:34" ht="12.75" customHeight="1" x14ac:dyDescent="0.25">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c r="AA393" s="293"/>
      <c r="AB393" s="293"/>
      <c r="AC393" s="293"/>
      <c r="AD393" s="293"/>
      <c r="AE393" s="293"/>
      <c r="AF393" s="293"/>
      <c r="AG393" s="293"/>
      <c r="AH393" s="293"/>
    </row>
    <row r="394" spans="1:34" ht="12.75" customHeight="1" x14ac:dyDescent="0.25">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c r="AA394" s="293"/>
      <c r="AB394" s="293"/>
      <c r="AC394" s="293"/>
      <c r="AD394" s="293"/>
      <c r="AE394" s="293"/>
      <c r="AF394" s="293"/>
      <c r="AG394" s="293"/>
      <c r="AH394" s="293"/>
    </row>
    <row r="395" spans="1:34" ht="12.75" customHeight="1" x14ac:dyDescent="0.25">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c r="AA395" s="293"/>
      <c r="AB395" s="293"/>
      <c r="AC395" s="293"/>
      <c r="AD395" s="293"/>
      <c r="AE395" s="293"/>
      <c r="AF395" s="293"/>
      <c r="AG395" s="293"/>
      <c r="AH395" s="293"/>
    </row>
    <row r="396" spans="1:34" ht="12.75" customHeight="1" x14ac:dyDescent="0.25">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c r="AA396" s="293"/>
      <c r="AB396" s="293"/>
      <c r="AC396" s="293"/>
      <c r="AD396" s="293"/>
      <c r="AE396" s="293"/>
      <c r="AF396" s="293"/>
      <c r="AG396" s="293"/>
      <c r="AH396" s="293"/>
    </row>
    <row r="397" spans="1:34" ht="12.75" customHeight="1" x14ac:dyDescent="0.25">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c r="AA397" s="293"/>
      <c r="AB397" s="293"/>
      <c r="AC397" s="293"/>
      <c r="AD397" s="293"/>
      <c r="AE397" s="293"/>
      <c r="AF397" s="293"/>
      <c r="AG397" s="293"/>
      <c r="AH397" s="293"/>
    </row>
    <row r="398" spans="1:34" ht="12.75" customHeight="1" x14ac:dyDescent="0.25">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c r="AE398" s="293"/>
      <c r="AF398" s="293"/>
      <c r="AG398" s="293"/>
      <c r="AH398" s="293"/>
    </row>
    <row r="399" spans="1:34" ht="12.75" customHeight="1" x14ac:dyDescent="0.25">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c r="AA399" s="293"/>
      <c r="AB399" s="293"/>
      <c r="AC399" s="293"/>
      <c r="AD399" s="293"/>
      <c r="AE399" s="293"/>
      <c r="AF399" s="293"/>
      <c r="AG399" s="293"/>
      <c r="AH399" s="293"/>
    </row>
    <row r="400" spans="1:34" ht="12.75" customHeight="1" x14ac:dyDescent="0.25">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c r="AA400" s="293"/>
      <c r="AB400" s="293"/>
      <c r="AC400" s="293"/>
      <c r="AD400" s="293"/>
      <c r="AE400" s="293"/>
      <c r="AF400" s="293"/>
      <c r="AG400" s="293"/>
      <c r="AH400" s="293"/>
    </row>
    <row r="401" spans="1:34" ht="12.75" customHeight="1" x14ac:dyDescent="0.25">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c r="AA401" s="293"/>
      <c r="AB401" s="293"/>
      <c r="AC401" s="293"/>
      <c r="AD401" s="293"/>
      <c r="AE401" s="293"/>
      <c r="AF401" s="293"/>
      <c r="AG401" s="293"/>
      <c r="AH401" s="293"/>
    </row>
    <row r="402" spans="1:34" ht="12.75" customHeight="1" x14ac:dyDescent="0.25">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c r="AA402" s="293"/>
      <c r="AB402" s="293"/>
      <c r="AC402" s="293"/>
      <c r="AD402" s="293"/>
      <c r="AE402" s="293"/>
      <c r="AF402" s="293"/>
      <c r="AG402" s="293"/>
      <c r="AH402" s="293"/>
    </row>
    <row r="403" spans="1:34" ht="12.75" customHeight="1" x14ac:dyDescent="0.25">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c r="AA403" s="293"/>
      <c r="AB403" s="293"/>
      <c r="AC403" s="293"/>
      <c r="AD403" s="293"/>
      <c r="AE403" s="293"/>
      <c r="AF403" s="293"/>
      <c r="AG403" s="293"/>
      <c r="AH403" s="293"/>
    </row>
    <row r="404" spans="1:34" ht="12.75" customHeight="1" x14ac:dyDescent="0.25">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c r="AA404" s="293"/>
      <c r="AB404" s="293"/>
      <c r="AC404" s="293"/>
      <c r="AD404" s="293"/>
      <c r="AE404" s="293"/>
      <c r="AF404" s="293"/>
      <c r="AG404" s="293"/>
      <c r="AH404" s="293"/>
    </row>
    <row r="405" spans="1:34" ht="12.75" customHeight="1" x14ac:dyDescent="0.25">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c r="AA405" s="293"/>
      <c r="AB405" s="293"/>
      <c r="AC405" s="293"/>
      <c r="AD405" s="293"/>
      <c r="AE405" s="293"/>
      <c r="AF405" s="293"/>
      <c r="AG405" s="293"/>
      <c r="AH405" s="293"/>
    </row>
    <row r="406" spans="1:34" ht="12.75" customHeight="1" x14ac:dyDescent="0.25">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c r="AE406" s="293"/>
      <c r="AF406" s="293"/>
      <c r="AG406" s="293"/>
      <c r="AH406" s="293"/>
    </row>
    <row r="407" spans="1:34" ht="12.75" customHeight="1" x14ac:dyDescent="0.25">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c r="AA407" s="293"/>
      <c r="AB407" s="293"/>
      <c r="AC407" s="293"/>
      <c r="AD407" s="293"/>
      <c r="AE407" s="293"/>
      <c r="AF407" s="293"/>
      <c r="AG407" s="293"/>
      <c r="AH407" s="293"/>
    </row>
    <row r="408" spans="1:34" ht="12.75" customHeight="1" x14ac:dyDescent="0.25">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c r="AA408" s="293"/>
      <c r="AB408" s="293"/>
      <c r="AC408" s="293"/>
      <c r="AD408" s="293"/>
      <c r="AE408" s="293"/>
      <c r="AF408" s="293"/>
      <c r="AG408" s="293"/>
      <c r="AH408" s="293"/>
    </row>
    <row r="409" spans="1:34" ht="12.75" customHeight="1" x14ac:dyDescent="0.25">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c r="AA409" s="293"/>
      <c r="AB409" s="293"/>
      <c r="AC409" s="293"/>
      <c r="AD409" s="293"/>
      <c r="AE409" s="293"/>
      <c r="AF409" s="293"/>
      <c r="AG409" s="293"/>
      <c r="AH409" s="293"/>
    </row>
    <row r="410" spans="1:34" ht="12.75" customHeight="1" x14ac:dyDescent="0.25">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c r="AA410" s="293"/>
      <c r="AB410" s="293"/>
      <c r="AC410" s="293"/>
      <c r="AD410" s="293"/>
      <c r="AE410" s="293"/>
      <c r="AF410" s="293"/>
      <c r="AG410" s="293"/>
      <c r="AH410" s="293"/>
    </row>
    <row r="411" spans="1:34" ht="12.75" customHeight="1" x14ac:dyDescent="0.25">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c r="AA411" s="293"/>
      <c r="AB411" s="293"/>
      <c r="AC411" s="293"/>
      <c r="AD411" s="293"/>
      <c r="AE411" s="293"/>
      <c r="AF411" s="293"/>
      <c r="AG411" s="293"/>
      <c r="AH411" s="293"/>
    </row>
    <row r="412" spans="1:34" ht="12.75" customHeight="1" x14ac:dyDescent="0.25">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c r="AE412" s="293"/>
      <c r="AF412" s="293"/>
      <c r="AG412" s="293"/>
      <c r="AH412" s="293"/>
    </row>
    <row r="413" spans="1:34" ht="12.75" customHeight="1" x14ac:dyDescent="0.25">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c r="AA413" s="293"/>
      <c r="AB413" s="293"/>
      <c r="AC413" s="293"/>
      <c r="AD413" s="293"/>
      <c r="AE413" s="293"/>
      <c r="AF413" s="293"/>
      <c r="AG413" s="293"/>
      <c r="AH413" s="293"/>
    </row>
    <row r="414" spans="1:34" ht="12.75" customHeight="1" x14ac:dyDescent="0.25">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c r="AA414" s="293"/>
      <c r="AB414" s="293"/>
      <c r="AC414" s="293"/>
      <c r="AD414" s="293"/>
      <c r="AE414" s="293"/>
      <c r="AF414" s="293"/>
      <c r="AG414" s="293"/>
      <c r="AH414" s="293"/>
    </row>
    <row r="415" spans="1:34" ht="12.75" customHeight="1" x14ac:dyDescent="0.25">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c r="AA415" s="293"/>
      <c r="AB415" s="293"/>
      <c r="AC415" s="293"/>
      <c r="AD415" s="293"/>
      <c r="AE415" s="293"/>
      <c r="AF415" s="293"/>
      <c r="AG415" s="293"/>
      <c r="AH415" s="293"/>
    </row>
    <row r="416" spans="1:34" ht="12.75" customHeight="1" x14ac:dyDescent="0.25">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c r="AA416" s="293"/>
      <c r="AB416" s="293"/>
      <c r="AC416" s="293"/>
      <c r="AD416" s="293"/>
      <c r="AE416" s="293"/>
      <c r="AF416" s="293"/>
      <c r="AG416" s="293"/>
      <c r="AH416" s="293"/>
    </row>
    <row r="417" spans="1:34" ht="12.75" customHeight="1" x14ac:dyDescent="0.25">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c r="AA417" s="293"/>
      <c r="AB417" s="293"/>
      <c r="AC417" s="293"/>
      <c r="AD417" s="293"/>
      <c r="AE417" s="293"/>
      <c r="AF417" s="293"/>
      <c r="AG417" s="293"/>
      <c r="AH417" s="293"/>
    </row>
    <row r="418" spans="1:34" ht="12.75" customHeight="1" x14ac:dyDescent="0.25">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c r="AE418" s="293"/>
      <c r="AF418" s="293"/>
      <c r="AG418" s="293"/>
      <c r="AH418" s="293"/>
    </row>
    <row r="419" spans="1:34" ht="12.75" customHeight="1" x14ac:dyDescent="0.25">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c r="AA419" s="293"/>
      <c r="AB419" s="293"/>
      <c r="AC419" s="293"/>
      <c r="AD419" s="293"/>
      <c r="AE419" s="293"/>
      <c r="AF419" s="293"/>
      <c r="AG419" s="293"/>
      <c r="AH419" s="293"/>
    </row>
    <row r="420" spans="1:34" ht="12.75" customHeight="1" x14ac:dyDescent="0.25">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c r="AA420" s="293"/>
      <c r="AB420" s="293"/>
      <c r="AC420" s="293"/>
      <c r="AD420" s="293"/>
      <c r="AE420" s="293"/>
      <c r="AF420" s="293"/>
      <c r="AG420" s="293"/>
      <c r="AH420" s="293"/>
    </row>
    <row r="421" spans="1:34" ht="12.75" customHeight="1" x14ac:dyDescent="0.25">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c r="AA421" s="293"/>
      <c r="AB421" s="293"/>
      <c r="AC421" s="293"/>
      <c r="AD421" s="293"/>
      <c r="AE421" s="293"/>
      <c r="AF421" s="293"/>
      <c r="AG421" s="293"/>
      <c r="AH421" s="293"/>
    </row>
    <row r="422" spans="1:34" ht="12.75" customHeight="1" x14ac:dyDescent="0.25">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c r="AA422" s="293"/>
      <c r="AB422" s="293"/>
      <c r="AC422" s="293"/>
      <c r="AD422" s="293"/>
      <c r="AE422" s="293"/>
      <c r="AF422" s="293"/>
      <c r="AG422" s="293"/>
      <c r="AH422" s="293"/>
    </row>
    <row r="423" spans="1:34" ht="12.75" customHeight="1" x14ac:dyDescent="0.25">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c r="AA423" s="293"/>
      <c r="AB423" s="293"/>
      <c r="AC423" s="293"/>
      <c r="AD423" s="293"/>
      <c r="AE423" s="293"/>
      <c r="AF423" s="293"/>
      <c r="AG423" s="293"/>
      <c r="AH423" s="293"/>
    </row>
    <row r="424" spans="1:34" ht="12.75" customHeight="1" x14ac:dyDescent="0.25">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c r="AE424" s="293"/>
      <c r="AF424" s="293"/>
      <c r="AG424" s="293"/>
      <c r="AH424" s="293"/>
    </row>
    <row r="425" spans="1:34" ht="12.75" customHeight="1" x14ac:dyDescent="0.25">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c r="AA425" s="293"/>
      <c r="AB425" s="293"/>
      <c r="AC425" s="293"/>
      <c r="AD425" s="293"/>
      <c r="AE425" s="293"/>
      <c r="AF425" s="293"/>
      <c r="AG425" s="293"/>
      <c r="AH425" s="293"/>
    </row>
    <row r="426" spans="1:34" ht="12.75" customHeight="1" x14ac:dyDescent="0.25">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c r="AA426" s="293"/>
      <c r="AB426" s="293"/>
      <c r="AC426" s="293"/>
      <c r="AD426" s="293"/>
      <c r="AE426" s="293"/>
      <c r="AF426" s="293"/>
      <c r="AG426" s="293"/>
      <c r="AH426" s="293"/>
    </row>
    <row r="427" spans="1:34" ht="12.75" customHeight="1" x14ac:dyDescent="0.25">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c r="AA427" s="293"/>
      <c r="AB427" s="293"/>
      <c r="AC427" s="293"/>
      <c r="AD427" s="293"/>
      <c r="AE427" s="293"/>
      <c r="AF427" s="293"/>
      <c r="AG427" s="293"/>
      <c r="AH427" s="293"/>
    </row>
    <row r="428" spans="1:34" ht="12.75" customHeight="1" x14ac:dyDescent="0.25">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c r="AA428" s="293"/>
      <c r="AB428" s="293"/>
      <c r="AC428" s="293"/>
      <c r="AD428" s="293"/>
      <c r="AE428" s="293"/>
      <c r="AF428" s="293"/>
      <c r="AG428" s="293"/>
      <c r="AH428" s="293"/>
    </row>
    <row r="429" spans="1:34" ht="12.75" customHeight="1" x14ac:dyDescent="0.25">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c r="AA429" s="293"/>
      <c r="AB429" s="293"/>
      <c r="AC429" s="293"/>
      <c r="AD429" s="293"/>
      <c r="AE429" s="293"/>
      <c r="AF429" s="293"/>
      <c r="AG429" s="293"/>
      <c r="AH429" s="293"/>
    </row>
    <row r="430" spans="1:34" ht="12.75" customHeight="1" x14ac:dyDescent="0.25">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c r="AE430" s="293"/>
      <c r="AF430" s="293"/>
      <c r="AG430" s="293"/>
      <c r="AH430" s="293"/>
    </row>
    <row r="431" spans="1:34" ht="12.75" customHeight="1" x14ac:dyDescent="0.25">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c r="AA431" s="293"/>
      <c r="AB431" s="293"/>
      <c r="AC431" s="293"/>
      <c r="AD431" s="293"/>
      <c r="AE431" s="293"/>
      <c r="AF431" s="293"/>
      <c r="AG431" s="293"/>
      <c r="AH431" s="293"/>
    </row>
    <row r="432" spans="1:34" ht="12.75" customHeight="1" x14ac:dyDescent="0.25">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c r="AA432" s="293"/>
      <c r="AB432" s="293"/>
      <c r="AC432" s="293"/>
      <c r="AD432" s="293"/>
      <c r="AE432" s="293"/>
      <c r="AF432" s="293"/>
      <c r="AG432" s="293"/>
      <c r="AH432" s="293"/>
    </row>
    <row r="433" spans="1:34" ht="12.75" customHeight="1" x14ac:dyDescent="0.25">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c r="AA433" s="293"/>
      <c r="AB433" s="293"/>
      <c r="AC433" s="293"/>
      <c r="AD433" s="293"/>
      <c r="AE433" s="293"/>
      <c r="AF433" s="293"/>
      <c r="AG433" s="293"/>
      <c r="AH433" s="293"/>
    </row>
    <row r="434" spans="1:34" ht="12.75" customHeight="1" x14ac:dyDescent="0.25">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c r="AA434" s="293"/>
      <c r="AB434" s="293"/>
      <c r="AC434" s="293"/>
      <c r="AD434" s="293"/>
      <c r="AE434" s="293"/>
      <c r="AF434" s="293"/>
      <c r="AG434" s="293"/>
      <c r="AH434" s="293"/>
    </row>
    <row r="435" spans="1:34" ht="12.75" customHeight="1" x14ac:dyDescent="0.25">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c r="AE435" s="293"/>
      <c r="AF435" s="293"/>
      <c r="AG435" s="293"/>
      <c r="AH435" s="293"/>
    </row>
    <row r="436" spans="1:34" ht="12.75" customHeight="1" x14ac:dyDescent="0.25">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c r="AE436" s="293"/>
      <c r="AF436" s="293"/>
      <c r="AG436" s="293"/>
      <c r="AH436" s="293"/>
    </row>
    <row r="437" spans="1:34" ht="12.75" customHeight="1" x14ac:dyDescent="0.25">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c r="AE437" s="293"/>
      <c r="AF437" s="293"/>
      <c r="AG437" s="293"/>
      <c r="AH437" s="293"/>
    </row>
    <row r="438" spans="1:34" ht="12.75" customHeight="1" x14ac:dyDescent="0.25">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c r="AA438" s="293"/>
      <c r="AB438" s="293"/>
      <c r="AC438" s="293"/>
      <c r="AD438" s="293"/>
      <c r="AE438" s="293"/>
      <c r="AF438" s="293"/>
      <c r="AG438" s="293"/>
      <c r="AH438" s="293"/>
    </row>
    <row r="439" spans="1:34" ht="12.75" customHeight="1" x14ac:dyDescent="0.25">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c r="AA439" s="293"/>
      <c r="AB439" s="293"/>
      <c r="AC439" s="293"/>
      <c r="AD439" s="293"/>
      <c r="AE439" s="293"/>
      <c r="AF439" s="293"/>
      <c r="AG439" s="293"/>
      <c r="AH439" s="293"/>
    </row>
    <row r="440" spans="1:34" ht="12.75" customHeight="1" x14ac:dyDescent="0.25">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c r="AA440" s="293"/>
      <c r="AB440" s="293"/>
      <c r="AC440" s="293"/>
      <c r="AD440" s="293"/>
      <c r="AE440" s="293"/>
      <c r="AF440" s="293"/>
      <c r="AG440" s="293"/>
      <c r="AH440" s="293"/>
    </row>
    <row r="441" spans="1:34" ht="12.75" customHeight="1" x14ac:dyDescent="0.25">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c r="AA441" s="293"/>
      <c r="AB441" s="293"/>
      <c r="AC441" s="293"/>
      <c r="AD441" s="293"/>
      <c r="AE441" s="293"/>
      <c r="AF441" s="293"/>
      <c r="AG441" s="293"/>
      <c r="AH441" s="293"/>
    </row>
    <row r="442" spans="1:34" ht="12.75" customHeight="1" x14ac:dyDescent="0.25">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c r="AE442" s="293"/>
      <c r="AF442" s="293"/>
      <c r="AG442" s="293"/>
      <c r="AH442" s="293"/>
    </row>
    <row r="443" spans="1:34" ht="12.75" customHeight="1" x14ac:dyDescent="0.25">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c r="AA443" s="293"/>
      <c r="AB443" s="293"/>
      <c r="AC443" s="293"/>
      <c r="AD443" s="293"/>
      <c r="AE443" s="293"/>
      <c r="AF443" s="293"/>
      <c r="AG443" s="293"/>
      <c r="AH443" s="293"/>
    </row>
    <row r="444" spans="1:34" ht="12.75" customHeight="1" x14ac:dyDescent="0.25">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c r="AE444" s="293"/>
      <c r="AF444" s="293"/>
      <c r="AG444" s="293"/>
      <c r="AH444" s="293"/>
    </row>
    <row r="445" spans="1:34" ht="12.75" customHeight="1" x14ac:dyDescent="0.25">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c r="AA445" s="293"/>
      <c r="AB445" s="293"/>
      <c r="AC445" s="293"/>
      <c r="AD445" s="293"/>
      <c r="AE445" s="293"/>
      <c r="AF445" s="293"/>
      <c r="AG445" s="293"/>
      <c r="AH445" s="293"/>
    </row>
    <row r="446" spans="1:34" ht="12.75" customHeight="1" x14ac:dyDescent="0.25">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c r="AA446" s="293"/>
      <c r="AB446" s="293"/>
      <c r="AC446" s="293"/>
      <c r="AD446" s="293"/>
      <c r="AE446" s="293"/>
      <c r="AF446" s="293"/>
      <c r="AG446" s="293"/>
      <c r="AH446" s="293"/>
    </row>
    <row r="447" spans="1:34" ht="12.75" customHeight="1" x14ac:dyDescent="0.25">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c r="AA447" s="293"/>
      <c r="AB447" s="293"/>
      <c r="AC447" s="293"/>
      <c r="AD447" s="293"/>
      <c r="AE447" s="293"/>
      <c r="AF447" s="293"/>
      <c r="AG447" s="293"/>
      <c r="AH447" s="293"/>
    </row>
    <row r="448" spans="1:34" ht="12.75" customHeight="1" x14ac:dyDescent="0.25">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c r="AE448" s="293"/>
      <c r="AF448" s="293"/>
      <c r="AG448" s="293"/>
      <c r="AH448" s="293"/>
    </row>
    <row r="449" spans="1:34" ht="12.75" customHeight="1" x14ac:dyDescent="0.25">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c r="AA449" s="293"/>
      <c r="AB449" s="293"/>
      <c r="AC449" s="293"/>
      <c r="AD449" s="293"/>
      <c r="AE449" s="293"/>
      <c r="AF449" s="293"/>
      <c r="AG449" s="293"/>
      <c r="AH449" s="293"/>
    </row>
    <row r="450" spans="1:34" ht="12.75" customHeight="1" x14ac:dyDescent="0.25">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c r="AE450" s="293"/>
      <c r="AF450" s="293"/>
      <c r="AG450" s="293"/>
      <c r="AH450" s="293"/>
    </row>
    <row r="451" spans="1:34" ht="12.75" customHeight="1" x14ac:dyDescent="0.25">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c r="AE451" s="293"/>
      <c r="AF451" s="293"/>
      <c r="AG451" s="293"/>
      <c r="AH451" s="293"/>
    </row>
    <row r="452" spans="1:34" ht="12.75" customHeight="1" x14ac:dyDescent="0.25">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c r="AE452" s="293"/>
      <c r="AF452" s="293"/>
      <c r="AG452" s="293"/>
      <c r="AH452" s="293"/>
    </row>
    <row r="453" spans="1:34" ht="12.75" customHeight="1" x14ac:dyDescent="0.25">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3"/>
      <c r="AC453" s="293"/>
      <c r="AD453" s="293"/>
      <c r="AE453" s="293"/>
      <c r="AF453" s="293"/>
      <c r="AG453" s="293"/>
      <c r="AH453" s="293"/>
    </row>
    <row r="454" spans="1:34" ht="12.75" customHeight="1" x14ac:dyDescent="0.25">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c r="AE454" s="293"/>
      <c r="AF454" s="293"/>
      <c r="AG454" s="293"/>
      <c r="AH454" s="293"/>
    </row>
    <row r="455" spans="1:34" ht="12.75" customHeight="1" x14ac:dyDescent="0.25">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3"/>
      <c r="AC455" s="293"/>
      <c r="AD455" s="293"/>
      <c r="AE455" s="293"/>
      <c r="AF455" s="293"/>
      <c r="AG455" s="293"/>
      <c r="AH455" s="293"/>
    </row>
    <row r="456" spans="1:34" ht="12.75" customHeight="1" x14ac:dyDescent="0.25">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c r="AA456" s="293"/>
      <c r="AB456" s="293"/>
      <c r="AC456" s="293"/>
      <c r="AD456" s="293"/>
      <c r="AE456" s="293"/>
      <c r="AF456" s="293"/>
      <c r="AG456" s="293"/>
      <c r="AH456" s="293"/>
    </row>
    <row r="457" spans="1:34" ht="12.75" customHeight="1" x14ac:dyDescent="0.25">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c r="AA457" s="293"/>
      <c r="AB457" s="293"/>
      <c r="AC457" s="293"/>
      <c r="AD457" s="293"/>
      <c r="AE457" s="293"/>
      <c r="AF457" s="293"/>
      <c r="AG457" s="293"/>
      <c r="AH457" s="293"/>
    </row>
    <row r="458" spans="1:34" ht="12.75" customHeight="1" x14ac:dyDescent="0.25">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c r="AA458" s="293"/>
      <c r="AB458" s="293"/>
      <c r="AC458" s="293"/>
      <c r="AD458" s="293"/>
      <c r="AE458" s="293"/>
      <c r="AF458" s="293"/>
      <c r="AG458" s="293"/>
      <c r="AH458" s="293"/>
    </row>
    <row r="459" spans="1:34" ht="12.75" customHeight="1" x14ac:dyDescent="0.25">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c r="AA459" s="293"/>
      <c r="AB459" s="293"/>
      <c r="AC459" s="293"/>
      <c r="AD459" s="293"/>
      <c r="AE459" s="293"/>
      <c r="AF459" s="293"/>
      <c r="AG459" s="293"/>
      <c r="AH459" s="293"/>
    </row>
    <row r="460" spans="1:34" ht="12.75" customHeight="1" x14ac:dyDescent="0.25">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c r="AE460" s="293"/>
      <c r="AF460" s="293"/>
      <c r="AG460" s="293"/>
      <c r="AH460" s="293"/>
    </row>
    <row r="461" spans="1:34" ht="12.75" customHeight="1" x14ac:dyDescent="0.25">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c r="AA461" s="293"/>
      <c r="AB461" s="293"/>
      <c r="AC461" s="293"/>
      <c r="AD461" s="293"/>
      <c r="AE461" s="293"/>
      <c r="AF461" s="293"/>
      <c r="AG461" s="293"/>
      <c r="AH461" s="293"/>
    </row>
    <row r="462" spans="1:34" ht="12.75" customHeight="1" x14ac:dyDescent="0.25">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c r="AA462" s="293"/>
      <c r="AB462" s="293"/>
      <c r="AC462" s="293"/>
      <c r="AD462" s="293"/>
      <c r="AE462" s="293"/>
      <c r="AF462" s="293"/>
      <c r="AG462" s="293"/>
      <c r="AH462" s="293"/>
    </row>
    <row r="463" spans="1:34" ht="12.75" customHeight="1" x14ac:dyDescent="0.25">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c r="AA463" s="293"/>
      <c r="AB463" s="293"/>
      <c r="AC463" s="293"/>
      <c r="AD463" s="293"/>
      <c r="AE463" s="293"/>
      <c r="AF463" s="293"/>
      <c r="AG463" s="293"/>
      <c r="AH463" s="293"/>
    </row>
    <row r="464" spans="1:34" ht="12.75" customHeight="1" x14ac:dyDescent="0.25">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c r="AA464" s="293"/>
      <c r="AB464" s="293"/>
      <c r="AC464" s="293"/>
      <c r="AD464" s="293"/>
      <c r="AE464" s="293"/>
      <c r="AF464" s="293"/>
      <c r="AG464" s="293"/>
      <c r="AH464" s="293"/>
    </row>
    <row r="465" spans="1:34" ht="12.75" customHeight="1" x14ac:dyDescent="0.25">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c r="AA465" s="293"/>
      <c r="AB465" s="293"/>
      <c r="AC465" s="293"/>
      <c r="AD465" s="293"/>
      <c r="AE465" s="293"/>
      <c r="AF465" s="293"/>
      <c r="AG465" s="293"/>
      <c r="AH465" s="293"/>
    </row>
    <row r="466" spans="1:34" ht="12.75" customHeight="1" x14ac:dyDescent="0.25">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c r="AE466" s="293"/>
      <c r="AF466" s="293"/>
      <c r="AG466" s="293"/>
      <c r="AH466" s="293"/>
    </row>
    <row r="467" spans="1:34" ht="12.75" customHeight="1" x14ac:dyDescent="0.25">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c r="AA467" s="293"/>
      <c r="AB467" s="293"/>
      <c r="AC467" s="293"/>
      <c r="AD467" s="293"/>
      <c r="AE467" s="293"/>
      <c r="AF467" s="293"/>
      <c r="AG467" s="293"/>
      <c r="AH467" s="293"/>
    </row>
    <row r="468" spans="1:34" ht="12.75" customHeight="1" x14ac:dyDescent="0.25">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c r="AA468" s="293"/>
      <c r="AB468" s="293"/>
      <c r="AC468" s="293"/>
      <c r="AD468" s="293"/>
      <c r="AE468" s="293"/>
      <c r="AF468" s="293"/>
      <c r="AG468" s="293"/>
      <c r="AH468" s="293"/>
    </row>
    <row r="469" spans="1:34" ht="12.75" customHeight="1" x14ac:dyDescent="0.25">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c r="AA469" s="293"/>
      <c r="AB469" s="293"/>
      <c r="AC469" s="293"/>
      <c r="AD469" s="293"/>
      <c r="AE469" s="293"/>
      <c r="AF469" s="293"/>
      <c r="AG469" s="293"/>
      <c r="AH469" s="293"/>
    </row>
    <row r="470" spans="1:34" ht="12.75" customHeight="1" x14ac:dyDescent="0.25">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c r="AA470" s="293"/>
      <c r="AB470" s="293"/>
      <c r="AC470" s="293"/>
      <c r="AD470" s="293"/>
      <c r="AE470" s="293"/>
      <c r="AF470" s="293"/>
      <c r="AG470" s="293"/>
      <c r="AH470" s="293"/>
    </row>
    <row r="471" spans="1:34" ht="12.75" customHeight="1" x14ac:dyDescent="0.25">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c r="AA471" s="293"/>
      <c r="AB471" s="293"/>
      <c r="AC471" s="293"/>
      <c r="AD471" s="293"/>
      <c r="AE471" s="293"/>
      <c r="AF471" s="293"/>
      <c r="AG471" s="293"/>
      <c r="AH471" s="293"/>
    </row>
    <row r="472" spans="1:34" ht="12.75" customHeight="1" x14ac:dyDescent="0.25">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c r="AA472" s="293"/>
      <c r="AB472" s="293"/>
      <c r="AC472" s="293"/>
      <c r="AD472" s="293"/>
      <c r="AE472" s="293"/>
      <c r="AF472" s="293"/>
      <c r="AG472" s="293"/>
      <c r="AH472" s="293"/>
    </row>
    <row r="473" spans="1:34" ht="12.75" customHeight="1" x14ac:dyDescent="0.25">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c r="AA473" s="293"/>
      <c r="AB473" s="293"/>
      <c r="AC473" s="293"/>
      <c r="AD473" s="293"/>
      <c r="AE473" s="293"/>
      <c r="AF473" s="293"/>
      <c r="AG473" s="293"/>
      <c r="AH473" s="293"/>
    </row>
    <row r="474" spans="1:34" ht="12.75" customHeight="1" x14ac:dyDescent="0.25">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c r="AA474" s="293"/>
      <c r="AB474" s="293"/>
      <c r="AC474" s="293"/>
      <c r="AD474" s="293"/>
      <c r="AE474" s="293"/>
      <c r="AF474" s="293"/>
      <c r="AG474" s="293"/>
      <c r="AH474" s="293"/>
    </row>
    <row r="475" spans="1:34" ht="12.75" customHeight="1" x14ac:dyDescent="0.25">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c r="AA475" s="293"/>
      <c r="AB475" s="293"/>
      <c r="AC475" s="293"/>
      <c r="AD475" s="293"/>
      <c r="AE475" s="293"/>
      <c r="AF475" s="293"/>
      <c r="AG475" s="293"/>
      <c r="AH475" s="293"/>
    </row>
    <row r="476" spans="1:34" ht="12.75" customHeight="1" x14ac:dyDescent="0.25">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c r="AA476" s="293"/>
      <c r="AB476" s="293"/>
      <c r="AC476" s="293"/>
      <c r="AD476" s="293"/>
      <c r="AE476" s="293"/>
      <c r="AF476" s="293"/>
      <c r="AG476" s="293"/>
      <c r="AH476" s="293"/>
    </row>
    <row r="477" spans="1:34" ht="12.75" customHeight="1" x14ac:dyDescent="0.25">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c r="AA477" s="293"/>
      <c r="AB477" s="293"/>
      <c r="AC477" s="293"/>
      <c r="AD477" s="293"/>
      <c r="AE477" s="293"/>
      <c r="AF477" s="293"/>
      <c r="AG477" s="293"/>
      <c r="AH477" s="293"/>
    </row>
    <row r="478" spans="1:34" ht="12.75" customHeight="1" x14ac:dyDescent="0.25">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c r="AA478" s="293"/>
      <c r="AB478" s="293"/>
      <c r="AC478" s="293"/>
      <c r="AD478" s="293"/>
      <c r="AE478" s="293"/>
      <c r="AF478" s="293"/>
      <c r="AG478" s="293"/>
      <c r="AH478" s="293"/>
    </row>
    <row r="479" spans="1:34" ht="12.75" customHeight="1" x14ac:dyDescent="0.25">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c r="AA479" s="293"/>
      <c r="AB479" s="293"/>
      <c r="AC479" s="293"/>
      <c r="AD479" s="293"/>
      <c r="AE479" s="293"/>
      <c r="AF479" s="293"/>
      <c r="AG479" s="293"/>
      <c r="AH479" s="293"/>
    </row>
    <row r="480" spans="1:34" ht="12.75" customHeight="1" x14ac:dyDescent="0.25">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c r="AA480" s="293"/>
      <c r="AB480" s="293"/>
      <c r="AC480" s="293"/>
      <c r="AD480" s="293"/>
      <c r="AE480" s="293"/>
      <c r="AF480" s="293"/>
      <c r="AG480" s="293"/>
      <c r="AH480" s="293"/>
    </row>
    <row r="481" spans="1:34" ht="12.75" customHeight="1" x14ac:dyDescent="0.25">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c r="AA481" s="293"/>
      <c r="AB481" s="293"/>
      <c r="AC481" s="293"/>
      <c r="AD481" s="293"/>
      <c r="AE481" s="293"/>
      <c r="AF481" s="293"/>
      <c r="AG481" s="293"/>
      <c r="AH481" s="293"/>
    </row>
    <row r="482" spans="1:34" ht="12.75" customHeight="1" x14ac:dyDescent="0.25">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c r="AA482" s="293"/>
      <c r="AB482" s="293"/>
      <c r="AC482" s="293"/>
      <c r="AD482" s="293"/>
      <c r="AE482" s="293"/>
      <c r="AF482" s="293"/>
      <c r="AG482" s="293"/>
      <c r="AH482" s="293"/>
    </row>
    <row r="483" spans="1:34" ht="12.75" customHeight="1" x14ac:dyDescent="0.25">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c r="AA483" s="293"/>
      <c r="AB483" s="293"/>
      <c r="AC483" s="293"/>
      <c r="AD483" s="293"/>
      <c r="AE483" s="293"/>
      <c r="AF483" s="293"/>
      <c r="AG483" s="293"/>
      <c r="AH483" s="293"/>
    </row>
    <row r="484" spans="1:34" ht="12.75" customHeight="1" x14ac:dyDescent="0.25">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c r="AA484" s="293"/>
      <c r="AB484" s="293"/>
      <c r="AC484" s="293"/>
      <c r="AD484" s="293"/>
      <c r="AE484" s="293"/>
      <c r="AF484" s="293"/>
      <c r="AG484" s="293"/>
      <c r="AH484" s="293"/>
    </row>
    <row r="485" spans="1:34" ht="12.75" customHeight="1" x14ac:dyDescent="0.25">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c r="AA485" s="293"/>
      <c r="AB485" s="293"/>
      <c r="AC485" s="293"/>
      <c r="AD485" s="293"/>
      <c r="AE485" s="293"/>
      <c r="AF485" s="293"/>
      <c r="AG485" s="293"/>
      <c r="AH485" s="293"/>
    </row>
    <row r="486" spans="1:34" ht="12.75" customHeight="1" x14ac:dyDescent="0.25">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c r="AA486" s="293"/>
      <c r="AB486" s="293"/>
      <c r="AC486" s="293"/>
      <c r="AD486" s="293"/>
      <c r="AE486" s="293"/>
      <c r="AF486" s="293"/>
      <c r="AG486" s="293"/>
      <c r="AH486" s="293"/>
    </row>
    <row r="487" spans="1:34" ht="12.75" customHeight="1" x14ac:dyDescent="0.25">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c r="AA487" s="293"/>
      <c r="AB487" s="293"/>
      <c r="AC487" s="293"/>
      <c r="AD487" s="293"/>
      <c r="AE487" s="293"/>
      <c r="AF487" s="293"/>
      <c r="AG487" s="293"/>
      <c r="AH487" s="293"/>
    </row>
    <row r="488" spans="1:34" ht="12.75" customHeight="1" x14ac:dyDescent="0.25">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c r="AA488" s="293"/>
      <c r="AB488" s="293"/>
      <c r="AC488" s="293"/>
      <c r="AD488" s="293"/>
      <c r="AE488" s="293"/>
      <c r="AF488" s="293"/>
      <c r="AG488" s="293"/>
      <c r="AH488" s="293"/>
    </row>
    <row r="489" spans="1:34" ht="12.75" customHeight="1" x14ac:dyDescent="0.25">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c r="AA489" s="293"/>
      <c r="AB489" s="293"/>
      <c r="AC489" s="293"/>
      <c r="AD489" s="293"/>
      <c r="AE489" s="293"/>
      <c r="AF489" s="293"/>
      <c r="AG489" s="293"/>
      <c r="AH489" s="293"/>
    </row>
    <row r="490" spans="1:34" ht="12.75" customHeight="1" x14ac:dyDescent="0.25">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c r="AA490" s="293"/>
      <c r="AB490" s="293"/>
      <c r="AC490" s="293"/>
      <c r="AD490" s="293"/>
      <c r="AE490" s="293"/>
      <c r="AF490" s="293"/>
      <c r="AG490" s="293"/>
      <c r="AH490" s="293"/>
    </row>
    <row r="491" spans="1:34" ht="12.75" customHeight="1" x14ac:dyDescent="0.25">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c r="AE491" s="293"/>
      <c r="AF491" s="293"/>
      <c r="AG491" s="293"/>
      <c r="AH491" s="293"/>
    </row>
    <row r="492" spans="1:34" ht="12.75" customHeight="1" x14ac:dyDescent="0.25">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c r="AA492" s="293"/>
      <c r="AB492" s="293"/>
      <c r="AC492" s="293"/>
      <c r="AD492" s="293"/>
      <c r="AE492" s="293"/>
      <c r="AF492" s="293"/>
      <c r="AG492" s="293"/>
      <c r="AH492" s="293"/>
    </row>
    <row r="493" spans="1:34" ht="12.75" customHeight="1" x14ac:dyDescent="0.25">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c r="AA493" s="293"/>
      <c r="AB493" s="293"/>
      <c r="AC493" s="293"/>
      <c r="AD493" s="293"/>
      <c r="AE493" s="293"/>
      <c r="AF493" s="293"/>
      <c r="AG493" s="293"/>
      <c r="AH493" s="293"/>
    </row>
    <row r="494" spans="1:34" ht="12.75" customHeight="1" x14ac:dyDescent="0.25">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c r="AA494" s="293"/>
      <c r="AB494" s="293"/>
      <c r="AC494" s="293"/>
      <c r="AD494" s="293"/>
      <c r="AE494" s="293"/>
      <c r="AF494" s="293"/>
      <c r="AG494" s="293"/>
      <c r="AH494" s="293"/>
    </row>
    <row r="495" spans="1:34" ht="12.75" customHeight="1" x14ac:dyDescent="0.25">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c r="AA495" s="293"/>
      <c r="AB495" s="293"/>
      <c r="AC495" s="293"/>
      <c r="AD495" s="293"/>
      <c r="AE495" s="293"/>
      <c r="AF495" s="293"/>
      <c r="AG495" s="293"/>
      <c r="AH495" s="293"/>
    </row>
    <row r="496" spans="1:34" ht="12.75" customHeight="1" x14ac:dyDescent="0.25">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c r="AA496" s="293"/>
      <c r="AB496" s="293"/>
      <c r="AC496" s="293"/>
      <c r="AD496" s="293"/>
      <c r="AE496" s="293"/>
      <c r="AF496" s="293"/>
      <c r="AG496" s="293"/>
      <c r="AH496" s="293"/>
    </row>
    <row r="497" spans="1:34" ht="12.75" customHeight="1" x14ac:dyDescent="0.25">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c r="AE497" s="293"/>
      <c r="AF497" s="293"/>
      <c r="AG497" s="293"/>
      <c r="AH497" s="293"/>
    </row>
    <row r="498" spans="1:34" ht="12.75" customHeight="1" x14ac:dyDescent="0.25">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c r="AA498" s="293"/>
      <c r="AB498" s="293"/>
      <c r="AC498" s="293"/>
      <c r="AD498" s="293"/>
      <c r="AE498" s="293"/>
      <c r="AF498" s="293"/>
      <c r="AG498" s="293"/>
      <c r="AH498" s="293"/>
    </row>
    <row r="499" spans="1:34" ht="12.75" customHeight="1" x14ac:dyDescent="0.25">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c r="AA499" s="293"/>
      <c r="AB499" s="293"/>
      <c r="AC499" s="293"/>
      <c r="AD499" s="293"/>
      <c r="AE499" s="293"/>
      <c r="AF499" s="293"/>
      <c r="AG499" s="293"/>
      <c r="AH499" s="293"/>
    </row>
    <row r="500" spans="1:34" ht="12.75" customHeight="1" x14ac:dyDescent="0.25">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c r="AA500" s="293"/>
      <c r="AB500" s="293"/>
      <c r="AC500" s="293"/>
      <c r="AD500" s="293"/>
      <c r="AE500" s="293"/>
      <c r="AF500" s="293"/>
      <c r="AG500" s="293"/>
      <c r="AH500" s="293"/>
    </row>
    <row r="501" spans="1:34" ht="12.75" customHeight="1" x14ac:dyDescent="0.25">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c r="AA501" s="293"/>
      <c r="AB501" s="293"/>
      <c r="AC501" s="293"/>
      <c r="AD501" s="293"/>
      <c r="AE501" s="293"/>
      <c r="AF501" s="293"/>
      <c r="AG501" s="293"/>
      <c r="AH501" s="293"/>
    </row>
    <row r="502" spans="1:34" ht="12.75" customHeight="1" x14ac:dyDescent="0.25">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c r="AA502" s="293"/>
      <c r="AB502" s="293"/>
      <c r="AC502" s="293"/>
      <c r="AD502" s="293"/>
      <c r="AE502" s="293"/>
      <c r="AF502" s="293"/>
      <c r="AG502" s="293"/>
      <c r="AH502" s="293"/>
    </row>
    <row r="503" spans="1:34" ht="12.75" customHeight="1" x14ac:dyDescent="0.25">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c r="AE503" s="293"/>
      <c r="AF503" s="293"/>
      <c r="AG503" s="293"/>
      <c r="AH503" s="293"/>
    </row>
    <row r="504" spans="1:34" ht="12.75" customHeight="1" x14ac:dyDescent="0.25">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c r="AA504" s="293"/>
      <c r="AB504" s="293"/>
      <c r="AC504" s="293"/>
      <c r="AD504" s="293"/>
      <c r="AE504" s="293"/>
      <c r="AF504" s="293"/>
      <c r="AG504" s="293"/>
      <c r="AH504" s="293"/>
    </row>
    <row r="505" spans="1:34" ht="12.75" customHeight="1" x14ac:dyDescent="0.25">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c r="AA505" s="293"/>
      <c r="AB505" s="293"/>
      <c r="AC505" s="293"/>
      <c r="AD505" s="293"/>
      <c r="AE505" s="293"/>
      <c r="AF505" s="293"/>
      <c r="AG505" s="293"/>
      <c r="AH505" s="293"/>
    </row>
    <row r="506" spans="1:34" ht="12.75" customHeight="1" x14ac:dyDescent="0.25">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c r="AA506" s="293"/>
      <c r="AB506" s="293"/>
      <c r="AC506" s="293"/>
      <c r="AD506" s="293"/>
      <c r="AE506" s="293"/>
      <c r="AF506" s="293"/>
      <c r="AG506" s="293"/>
      <c r="AH506" s="293"/>
    </row>
    <row r="507" spans="1:34" ht="12.75" customHeight="1" x14ac:dyDescent="0.25">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c r="AA507" s="293"/>
      <c r="AB507" s="293"/>
      <c r="AC507" s="293"/>
      <c r="AD507" s="293"/>
      <c r="AE507" s="293"/>
      <c r="AF507" s="293"/>
      <c r="AG507" s="293"/>
      <c r="AH507" s="293"/>
    </row>
    <row r="508" spans="1:34" ht="12.75" customHeight="1" x14ac:dyDescent="0.25">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c r="AA508" s="293"/>
      <c r="AB508" s="293"/>
      <c r="AC508" s="293"/>
      <c r="AD508" s="293"/>
      <c r="AE508" s="293"/>
      <c r="AF508" s="293"/>
      <c r="AG508" s="293"/>
      <c r="AH508" s="293"/>
    </row>
    <row r="509" spans="1:34" ht="12.75" customHeight="1" x14ac:dyDescent="0.25">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c r="AE509" s="293"/>
      <c r="AF509" s="293"/>
      <c r="AG509" s="293"/>
      <c r="AH509" s="293"/>
    </row>
    <row r="510" spans="1:34" ht="12.75" customHeight="1" x14ac:dyDescent="0.25">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c r="AA510" s="293"/>
      <c r="AB510" s="293"/>
      <c r="AC510" s="293"/>
      <c r="AD510" s="293"/>
      <c r="AE510" s="293"/>
      <c r="AF510" s="293"/>
      <c r="AG510" s="293"/>
      <c r="AH510" s="293"/>
    </row>
    <row r="511" spans="1:34" ht="12.75" customHeight="1" x14ac:dyDescent="0.25">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c r="AA511" s="293"/>
      <c r="AB511" s="293"/>
      <c r="AC511" s="293"/>
      <c r="AD511" s="293"/>
      <c r="AE511" s="293"/>
      <c r="AF511" s="293"/>
      <c r="AG511" s="293"/>
      <c r="AH511" s="293"/>
    </row>
    <row r="512" spans="1:34" ht="12.75" customHeight="1" x14ac:dyDescent="0.25">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c r="AA512" s="293"/>
      <c r="AB512" s="293"/>
      <c r="AC512" s="293"/>
      <c r="AD512" s="293"/>
      <c r="AE512" s="293"/>
      <c r="AF512" s="293"/>
      <c r="AG512" s="293"/>
      <c r="AH512" s="293"/>
    </row>
    <row r="513" spans="1:34" ht="12.75" customHeight="1" x14ac:dyDescent="0.25">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c r="AA513" s="293"/>
      <c r="AB513" s="293"/>
      <c r="AC513" s="293"/>
      <c r="AD513" s="293"/>
      <c r="AE513" s="293"/>
      <c r="AF513" s="293"/>
      <c r="AG513" s="293"/>
      <c r="AH513" s="293"/>
    </row>
    <row r="514" spans="1:34" ht="12.75" customHeight="1" x14ac:dyDescent="0.25">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c r="AA514" s="293"/>
      <c r="AB514" s="293"/>
      <c r="AC514" s="293"/>
      <c r="AD514" s="293"/>
      <c r="AE514" s="293"/>
      <c r="AF514" s="293"/>
      <c r="AG514" s="293"/>
      <c r="AH514" s="293"/>
    </row>
    <row r="515" spans="1:34" ht="12.75" customHeight="1" x14ac:dyDescent="0.25">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c r="AE515" s="293"/>
      <c r="AF515" s="293"/>
      <c r="AG515" s="293"/>
      <c r="AH515" s="293"/>
    </row>
    <row r="516" spans="1:34" ht="12.75" customHeight="1" x14ac:dyDescent="0.25">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c r="AA516" s="293"/>
      <c r="AB516" s="293"/>
      <c r="AC516" s="293"/>
      <c r="AD516" s="293"/>
      <c r="AE516" s="293"/>
      <c r="AF516" s="293"/>
      <c r="AG516" s="293"/>
      <c r="AH516" s="293"/>
    </row>
    <row r="517" spans="1:34" ht="12.75" customHeight="1" x14ac:dyDescent="0.25">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c r="AA517" s="293"/>
      <c r="AB517" s="293"/>
      <c r="AC517" s="293"/>
      <c r="AD517" s="293"/>
      <c r="AE517" s="293"/>
      <c r="AF517" s="293"/>
      <c r="AG517" s="293"/>
      <c r="AH517" s="293"/>
    </row>
    <row r="518" spans="1:34" ht="12.75" customHeight="1" x14ac:dyDescent="0.25">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c r="AA518" s="293"/>
      <c r="AB518" s="293"/>
      <c r="AC518" s="293"/>
      <c r="AD518" s="293"/>
      <c r="AE518" s="293"/>
      <c r="AF518" s="293"/>
      <c r="AG518" s="293"/>
      <c r="AH518" s="293"/>
    </row>
    <row r="519" spans="1:34" ht="12.75" customHeight="1" x14ac:dyDescent="0.25">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c r="AA519" s="293"/>
      <c r="AB519" s="293"/>
      <c r="AC519" s="293"/>
      <c r="AD519" s="293"/>
      <c r="AE519" s="293"/>
      <c r="AF519" s="293"/>
      <c r="AG519" s="293"/>
      <c r="AH519" s="293"/>
    </row>
    <row r="520" spans="1:34" ht="12.75" customHeight="1" x14ac:dyDescent="0.25">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c r="AA520" s="293"/>
      <c r="AB520" s="293"/>
      <c r="AC520" s="293"/>
      <c r="AD520" s="293"/>
      <c r="AE520" s="293"/>
      <c r="AF520" s="293"/>
      <c r="AG520" s="293"/>
      <c r="AH520" s="293"/>
    </row>
    <row r="521" spans="1:34" ht="12.75" customHeight="1" x14ac:dyDescent="0.25">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c r="AE521" s="293"/>
      <c r="AF521" s="293"/>
      <c r="AG521" s="293"/>
      <c r="AH521" s="293"/>
    </row>
    <row r="522" spans="1:34" ht="12.75" customHeight="1" x14ac:dyDescent="0.25">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c r="AA522" s="293"/>
      <c r="AB522" s="293"/>
      <c r="AC522" s="293"/>
      <c r="AD522" s="293"/>
      <c r="AE522" s="293"/>
      <c r="AF522" s="293"/>
      <c r="AG522" s="293"/>
      <c r="AH522" s="293"/>
    </row>
    <row r="523" spans="1:34" ht="12.75" customHeight="1" x14ac:dyDescent="0.25">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c r="AE523" s="293"/>
      <c r="AF523" s="293"/>
      <c r="AG523" s="293"/>
      <c r="AH523" s="293"/>
    </row>
    <row r="524" spans="1:34" ht="12.75" customHeight="1" x14ac:dyDescent="0.25">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c r="AA524" s="293"/>
      <c r="AB524" s="293"/>
      <c r="AC524" s="293"/>
      <c r="AD524" s="293"/>
      <c r="AE524" s="293"/>
      <c r="AF524" s="293"/>
      <c r="AG524" s="293"/>
      <c r="AH524" s="293"/>
    </row>
    <row r="525" spans="1:34" ht="12.75" customHeight="1" x14ac:dyDescent="0.25">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c r="AA525" s="293"/>
      <c r="AB525" s="293"/>
      <c r="AC525" s="293"/>
      <c r="AD525" s="293"/>
      <c r="AE525" s="293"/>
      <c r="AF525" s="293"/>
      <c r="AG525" s="293"/>
      <c r="AH525" s="293"/>
    </row>
    <row r="526" spans="1:34" ht="12.75" customHeight="1" x14ac:dyDescent="0.25">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c r="AA526" s="293"/>
      <c r="AB526" s="293"/>
      <c r="AC526" s="293"/>
      <c r="AD526" s="293"/>
      <c r="AE526" s="293"/>
      <c r="AF526" s="293"/>
      <c r="AG526" s="293"/>
      <c r="AH526" s="293"/>
    </row>
    <row r="527" spans="1:34" ht="12.75" customHeight="1" x14ac:dyDescent="0.25">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c r="AE527" s="293"/>
      <c r="AF527" s="293"/>
      <c r="AG527" s="293"/>
      <c r="AH527" s="293"/>
    </row>
    <row r="528" spans="1:34" ht="12.75" customHeight="1" x14ac:dyDescent="0.25">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c r="AA528" s="293"/>
      <c r="AB528" s="293"/>
      <c r="AC528" s="293"/>
      <c r="AD528" s="293"/>
      <c r="AE528" s="293"/>
      <c r="AF528" s="293"/>
      <c r="AG528" s="293"/>
      <c r="AH528" s="293"/>
    </row>
    <row r="529" spans="1:34" ht="12.75" customHeight="1" x14ac:dyDescent="0.25">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c r="AE529" s="293"/>
      <c r="AF529" s="293"/>
      <c r="AG529" s="293"/>
      <c r="AH529" s="293"/>
    </row>
    <row r="530" spans="1:34" ht="12.75" customHeight="1" x14ac:dyDescent="0.25">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c r="AE530" s="293"/>
      <c r="AF530" s="293"/>
      <c r="AG530" s="293"/>
      <c r="AH530" s="293"/>
    </row>
    <row r="531" spans="1:34" ht="12.75" customHeight="1" x14ac:dyDescent="0.25">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c r="AE531" s="293"/>
      <c r="AF531" s="293"/>
      <c r="AG531" s="293"/>
      <c r="AH531" s="293"/>
    </row>
    <row r="532" spans="1:34" ht="12.75" customHeight="1" x14ac:dyDescent="0.25">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c r="AA532" s="293"/>
      <c r="AB532" s="293"/>
      <c r="AC532" s="293"/>
      <c r="AD532" s="293"/>
      <c r="AE532" s="293"/>
      <c r="AF532" s="293"/>
      <c r="AG532" s="293"/>
      <c r="AH532" s="293"/>
    </row>
    <row r="533" spans="1:34" ht="12.75" customHeight="1" x14ac:dyDescent="0.25">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c r="AE533" s="293"/>
      <c r="AF533" s="293"/>
      <c r="AG533" s="293"/>
      <c r="AH533" s="293"/>
    </row>
    <row r="534" spans="1:34" ht="12.75" customHeight="1" x14ac:dyDescent="0.25">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c r="AA534" s="293"/>
      <c r="AB534" s="293"/>
      <c r="AC534" s="293"/>
      <c r="AD534" s="293"/>
      <c r="AE534" s="293"/>
      <c r="AF534" s="293"/>
      <c r="AG534" s="293"/>
      <c r="AH534" s="293"/>
    </row>
    <row r="535" spans="1:34" ht="12.75" customHeight="1" x14ac:dyDescent="0.25">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c r="AA535" s="293"/>
      <c r="AB535" s="293"/>
      <c r="AC535" s="293"/>
      <c r="AD535" s="293"/>
      <c r="AE535" s="293"/>
      <c r="AF535" s="293"/>
      <c r="AG535" s="293"/>
      <c r="AH535" s="293"/>
    </row>
    <row r="536" spans="1:34" ht="12.75" customHeight="1" x14ac:dyDescent="0.25">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c r="AA536" s="293"/>
      <c r="AB536" s="293"/>
      <c r="AC536" s="293"/>
      <c r="AD536" s="293"/>
      <c r="AE536" s="293"/>
      <c r="AF536" s="293"/>
      <c r="AG536" s="293"/>
      <c r="AH536" s="293"/>
    </row>
    <row r="537" spans="1:34" ht="12.75" customHeight="1" x14ac:dyDescent="0.25">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c r="AA537" s="293"/>
      <c r="AB537" s="293"/>
      <c r="AC537" s="293"/>
      <c r="AD537" s="293"/>
      <c r="AE537" s="293"/>
      <c r="AF537" s="293"/>
      <c r="AG537" s="293"/>
      <c r="AH537" s="293"/>
    </row>
    <row r="538" spans="1:34" ht="12.75" customHeight="1" x14ac:dyDescent="0.25">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c r="AA538" s="293"/>
      <c r="AB538" s="293"/>
      <c r="AC538" s="293"/>
      <c r="AD538" s="293"/>
      <c r="AE538" s="293"/>
      <c r="AF538" s="293"/>
      <c r="AG538" s="293"/>
      <c r="AH538" s="293"/>
    </row>
    <row r="539" spans="1:34" ht="12.75" customHeight="1" x14ac:dyDescent="0.25">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c r="AE539" s="293"/>
      <c r="AF539" s="293"/>
      <c r="AG539" s="293"/>
      <c r="AH539" s="293"/>
    </row>
    <row r="540" spans="1:34" ht="12.75" customHeight="1" x14ac:dyDescent="0.25">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c r="AA540" s="293"/>
      <c r="AB540" s="293"/>
      <c r="AC540" s="293"/>
      <c r="AD540" s="293"/>
      <c r="AE540" s="293"/>
      <c r="AF540" s="293"/>
      <c r="AG540" s="293"/>
      <c r="AH540" s="293"/>
    </row>
    <row r="541" spans="1:34" ht="12.75" customHeight="1" x14ac:dyDescent="0.25">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c r="AA541" s="293"/>
      <c r="AB541" s="293"/>
      <c r="AC541" s="293"/>
      <c r="AD541" s="293"/>
      <c r="AE541" s="293"/>
      <c r="AF541" s="293"/>
      <c r="AG541" s="293"/>
      <c r="AH541" s="293"/>
    </row>
    <row r="542" spans="1:34" ht="12.75" customHeight="1" x14ac:dyDescent="0.25">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c r="AA542" s="293"/>
      <c r="AB542" s="293"/>
      <c r="AC542" s="293"/>
      <c r="AD542" s="293"/>
      <c r="AE542" s="293"/>
      <c r="AF542" s="293"/>
      <c r="AG542" s="293"/>
      <c r="AH542" s="293"/>
    </row>
    <row r="543" spans="1:34" ht="12.75" customHeight="1" x14ac:dyDescent="0.25">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c r="AA543" s="293"/>
      <c r="AB543" s="293"/>
      <c r="AC543" s="293"/>
      <c r="AD543" s="293"/>
      <c r="AE543" s="293"/>
      <c r="AF543" s="293"/>
      <c r="AG543" s="293"/>
      <c r="AH543" s="293"/>
    </row>
    <row r="544" spans="1:34" ht="12.75" customHeight="1" x14ac:dyDescent="0.25">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c r="AA544" s="293"/>
      <c r="AB544" s="293"/>
      <c r="AC544" s="293"/>
      <c r="AD544" s="293"/>
      <c r="AE544" s="293"/>
      <c r="AF544" s="293"/>
      <c r="AG544" s="293"/>
      <c r="AH544" s="293"/>
    </row>
    <row r="545" spans="1:34" ht="12.75" customHeight="1" x14ac:dyDescent="0.25">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c r="AE545" s="293"/>
      <c r="AF545" s="293"/>
      <c r="AG545" s="293"/>
      <c r="AH545" s="293"/>
    </row>
    <row r="546" spans="1:34" ht="12.75" customHeight="1" x14ac:dyDescent="0.25">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c r="AA546" s="293"/>
      <c r="AB546" s="293"/>
      <c r="AC546" s="293"/>
      <c r="AD546" s="293"/>
      <c r="AE546" s="293"/>
      <c r="AF546" s="293"/>
      <c r="AG546" s="293"/>
      <c r="AH546" s="293"/>
    </row>
    <row r="547" spans="1:34" ht="12.75" customHeight="1" x14ac:dyDescent="0.25">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c r="AA547" s="293"/>
      <c r="AB547" s="293"/>
      <c r="AC547" s="293"/>
      <c r="AD547" s="293"/>
      <c r="AE547" s="293"/>
      <c r="AF547" s="293"/>
      <c r="AG547" s="293"/>
      <c r="AH547" s="293"/>
    </row>
    <row r="548" spans="1:34" ht="12.75" customHeight="1" x14ac:dyDescent="0.25">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c r="AA548" s="293"/>
      <c r="AB548" s="293"/>
      <c r="AC548" s="293"/>
      <c r="AD548" s="293"/>
      <c r="AE548" s="293"/>
      <c r="AF548" s="293"/>
      <c r="AG548" s="293"/>
      <c r="AH548" s="293"/>
    </row>
    <row r="549" spans="1:34" ht="12.75" customHeight="1" x14ac:dyDescent="0.25">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c r="AA549" s="293"/>
      <c r="AB549" s="293"/>
      <c r="AC549" s="293"/>
      <c r="AD549" s="293"/>
      <c r="AE549" s="293"/>
      <c r="AF549" s="293"/>
      <c r="AG549" s="293"/>
      <c r="AH549" s="293"/>
    </row>
    <row r="550" spans="1:34" ht="12.75" customHeight="1" x14ac:dyDescent="0.25">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c r="AA550" s="293"/>
      <c r="AB550" s="293"/>
      <c r="AC550" s="293"/>
      <c r="AD550" s="293"/>
      <c r="AE550" s="293"/>
      <c r="AF550" s="293"/>
      <c r="AG550" s="293"/>
      <c r="AH550" s="293"/>
    </row>
    <row r="551" spans="1:34" ht="12.75" customHeight="1" x14ac:dyDescent="0.25">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c r="AA551" s="293"/>
      <c r="AB551" s="293"/>
      <c r="AC551" s="293"/>
      <c r="AD551" s="293"/>
      <c r="AE551" s="293"/>
      <c r="AF551" s="293"/>
      <c r="AG551" s="293"/>
      <c r="AH551" s="293"/>
    </row>
    <row r="552" spans="1:34" ht="12.75" customHeight="1" x14ac:dyDescent="0.25">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c r="AA552" s="293"/>
      <c r="AB552" s="293"/>
      <c r="AC552" s="293"/>
      <c r="AD552" s="293"/>
      <c r="AE552" s="293"/>
      <c r="AF552" s="293"/>
      <c r="AG552" s="293"/>
      <c r="AH552" s="293"/>
    </row>
    <row r="553" spans="1:34" ht="12.75" customHeight="1" x14ac:dyDescent="0.25">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c r="AA553" s="293"/>
      <c r="AB553" s="293"/>
      <c r="AC553" s="293"/>
      <c r="AD553" s="293"/>
      <c r="AE553" s="293"/>
      <c r="AF553" s="293"/>
      <c r="AG553" s="293"/>
      <c r="AH553" s="293"/>
    </row>
    <row r="554" spans="1:34" ht="12.75" customHeight="1" x14ac:dyDescent="0.25">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c r="AA554" s="293"/>
      <c r="AB554" s="293"/>
      <c r="AC554" s="293"/>
      <c r="AD554" s="293"/>
      <c r="AE554" s="293"/>
      <c r="AF554" s="293"/>
      <c r="AG554" s="293"/>
      <c r="AH554" s="293"/>
    </row>
    <row r="555" spans="1:34" ht="12.75" customHeight="1" x14ac:dyDescent="0.25">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c r="AA555" s="293"/>
      <c r="AB555" s="293"/>
      <c r="AC555" s="293"/>
      <c r="AD555" s="293"/>
      <c r="AE555" s="293"/>
      <c r="AF555" s="293"/>
      <c r="AG555" s="293"/>
      <c r="AH555" s="293"/>
    </row>
    <row r="556" spans="1:34" ht="12.75" customHeight="1" x14ac:dyDescent="0.25">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c r="AA556" s="293"/>
      <c r="AB556" s="293"/>
      <c r="AC556" s="293"/>
      <c r="AD556" s="293"/>
      <c r="AE556" s="293"/>
      <c r="AF556" s="293"/>
      <c r="AG556" s="293"/>
      <c r="AH556" s="293"/>
    </row>
    <row r="557" spans="1:34" ht="12.75" customHeight="1" x14ac:dyDescent="0.25">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c r="AA557" s="293"/>
      <c r="AB557" s="293"/>
      <c r="AC557" s="293"/>
      <c r="AD557" s="293"/>
      <c r="AE557" s="293"/>
      <c r="AF557" s="293"/>
      <c r="AG557" s="293"/>
      <c r="AH557" s="293"/>
    </row>
    <row r="558" spans="1:34" ht="12.75" customHeight="1" x14ac:dyDescent="0.25">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c r="AA558" s="293"/>
      <c r="AB558" s="293"/>
      <c r="AC558" s="293"/>
      <c r="AD558" s="293"/>
      <c r="AE558" s="293"/>
      <c r="AF558" s="293"/>
      <c r="AG558" s="293"/>
      <c r="AH558" s="293"/>
    </row>
    <row r="559" spans="1:34" ht="12.75" customHeight="1" x14ac:dyDescent="0.25">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c r="AA559" s="293"/>
      <c r="AB559" s="293"/>
      <c r="AC559" s="293"/>
      <c r="AD559" s="293"/>
      <c r="AE559" s="293"/>
      <c r="AF559" s="293"/>
      <c r="AG559" s="293"/>
      <c r="AH559" s="293"/>
    </row>
    <row r="560" spans="1:34" ht="12.75" customHeight="1" x14ac:dyDescent="0.25">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c r="AA560" s="293"/>
      <c r="AB560" s="293"/>
      <c r="AC560" s="293"/>
      <c r="AD560" s="293"/>
      <c r="AE560" s="293"/>
      <c r="AF560" s="293"/>
      <c r="AG560" s="293"/>
      <c r="AH560" s="293"/>
    </row>
    <row r="561" spans="1:34" ht="12.75" customHeight="1" x14ac:dyDescent="0.25">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c r="AA561" s="293"/>
      <c r="AB561" s="293"/>
      <c r="AC561" s="293"/>
      <c r="AD561" s="293"/>
      <c r="AE561" s="293"/>
      <c r="AF561" s="293"/>
      <c r="AG561" s="293"/>
      <c r="AH561" s="293"/>
    </row>
    <row r="562" spans="1:34" ht="12.75" customHeight="1" x14ac:dyDescent="0.25">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c r="AA562" s="293"/>
      <c r="AB562" s="293"/>
      <c r="AC562" s="293"/>
      <c r="AD562" s="293"/>
      <c r="AE562" s="293"/>
      <c r="AF562" s="293"/>
      <c r="AG562" s="293"/>
      <c r="AH562" s="293"/>
    </row>
    <row r="563" spans="1:34" ht="12.75" customHeight="1" x14ac:dyDescent="0.25">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c r="AA563" s="293"/>
      <c r="AB563" s="293"/>
      <c r="AC563" s="293"/>
      <c r="AD563" s="293"/>
      <c r="AE563" s="293"/>
      <c r="AF563" s="293"/>
      <c r="AG563" s="293"/>
      <c r="AH563" s="293"/>
    </row>
    <row r="564" spans="1:34" ht="12.75" customHeight="1" x14ac:dyDescent="0.25">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c r="AA564" s="293"/>
      <c r="AB564" s="293"/>
      <c r="AC564" s="293"/>
      <c r="AD564" s="293"/>
      <c r="AE564" s="293"/>
      <c r="AF564" s="293"/>
      <c r="AG564" s="293"/>
      <c r="AH564" s="293"/>
    </row>
    <row r="565" spans="1:34" ht="12.75" customHeight="1" x14ac:dyDescent="0.25">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c r="AA565" s="293"/>
      <c r="AB565" s="293"/>
      <c r="AC565" s="293"/>
      <c r="AD565" s="293"/>
      <c r="AE565" s="293"/>
      <c r="AF565" s="293"/>
      <c r="AG565" s="293"/>
      <c r="AH565" s="293"/>
    </row>
    <row r="566" spans="1:34" ht="12.75" customHeight="1" x14ac:dyDescent="0.25">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c r="AA566" s="293"/>
      <c r="AB566" s="293"/>
      <c r="AC566" s="293"/>
      <c r="AD566" s="293"/>
      <c r="AE566" s="293"/>
      <c r="AF566" s="293"/>
      <c r="AG566" s="293"/>
      <c r="AH566" s="293"/>
    </row>
    <row r="567" spans="1:34" ht="12.75" customHeight="1" x14ac:dyDescent="0.25">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c r="AA567" s="293"/>
      <c r="AB567" s="293"/>
      <c r="AC567" s="293"/>
      <c r="AD567" s="293"/>
      <c r="AE567" s="293"/>
      <c r="AF567" s="293"/>
      <c r="AG567" s="293"/>
      <c r="AH567" s="293"/>
    </row>
    <row r="568" spans="1:34" ht="12.75" customHeight="1" x14ac:dyDescent="0.25">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c r="AA568" s="293"/>
      <c r="AB568" s="293"/>
      <c r="AC568" s="293"/>
      <c r="AD568" s="293"/>
      <c r="AE568" s="293"/>
      <c r="AF568" s="293"/>
      <c r="AG568" s="293"/>
      <c r="AH568" s="293"/>
    </row>
    <row r="569" spans="1:34" ht="12.75" customHeight="1" x14ac:dyDescent="0.25">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c r="AA569" s="293"/>
      <c r="AB569" s="293"/>
      <c r="AC569" s="293"/>
      <c r="AD569" s="293"/>
      <c r="AE569" s="293"/>
      <c r="AF569" s="293"/>
      <c r="AG569" s="293"/>
      <c r="AH569" s="293"/>
    </row>
    <row r="570" spans="1:34" ht="12.75" customHeight="1" x14ac:dyDescent="0.25">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c r="AE570" s="293"/>
      <c r="AF570" s="293"/>
      <c r="AG570" s="293"/>
      <c r="AH570" s="293"/>
    </row>
    <row r="571" spans="1:34" ht="12.75" customHeight="1" x14ac:dyDescent="0.25">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c r="AA571" s="293"/>
      <c r="AB571" s="293"/>
      <c r="AC571" s="293"/>
      <c r="AD571" s="293"/>
      <c r="AE571" s="293"/>
      <c r="AF571" s="293"/>
      <c r="AG571" s="293"/>
      <c r="AH571" s="293"/>
    </row>
    <row r="572" spans="1:34" ht="12.75" customHeight="1" x14ac:dyDescent="0.25">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c r="AA572" s="293"/>
      <c r="AB572" s="293"/>
      <c r="AC572" s="293"/>
      <c r="AD572" s="293"/>
      <c r="AE572" s="293"/>
      <c r="AF572" s="293"/>
      <c r="AG572" s="293"/>
      <c r="AH572" s="293"/>
    </row>
    <row r="573" spans="1:34" ht="12.75" customHeight="1" x14ac:dyDescent="0.25">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c r="AA573" s="293"/>
      <c r="AB573" s="293"/>
      <c r="AC573" s="293"/>
      <c r="AD573" s="293"/>
      <c r="AE573" s="293"/>
      <c r="AF573" s="293"/>
      <c r="AG573" s="293"/>
      <c r="AH573" s="293"/>
    </row>
    <row r="574" spans="1:34" ht="12.75" customHeight="1" x14ac:dyDescent="0.25">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c r="AA574" s="293"/>
      <c r="AB574" s="293"/>
      <c r="AC574" s="293"/>
      <c r="AD574" s="293"/>
      <c r="AE574" s="293"/>
      <c r="AF574" s="293"/>
      <c r="AG574" s="293"/>
      <c r="AH574" s="293"/>
    </row>
    <row r="575" spans="1:34" ht="12.75" customHeight="1" x14ac:dyDescent="0.25">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c r="AA575" s="293"/>
      <c r="AB575" s="293"/>
      <c r="AC575" s="293"/>
      <c r="AD575" s="293"/>
      <c r="AE575" s="293"/>
      <c r="AF575" s="293"/>
      <c r="AG575" s="293"/>
      <c r="AH575" s="293"/>
    </row>
    <row r="576" spans="1:34" ht="12.75" customHeight="1" x14ac:dyDescent="0.25">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c r="AE576" s="293"/>
      <c r="AF576" s="293"/>
      <c r="AG576" s="293"/>
      <c r="AH576" s="293"/>
    </row>
    <row r="577" spans="1:34" ht="12.75" customHeight="1" x14ac:dyDescent="0.25">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c r="AA577" s="293"/>
      <c r="AB577" s="293"/>
      <c r="AC577" s="293"/>
      <c r="AD577" s="293"/>
      <c r="AE577" s="293"/>
      <c r="AF577" s="293"/>
      <c r="AG577" s="293"/>
      <c r="AH577" s="293"/>
    </row>
    <row r="578" spans="1:34" ht="12.75" customHeight="1" x14ac:dyDescent="0.25">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c r="AA578" s="293"/>
      <c r="AB578" s="293"/>
      <c r="AC578" s="293"/>
      <c r="AD578" s="293"/>
      <c r="AE578" s="293"/>
      <c r="AF578" s="293"/>
      <c r="AG578" s="293"/>
      <c r="AH578" s="293"/>
    </row>
    <row r="579" spans="1:34" ht="12.75" customHeight="1" x14ac:dyDescent="0.25">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c r="AA579" s="293"/>
      <c r="AB579" s="293"/>
      <c r="AC579" s="293"/>
      <c r="AD579" s="293"/>
      <c r="AE579" s="293"/>
      <c r="AF579" s="293"/>
      <c r="AG579" s="293"/>
      <c r="AH579" s="293"/>
    </row>
    <row r="580" spans="1:34" ht="12.75" customHeight="1" x14ac:dyDescent="0.25">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c r="AA580" s="293"/>
      <c r="AB580" s="293"/>
      <c r="AC580" s="293"/>
      <c r="AD580" s="293"/>
      <c r="AE580" s="293"/>
      <c r="AF580" s="293"/>
      <c r="AG580" s="293"/>
      <c r="AH580" s="293"/>
    </row>
    <row r="581" spans="1:34" ht="12.75" customHeight="1" x14ac:dyDescent="0.25">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c r="AA581" s="293"/>
      <c r="AB581" s="293"/>
      <c r="AC581" s="293"/>
      <c r="AD581" s="293"/>
      <c r="AE581" s="293"/>
      <c r="AF581" s="293"/>
      <c r="AG581" s="293"/>
      <c r="AH581" s="293"/>
    </row>
    <row r="582" spans="1:34" ht="12.75" customHeight="1" x14ac:dyDescent="0.25">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c r="AE582" s="293"/>
      <c r="AF582" s="293"/>
      <c r="AG582" s="293"/>
      <c r="AH582" s="293"/>
    </row>
    <row r="583" spans="1:34" ht="12.75" customHeight="1" x14ac:dyDescent="0.25">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c r="AA583" s="293"/>
      <c r="AB583" s="293"/>
      <c r="AC583" s="293"/>
      <c r="AD583" s="293"/>
      <c r="AE583" s="293"/>
      <c r="AF583" s="293"/>
      <c r="AG583" s="293"/>
      <c r="AH583" s="293"/>
    </row>
    <row r="584" spans="1:34" ht="12.75" customHeight="1" x14ac:dyDescent="0.25">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c r="AA584" s="293"/>
      <c r="AB584" s="293"/>
      <c r="AC584" s="293"/>
      <c r="AD584" s="293"/>
      <c r="AE584" s="293"/>
      <c r="AF584" s="293"/>
      <c r="AG584" s="293"/>
      <c r="AH584" s="293"/>
    </row>
    <row r="585" spans="1:34" ht="12.75" customHeight="1" x14ac:dyDescent="0.25">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c r="AA585" s="293"/>
      <c r="AB585" s="293"/>
      <c r="AC585" s="293"/>
      <c r="AD585" s="293"/>
      <c r="AE585" s="293"/>
      <c r="AF585" s="293"/>
      <c r="AG585" s="293"/>
      <c r="AH585" s="293"/>
    </row>
    <row r="586" spans="1:34" ht="12.75" customHeight="1" x14ac:dyDescent="0.25">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c r="AA586" s="293"/>
      <c r="AB586" s="293"/>
      <c r="AC586" s="293"/>
      <c r="AD586" s="293"/>
      <c r="AE586" s="293"/>
      <c r="AF586" s="293"/>
      <c r="AG586" s="293"/>
      <c r="AH586" s="293"/>
    </row>
    <row r="587" spans="1:34" ht="12.75" customHeight="1" x14ac:dyDescent="0.25">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c r="AA587" s="293"/>
      <c r="AB587" s="293"/>
      <c r="AC587" s="293"/>
      <c r="AD587" s="293"/>
      <c r="AE587" s="293"/>
      <c r="AF587" s="293"/>
      <c r="AG587" s="293"/>
      <c r="AH587" s="293"/>
    </row>
    <row r="588" spans="1:34" ht="12.75" customHeight="1" x14ac:dyDescent="0.25">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c r="AE588" s="293"/>
      <c r="AF588" s="293"/>
      <c r="AG588" s="293"/>
      <c r="AH588" s="293"/>
    </row>
    <row r="589" spans="1:34" ht="12.75" customHeight="1" x14ac:dyDescent="0.25">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c r="AA589" s="293"/>
      <c r="AB589" s="293"/>
      <c r="AC589" s="293"/>
      <c r="AD589" s="293"/>
      <c r="AE589" s="293"/>
      <c r="AF589" s="293"/>
      <c r="AG589" s="293"/>
      <c r="AH589" s="293"/>
    </row>
    <row r="590" spans="1:34" ht="12.75" customHeight="1" x14ac:dyDescent="0.25">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c r="AA590" s="293"/>
      <c r="AB590" s="293"/>
      <c r="AC590" s="293"/>
      <c r="AD590" s="293"/>
      <c r="AE590" s="293"/>
      <c r="AF590" s="293"/>
      <c r="AG590" s="293"/>
      <c r="AH590" s="293"/>
    </row>
    <row r="591" spans="1:34" ht="12.75" customHeight="1" x14ac:dyDescent="0.25">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c r="AA591" s="293"/>
      <c r="AB591" s="293"/>
      <c r="AC591" s="293"/>
      <c r="AD591" s="293"/>
      <c r="AE591" s="293"/>
      <c r="AF591" s="293"/>
      <c r="AG591" s="293"/>
      <c r="AH591" s="293"/>
    </row>
    <row r="592" spans="1:34" ht="12.75" customHeight="1" x14ac:dyDescent="0.25">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c r="AA592" s="293"/>
      <c r="AB592" s="293"/>
      <c r="AC592" s="293"/>
      <c r="AD592" s="293"/>
      <c r="AE592" s="293"/>
      <c r="AF592" s="293"/>
      <c r="AG592" s="293"/>
      <c r="AH592" s="293"/>
    </row>
    <row r="593" spans="1:34" ht="12.75" customHeight="1" x14ac:dyDescent="0.25">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c r="AA593" s="293"/>
      <c r="AB593" s="293"/>
      <c r="AC593" s="293"/>
      <c r="AD593" s="293"/>
      <c r="AE593" s="293"/>
      <c r="AF593" s="293"/>
      <c r="AG593" s="293"/>
      <c r="AH593" s="293"/>
    </row>
    <row r="594" spans="1:34" ht="12.75" customHeight="1" x14ac:dyDescent="0.25">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c r="AE594" s="293"/>
      <c r="AF594" s="293"/>
      <c r="AG594" s="293"/>
      <c r="AH594" s="293"/>
    </row>
    <row r="595" spans="1:34" ht="12.75" customHeight="1" x14ac:dyDescent="0.25">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c r="AA595" s="293"/>
      <c r="AB595" s="293"/>
      <c r="AC595" s="293"/>
      <c r="AD595" s="293"/>
      <c r="AE595" s="293"/>
      <c r="AF595" s="293"/>
      <c r="AG595" s="293"/>
      <c r="AH595" s="293"/>
    </row>
    <row r="596" spans="1:34" ht="12.75" customHeight="1" x14ac:dyDescent="0.25">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c r="AA596" s="293"/>
      <c r="AB596" s="293"/>
      <c r="AC596" s="293"/>
      <c r="AD596" s="293"/>
      <c r="AE596" s="293"/>
      <c r="AF596" s="293"/>
      <c r="AG596" s="293"/>
      <c r="AH596" s="293"/>
    </row>
    <row r="597" spans="1:34" ht="12.75" customHeight="1" x14ac:dyDescent="0.25">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c r="AA597" s="293"/>
      <c r="AB597" s="293"/>
      <c r="AC597" s="293"/>
      <c r="AD597" s="293"/>
      <c r="AE597" s="293"/>
      <c r="AF597" s="293"/>
      <c r="AG597" s="293"/>
      <c r="AH597" s="293"/>
    </row>
    <row r="598" spans="1:34" ht="12.75" customHeight="1" x14ac:dyDescent="0.25">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c r="AA598" s="293"/>
      <c r="AB598" s="293"/>
      <c r="AC598" s="293"/>
      <c r="AD598" s="293"/>
      <c r="AE598" s="293"/>
      <c r="AF598" s="293"/>
      <c r="AG598" s="293"/>
      <c r="AH598" s="293"/>
    </row>
    <row r="599" spans="1:34" ht="12.75" customHeight="1" x14ac:dyDescent="0.25">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c r="AA599" s="293"/>
      <c r="AB599" s="293"/>
      <c r="AC599" s="293"/>
      <c r="AD599" s="293"/>
      <c r="AE599" s="293"/>
      <c r="AF599" s="293"/>
      <c r="AG599" s="293"/>
      <c r="AH599" s="293"/>
    </row>
    <row r="600" spans="1:34" ht="12.75" customHeight="1" x14ac:dyDescent="0.25">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c r="AE600" s="293"/>
      <c r="AF600" s="293"/>
      <c r="AG600" s="293"/>
      <c r="AH600" s="293"/>
    </row>
    <row r="601" spans="1:34" ht="12.75" customHeight="1" x14ac:dyDescent="0.25">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c r="AA601" s="293"/>
      <c r="AB601" s="293"/>
      <c r="AC601" s="293"/>
      <c r="AD601" s="293"/>
      <c r="AE601" s="293"/>
      <c r="AF601" s="293"/>
      <c r="AG601" s="293"/>
      <c r="AH601" s="293"/>
    </row>
    <row r="602" spans="1:34" ht="12.75" customHeight="1" x14ac:dyDescent="0.25">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c r="AA602" s="293"/>
      <c r="AB602" s="293"/>
      <c r="AC602" s="293"/>
      <c r="AD602" s="293"/>
      <c r="AE602" s="293"/>
      <c r="AF602" s="293"/>
      <c r="AG602" s="293"/>
      <c r="AH602" s="293"/>
    </row>
    <row r="603" spans="1:34" ht="12.75" customHeight="1" x14ac:dyDescent="0.25">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c r="AA603" s="293"/>
      <c r="AB603" s="293"/>
      <c r="AC603" s="293"/>
      <c r="AD603" s="293"/>
      <c r="AE603" s="293"/>
      <c r="AF603" s="293"/>
      <c r="AG603" s="293"/>
      <c r="AH603" s="293"/>
    </row>
    <row r="604" spans="1:34" ht="12.75" customHeight="1" x14ac:dyDescent="0.25">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c r="AA604" s="293"/>
      <c r="AB604" s="293"/>
      <c r="AC604" s="293"/>
      <c r="AD604" s="293"/>
      <c r="AE604" s="293"/>
      <c r="AF604" s="293"/>
      <c r="AG604" s="293"/>
      <c r="AH604" s="293"/>
    </row>
    <row r="605" spans="1:34" ht="12.75" customHeight="1" x14ac:dyDescent="0.25">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c r="AA605" s="293"/>
      <c r="AB605" s="293"/>
      <c r="AC605" s="293"/>
      <c r="AD605" s="293"/>
      <c r="AE605" s="293"/>
      <c r="AF605" s="293"/>
      <c r="AG605" s="293"/>
      <c r="AH605" s="293"/>
    </row>
    <row r="606" spans="1:34" ht="12.75" customHeight="1" x14ac:dyDescent="0.25">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c r="AE606" s="293"/>
      <c r="AF606" s="293"/>
      <c r="AG606" s="293"/>
      <c r="AH606" s="293"/>
    </row>
    <row r="607" spans="1:34" ht="12.75" customHeight="1" x14ac:dyDescent="0.25">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c r="AA607" s="293"/>
      <c r="AB607" s="293"/>
      <c r="AC607" s="293"/>
      <c r="AD607" s="293"/>
      <c r="AE607" s="293"/>
      <c r="AF607" s="293"/>
      <c r="AG607" s="293"/>
      <c r="AH607" s="293"/>
    </row>
    <row r="608" spans="1:34" ht="12.75" customHeight="1" x14ac:dyDescent="0.25">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c r="AE608" s="293"/>
      <c r="AF608" s="293"/>
      <c r="AG608" s="293"/>
      <c r="AH608" s="293"/>
    </row>
    <row r="609" spans="1:34" ht="12.75" customHeight="1" x14ac:dyDescent="0.25">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c r="AE609" s="293"/>
      <c r="AF609" s="293"/>
      <c r="AG609" s="293"/>
      <c r="AH609" s="293"/>
    </row>
    <row r="610" spans="1:34" ht="12.75" customHeight="1" x14ac:dyDescent="0.25">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c r="AE610" s="293"/>
      <c r="AF610" s="293"/>
      <c r="AG610" s="293"/>
      <c r="AH610" s="293"/>
    </row>
    <row r="611" spans="1:34" ht="12.75" customHeight="1" x14ac:dyDescent="0.25">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c r="AA611" s="293"/>
      <c r="AB611" s="293"/>
      <c r="AC611" s="293"/>
      <c r="AD611" s="293"/>
      <c r="AE611" s="293"/>
      <c r="AF611" s="293"/>
      <c r="AG611" s="293"/>
      <c r="AH611" s="293"/>
    </row>
    <row r="612" spans="1:34" ht="12.75" customHeight="1" x14ac:dyDescent="0.25">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c r="AE612" s="293"/>
      <c r="AF612" s="293"/>
      <c r="AG612" s="293"/>
      <c r="AH612" s="293"/>
    </row>
    <row r="613" spans="1:34" ht="12.75" customHeight="1" x14ac:dyDescent="0.25">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c r="AA613" s="293"/>
      <c r="AB613" s="293"/>
      <c r="AC613" s="293"/>
      <c r="AD613" s="293"/>
      <c r="AE613" s="293"/>
      <c r="AF613" s="293"/>
      <c r="AG613" s="293"/>
      <c r="AH613" s="293"/>
    </row>
    <row r="614" spans="1:34" ht="12.75" customHeight="1" x14ac:dyDescent="0.25">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c r="AA614" s="293"/>
      <c r="AB614" s="293"/>
      <c r="AC614" s="293"/>
      <c r="AD614" s="293"/>
      <c r="AE614" s="293"/>
      <c r="AF614" s="293"/>
      <c r="AG614" s="293"/>
      <c r="AH614" s="293"/>
    </row>
    <row r="615" spans="1:34" ht="12.75" customHeight="1" x14ac:dyDescent="0.25">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c r="AA615" s="293"/>
      <c r="AB615" s="293"/>
      <c r="AC615" s="293"/>
      <c r="AD615" s="293"/>
      <c r="AE615" s="293"/>
      <c r="AF615" s="293"/>
      <c r="AG615" s="293"/>
      <c r="AH615" s="293"/>
    </row>
    <row r="616" spans="1:34" ht="12.75" customHeight="1" x14ac:dyDescent="0.25">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c r="AA616" s="293"/>
      <c r="AB616" s="293"/>
      <c r="AC616" s="293"/>
      <c r="AD616" s="293"/>
      <c r="AE616" s="293"/>
      <c r="AF616" s="293"/>
      <c r="AG616" s="293"/>
      <c r="AH616" s="293"/>
    </row>
    <row r="617" spans="1:34" ht="12.75" customHeight="1" x14ac:dyDescent="0.25">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c r="AA617" s="293"/>
      <c r="AB617" s="293"/>
      <c r="AC617" s="293"/>
      <c r="AD617" s="293"/>
      <c r="AE617" s="293"/>
      <c r="AF617" s="293"/>
      <c r="AG617" s="293"/>
      <c r="AH617" s="293"/>
    </row>
    <row r="618" spans="1:34" ht="12.75" customHeight="1" x14ac:dyDescent="0.25">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c r="AE618" s="293"/>
      <c r="AF618" s="293"/>
      <c r="AG618" s="293"/>
      <c r="AH618" s="293"/>
    </row>
    <row r="619" spans="1:34" ht="12.75" customHeight="1" x14ac:dyDescent="0.25">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c r="AA619" s="293"/>
      <c r="AB619" s="293"/>
      <c r="AC619" s="293"/>
      <c r="AD619" s="293"/>
      <c r="AE619" s="293"/>
      <c r="AF619" s="293"/>
      <c r="AG619" s="293"/>
      <c r="AH619" s="293"/>
    </row>
    <row r="620" spans="1:34" ht="12.75" customHeight="1" x14ac:dyDescent="0.25">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c r="AA620" s="293"/>
      <c r="AB620" s="293"/>
      <c r="AC620" s="293"/>
      <c r="AD620" s="293"/>
      <c r="AE620" s="293"/>
      <c r="AF620" s="293"/>
      <c r="AG620" s="293"/>
      <c r="AH620" s="293"/>
    </row>
    <row r="621" spans="1:34" ht="12.75" customHeight="1" x14ac:dyDescent="0.25">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c r="AA621" s="293"/>
      <c r="AB621" s="293"/>
      <c r="AC621" s="293"/>
      <c r="AD621" s="293"/>
      <c r="AE621" s="293"/>
      <c r="AF621" s="293"/>
      <c r="AG621" s="293"/>
      <c r="AH621" s="293"/>
    </row>
    <row r="622" spans="1:34" ht="12.75" customHeight="1" x14ac:dyDescent="0.25">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c r="AA622" s="293"/>
      <c r="AB622" s="293"/>
      <c r="AC622" s="293"/>
      <c r="AD622" s="293"/>
      <c r="AE622" s="293"/>
      <c r="AF622" s="293"/>
      <c r="AG622" s="293"/>
      <c r="AH622" s="293"/>
    </row>
    <row r="623" spans="1:34" ht="12.75" customHeight="1" x14ac:dyDescent="0.25">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c r="AA623" s="293"/>
      <c r="AB623" s="293"/>
      <c r="AC623" s="293"/>
      <c r="AD623" s="293"/>
      <c r="AE623" s="293"/>
      <c r="AF623" s="293"/>
      <c r="AG623" s="293"/>
      <c r="AH623" s="293"/>
    </row>
    <row r="624" spans="1:34" ht="12.75" customHeight="1" x14ac:dyDescent="0.25">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c r="AE624" s="293"/>
      <c r="AF624" s="293"/>
      <c r="AG624" s="293"/>
      <c r="AH624" s="293"/>
    </row>
    <row r="625" spans="1:34" ht="12.75" customHeight="1" x14ac:dyDescent="0.25">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c r="AA625" s="293"/>
      <c r="AB625" s="293"/>
      <c r="AC625" s="293"/>
      <c r="AD625" s="293"/>
      <c r="AE625" s="293"/>
      <c r="AF625" s="293"/>
      <c r="AG625" s="293"/>
      <c r="AH625" s="293"/>
    </row>
    <row r="626" spans="1:34" ht="12.75" customHeight="1" x14ac:dyDescent="0.25">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c r="AA626" s="293"/>
      <c r="AB626" s="293"/>
      <c r="AC626" s="293"/>
      <c r="AD626" s="293"/>
      <c r="AE626" s="293"/>
      <c r="AF626" s="293"/>
      <c r="AG626" s="293"/>
      <c r="AH626" s="293"/>
    </row>
    <row r="627" spans="1:34" ht="12.75" customHeight="1" x14ac:dyDescent="0.25">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c r="AA627" s="293"/>
      <c r="AB627" s="293"/>
      <c r="AC627" s="293"/>
      <c r="AD627" s="293"/>
      <c r="AE627" s="293"/>
      <c r="AF627" s="293"/>
      <c r="AG627" s="293"/>
      <c r="AH627" s="293"/>
    </row>
    <row r="628" spans="1:34" ht="12.75" customHeight="1" x14ac:dyDescent="0.25">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c r="AA628" s="293"/>
      <c r="AB628" s="293"/>
      <c r="AC628" s="293"/>
      <c r="AD628" s="293"/>
      <c r="AE628" s="293"/>
      <c r="AF628" s="293"/>
      <c r="AG628" s="293"/>
      <c r="AH628" s="293"/>
    </row>
    <row r="629" spans="1:34" ht="12.75" customHeight="1" x14ac:dyDescent="0.25">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c r="AA629" s="293"/>
      <c r="AB629" s="293"/>
      <c r="AC629" s="293"/>
      <c r="AD629" s="293"/>
      <c r="AE629" s="293"/>
      <c r="AF629" s="293"/>
      <c r="AG629" s="293"/>
      <c r="AH629" s="293"/>
    </row>
    <row r="630" spans="1:34" ht="12.75" customHeight="1" x14ac:dyDescent="0.25">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c r="AA630" s="293"/>
      <c r="AB630" s="293"/>
      <c r="AC630" s="293"/>
      <c r="AD630" s="293"/>
      <c r="AE630" s="293"/>
      <c r="AF630" s="293"/>
      <c r="AG630" s="293"/>
      <c r="AH630" s="293"/>
    </row>
    <row r="631" spans="1:34" ht="12.75" customHeight="1" x14ac:dyDescent="0.25">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c r="AA631" s="293"/>
      <c r="AB631" s="293"/>
      <c r="AC631" s="293"/>
      <c r="AD631" s="293"/>
      <c r="AE631" s="293"/>
      <c r="AF631" s="293"/>
      <c r="AG631" s="293"/>
      <c r="AH631" s="293"/>
    </row>
    <row r="632" spans="1:34" ht="12.75" customHeight="1" x14ac:dyDescent="0.25">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c r="AA632" s="293"/>
      <c r="AB632" s="293"/>
      <c r="AC632" s="293"/>
      <c r="AD632" s="293"/>
      <c r="AE632" s="293"/>
      <c r="AF632" s="293"/>
      <c r="AG632" s="293"/>
      <c r="AH632" s="293"/>
    </row>
    <row r="633" spans="1:34" ht="12.75" customHeight="1" x14ac:dyDescent="0.25">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c r="AA633" s="293"/>
      <c r="AB633" s="293"/>
      <c r="AC633" s="293"/>
      <c r="AD633" s="293"/>
      <c r="AE633" s="293"/>
      <c r="AF633" s="293"/>
      <c r="AG633" s="293"/>
      <c r="AH633" s="293"/>
    </row>
    <row r="634" spans="1:34" ht="12.75" customHeight="1" x14ac:dyDescent="0.25">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c r="AA634" s="293"/>
      <c r="AB634" s="293"/>
      <c r="AC634" s="293"/>
      <c r="AD634" s="293"/>
      <c r="AE634" s="293"/>
      <c r="AF634" s="293"/>
      <c r="AG634" s="293"/>
      <c r="AH634" s="293"/>
    </row>
    <row r="635" spans="1:34" ht="12.75" customHeight="1" x14ac:dyDescent="0.25">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c r="AA635" s="293"/>
      <c r="AB635" s="293"/>
      <c r="AC635" s="293"/>
      <c r="AD635" s="293"/>
      <c r="AE635" s="293"/>
      <c r="AF635" s="293"/>
      <c r="AG635" s="293"/>
      <c r="AH635" s="293"/>
    </row>
    <row r="636" spans="1:34" ht="12.75" customHeight="1" x14ac:dyDescent="0.25">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c r="AA636" s="293"/>
      <c r="AB636" s="293"/>
      <c r="AC636" s="293"/>
      <c r="AD636" s="293"/>
      <c r="AE636" s="293"/>
      <c r="AF636" s="293"/>
      <c r="AG636" s="293"/>
      <c r="AH636" s="293"/>
    </row>
    <row r="637" spans="1:34" ht="12.75" customHeight="1" x14ac:dyDescent="0.25">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c r="AA637" s="293"/>
      <c r="AB637" s="293"/>
      <c r="AC637" s="293"/>
      <c r="AD637" s="293"/>
      <c r="AE637" s="293"/>
      <c r="AF637" s="293"/>
      <c r="AG637" s="293"/>
      <c r="AH637" s="293"/>
    </row>
    <row r="638" spans="1:34" ht="12.75" customHeight="1" x14ac:dyDescent="0.25">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c r="AA638" s="293"/>
      <c r="AB638" s="293"/>
      <c r="AC638" s="293"/>
      <c r="AD638" s="293"/>
      <c r="AE638" s="293"/>
      <c r="AF638" s="293"/>
      <c r="AG638" s="293"/>
      <c r="AH638" s="293"/>
    </row>
    <row r="639" spans="1:34" ht="12.75" customHeight="1" x14ac:dyDescent="0.25">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c r="AA639" s="293"/>
      <c r="AB639" s="293"/>
      <c r="AC639" s="293"/>
      <c r="AD639" s="293"/>
      <c r="AE639" s="293"/>
      <c r="AF639" s="293"/>
      <c r="AG639" s="293"/>
      <c r="AH639" s="293"/>
    </row>
    <row r="640" spans="1:34" ht="12.75" customHeight="1" x14ac:dyDescent="0.25">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c r="AA640" s="293"/>
      <c r="AB640" s="293"/>
      <c r="AC640" s="293"/>
      <c r="AD640" s="293"/>
      <c r="AE640" s="293"/>
      <c r="AF640" s="293"/>
      <c r="AG640" s="293"/>
      <c r="AH640" s="293"/>
    </row>
    <row r="641" spans="1:34" ht="12.75" customHeight="1" x14ac:dyDescent="0.25">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c r="AA641" s="293"/>
      <c r="AB641" s="293"/>
      <c r="AC641" s="293"/>
      <c r="AD641" s="293"/>
      <c r="AE641" s="293"/>
      <c r="AF641" s="293"/>
      <c r="AG641" s="293"/>
      <c r="AH641" s="293"/>
    </row>
    <row r="642" spans="1:34" ht="12.75" customHeight="1" x14ac:dyDescent="0.25">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c r="AA642" s="293"/>
      <c r="AB642" s="293"/>
      <c r="AC642" s="293"/>
      <c r="AD642" s="293"/>
      <c r="AE642" s="293"/>
      <c r="AF642" s="293"/>
      <c r="AG642" s="293"/>
      <c r="AH642" s="293"/>
    </row>
    <row r="643" spans="1:34" ht="12.75" customHeight="1" x14ac:dyDescent="0.25">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c r="AA643" s="293"/>
      <c r="AB643" s="293"/>
      <c r="AC643" s="293"/>
      <c r="AD643" s="293"/>
      <c r="AE643" s="293"/>
      <c r="AF643" s="293"/>
      <c r="AG643" s="293"/>
      <c r="AH643" s="293"/>
    </row>
    <row r="644" spans="1:34" ht="12.75" customHeight="1" x14ac:dyDescent="0.25">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c r="AA644" s="293"/>
      <c r="AB644" s="293"/>
      <c r="AC644" s="293"/>
      <c r="AD644" s="293"/>
      <c r="AE644" s="293"/>
      <c r="AF644" s="293"/>
      <c r="AG644" s="293"/>
      <c r="AH644" s="293"/>
    </row>
    <row r="645" spans="1:34" ht="12.75" customHeight="1" x14ac:dyDescent="0.25">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c r="AA645" s="293"/>
      <c r="AB645" s="293"/>
      <c r="AC645" s="293"/>
      <c r="AD645" s="293"/>
      <c r="AE645" s="293"/>
      <c r="AF645" s="293"/>
      <c r="AG645" s="293"/>
      <c r="AH645" s="293"/>
    </row>
    <row r="646" spans="1:34" ht="12.75" customHeight="1" x14ac:dyDescent="0.25">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c r="AA646" s="293"/>
      <c r="AB646" s="293"/>
      <c r="AC646" s="293"/>
      <c r="AD646" s="293"/>
      <c r="AE646" s="293"/>
      <c r="AF646" s="293"/>
      <c r="AG646" s="293"/>
      <c r="AH646" s="293"/>
    </row>
    <row r="647" spans="1:34" ht="12.75" customHeight="1" x14ac:dyDescent="0.25">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c r="AA647" s="293"/>
      <c r="AB647" s="293"/>
      <c r="AC647" s="293"/>
      <c r="AD647" s="293"/>
      <c r="AE647" s="293"/>
      <c r="AF647" s="293"/>
      <c r="AG647" s="293"/>
      <c r="AH647" s="293"/>
    </row>
    <row r="648" spans="1:34" ht="12.75" customHeight="1" x14ac:dyDescent="0.25">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c r="AA648" s="293"/>
      <c r="AB648" s="293"/>
      <c r="AC648" s="293"/>
      <c r="AD648" s="293"/>
      <c r="AE648" s="293"/>
      <c r="AF648" s="293"/>
      <c r="AG648" s="293"/>
      <c r="AH648" s="293"/>
    </row>
    <row r="649" spans="1:34" ht="12.75" customHeight="1" x14ac:dyDescent="0.25">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c r="AE649" s="293"/>
      <c r="AF649" s="293"/>
      <c r="AG649" s="293"/>
      <c r="AH649" s="293"/>
    </row>
    <row r="650" spans="1:34" ht="12.75" customHeight="1" x14ac:dyDescent="0.25">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c r="AA650" s="293"/>
      <c r="AB650" s="293"/>
      <c r="AC650" s="293"/>
      <c r="AD650" s="293"/>
      <c r="AE650" s="293"/>
      <c r="AF650" s="293"/>
      <c r="AG650" s="293"/>
      <c r="AH650" s="293"/>
    </row>
    <row r="651" spans="1:34" ht="12.75" customHeight="1" x14ac:dyDescent="0.25">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c r="AA651" s="293"/>
      <c r="AB651" s="293"/>
      <c r="AC651" s="293"/>
      <c r="AD651" s="293"/>
      <c r="AE651" s="293"/>
      <c r="AF651" s="293"/>
      <c r="AG651" s="293"/>
      <c r="AH651" s="293"/>
    </row>
    <row r="652" spans="1:34" ht="12.75" customHeight="1" x14ac:dyDescent="0.25">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c r="AA652" s="293"/>
      <c r="AB652" s="293"/>
      <c r="AC652" s="293"/>
      <c r="AD652" s="293"/>
      <c r="AE652" s="293"/>
      <c r="AF652" s="293"/>
      <c r="AG652" s="293"/>
      <c r="AH652" s="293"/>
    </row>
    <row r="653" spans="1:34" ht="12.75" customHeight="1" x14ac:dyDescent="0.25">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c r="AA653" s="293"/>
      <c r="AB653" s="293"/>
      <c r="AC653" s="293"/>
      <c r="AD653" s="293"/>
      <c r="AE653" s="293"/>
      <c r="AF653" s="293"/>
      <c r="AG653" s="293"/>
      <c r="AH653" s="293"/>
    </row>
    <row r="654" spans="1:34" ht="12.75" customHeight="1" x14ac:dyDescent="0.25">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c r="AA654" s="293"/>
      <c r="AB654" s="293"/>
      <c r="AC654" s="293"/>
      <c r="AD654" s="293"/>
      <c r="AE654" s="293"/>
      <c r="AF654" s="293"/>
      <c r="AG654" s="293"/>
      <c r="AH654" s="293"/>
    </row>
    <row r="655" spans="1:34" ht="12.75" customHeight="1" x14ac:dyDescent="0.25">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c r="AE655" s="293"/>
      <c r="AF655" s="293"/>
      <c r="AG655" s="293"/>
      <c r="AH655" s="293"/>
    </row>
    <row r="656" spans="1:34" ht="12.75" customHeight="1" x14ac:dyDescent="0.25">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c r="AA656" s="293"/>
      <c r="AB656" s="293"/>
      <c r="AC656" s="293"/>
      <c r="AD656" s="293"/>
      <c r="AE656" s="293"/>
      <c r="AF656" s="293"/>
      <c r="AG656" s="293"/>
      <c r="AH656" s="293"/>
    </row>
    <row r="657" spans="1:34" ht="12.75" customHeight="1" x14ac:dyDescent="0.25">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c r="AA657" s="293"/>
      <c r="AB657" s="293"/>
      <c r="AC657" s="293"/>
      <c r="AD657" s="293"/>
      <c r="AE657" s="293"/>
      <c r="AF657" s="293"/>
      <c r="AG657" s="293"/>
      <c r="AH657" s="293"/>
    </row>
    <row r="658" spans="1:34" ht="12.75" customHeight="1" x14ac:dyDescent="0.25">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c r="AA658" s="293"/>
      <c r="AB658" s="293"/>
      <c r="AC658" s="293"/>
      <c r="AD658" s="293"/>
      <c r="AE658" s="293"/>
      <c r="AF658" s="293"/>
      <c r="AG658" s="293"/>
      <c r="AH658" s="293"/>
    </row>
    <row r="659" spans="1:34" ht="12.75" customHeight="1" x14ac:dyDescent="0.25">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c r="AA659" s="293"/>
      <c r="AB659" s="293"/>
      <c r="AC659" s="293"/>
      <c r="AD659" s="293"/>
      <c r="AE659" s="293"/>
      <c r="AF659" s="293"/>
      <c r="AG659" s="293"/>
      <c r="AH659" s="293"/>
    </row>
    <row r="660" spans="1:34" ht="12.75" customHeight="1" x14ac:dyDescent="0.25">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c r="AA660" s="293"/>
      <c r="AB660" s="293"/>
      <c r="AC660" s="293"/>
      <c r="AD660" s="293"/>
      <c r="AE660" s="293"/>
      <c r="AF660" s="293"/>
      <c r="AG660" s="293"/>
      <c r="AH660" s="293"/>
    </row>
    <row r="661" spans="1:34" ht="12.75" customHeight="1" x14ac:dyDescent="0.25">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c r="AE661" s="293"/>
      <c r="AF661" s="293"/>
      <c r="AG661" s="293"/>
      <c r="AH661" s="293"/>
    </row>
    <row r="662" spans="1:34" ht="12.75" customHeight="1" x14ac:dyDescent="0.25">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c r="AA662" s="293"/>
      <c r="AB662" s="293"/>
      <c r="AC662" s="293"/>
      <c r="AD662" s="293"/>
      <c r="AE662" s="293"/>
      <c r="AF662" s="293"/>
      <c r="AG662" s="293"/>
      <c r="AH662" s="293"/>
    </row>
    <row r="663" spans="1:34" ht="12.75" customHeight="1" x14ac:dyDescent="0.25">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c r="AA663" s="293"/>
      <c r="AB663" s="293"/>
      <c r="AC663" s="293"/>
      <c r="AD663" s="293"/>
      <c r="AE663" s="293"/>
      <c r="AF663" s="293"/>
      <c r="AG663" s="293"/>
      <c r="AH663" s="293"/>
    </row>
    <row r="664" spans="1:34" ht="12.75" customHeight="1" x14ac:dyDescent="0.25">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c r="AA664" s="293"/>
      <c r="AB664" s="293"/>
      <c r="AC664" s="293"/>
      <c r="AD664" s="293"/>
      <c r="AE664" s="293"/>
      <c r="AF664" s="293"/>
      <c r="AG664" s="293"/>
      <c r="AH664" s="293"/>
    </row>
    <row r="665" spans="1:34" ht="12.75" customHeight="1" x14ac:dyDescent="0.25">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c r="AA665" s="293"/>
      <c r="AB665" s="293"/>
      <c r="AC665" s="293"/>
      <c r="AD665" s="293"/>
      <c r="AE665" s="293"/>
      <c r="AF665" s="293"/>
      <c r="AG665" s="293"/>
      <c r="AH665" s="293"/>
    </row>
    <row r="666" spans="1:34" ht="12.75" customHeight="1" x14ac:dyDescent="0.25">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c r="AA666" s="293"/>
      <c r="AB666" s="293"/>
      <c r="AC666" s="293"/>
      <c r="AD666" s="293"/>
      <c r="AE666" s="293"/>
      <c r="AF666" s="293"/>
      <c r="AG666" s="293"/>
      <c r="AH666" s="293"/>
    </row>
    <row r="667" spans="1:34" ht="12.75" customHeight="1" x14ac:dyDescent="0.25">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c r="AE667" s="293"/>
      <c r="AF667" s="293"/>
      <c r="AG667" s="293"/>
      <c r="AH667" s="293"/>
    </row>
    <row r="668" spans="1:34" ht="12.75" customHeight="1" x14ac:dyDescent="0.25">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c r="AA668" s="293"/>
      <c r="AB668" s="293"/>
      <c r="AC668" s="293"/>
      <c r="AD668" s="293"/>
      <c r="AE668" s="293"/>
      <c r="AF668" s="293"/>
      <c r="AG668" s="293"/>
      <c r="AH668" s="293"/>
    </row>
    <row r="669" spans="1:34" ht="12.75" customHeight="1" x14ac:dyDescent="0.25">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c r="AA669" s="293"/>
      <c r="AB669" s="293"/>
      <c r="AC669" s="293"/>
      <c r="AD669" s="293"/>
      <c r="AE669" s="293"/>
      <c r="AF669" s="293"/>
      <c r="AG669" s="293"/>
      <c r="AH669" s="293"/>
    </row>
    <row r="670" spans="1:34" ht="12.75" customHeight="1" x14ac:dyDescent="0.25">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c r="AA670" s="293"/>
      <c r="AB670" s="293"/>
      <c r="AC670" s="293"/>
      <c r="AD670" s="293"/>
      <c r="AE670" s="293"/>
      <c r="AF670" s="293"/>
      <c r="AG670" s="293"/>
      <c r="AH670" s="293"/>
    </row>
    <row r="671" spans="1:34" ht="12.75" customHeight="1" x14ac:dyDescent="0.25">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c r="AA671" s="293"/>
      <c r="AB671" s="293"/>
      <c r="AC671" s="293"/>
      <c r="AD671" s="293"/>
      <c r="AE671" s="293"/>
      <c r="AF671" s="293"/>
      <c r="AG671" s="293"/>
      <c r="AH671" s="293"/>
    </row>
    <row r="672" spans="1:34" ht="12.75" customHeight="1" x14ac:dyDescent="0.25">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c r="AA672" s="293"/>
      <c r="AB672" s="293"/>
      <c r="AC672" s="293"/>
      <c r="AD672" s="293"/>
      <c r="AE672" s="293"/>
      <c r="AF672" s="293"/>
      <c r="AG672" s="293"/>
      <c r="AH672" s="293"/>
    </row>
    <row r="673" spans="1:34" ht="12.75" customHeight="1" x14ac:dyDescent="0.25">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c r="AE673" s="293"/>
      <c r="AF673" s="293"/>
      <c r="AG673" s="293"/>
      <c r="AH673" s="293"/>
    </row>
    <row r="674" spans="1:34" ht="12.75" customHeight="1" x14ac:dyDescent="0.25">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c r="AA674" s="293"/>
      <c r="AB674" s="293"/>
      <c r="AC674" s="293"/>
      <c r="AD674" s="293"/>
      <c r="AE674" s="293"/>
      <c r="AF674" s="293"/>
      <c r="AG674" s="293"/>
      <c r="AH674" s="293"/>
    </row>
    <row r="675" spans="1:34" ht="12.75" customHeight="1" x14ac:dyDescent="0.25">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c r="AA675" s="293"/>
      <c r="AB675" s="293"/>
      <c r="AC675" s="293"/>
      <c r="AD675" s="293"/>
      <c r="AE675" s="293"/>
      <c r="AF675" s="293"/>
      <c r="AG675" s="293"/>
      <c r="AH675" s="293"/>
    </row>
    <row r="676" spans="1:34" ht="12.75" customHeight="1" x14ac:dyDescent="0.25">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c r="AA676" s="293"/>
      <c r="AB676" s="293"/>
      <c r="AC676" s="293"/>
      <c r="AD676" s="293"/>
      <c r="AE676" s="293"/>
      <c r="AF676" s="293"/>
      <c r="AG676" s="293"/>
      <c r="AH676" s="293"/>
    </row>
    <row r="677" spans="1:34" ht="12.75" customHeight="1" x14ac:dyDescent="0.25">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c r="AA677" s="293"/>
      <c r="AB677" s="293"/>
      <c r="AC677" s="293"/>
      <c r="AD677" s="293"/>
      <c r="AE677" s="293"/>
      <c r="AF677" s="293"/>
      <c r="AG677" s="293"/>
      <c r="AH677" s="293"/>
    </row>
    <row r="678" spans="1:34" ht="12.75" customHeight="1" x14ac:dyDescent="0.25">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c r="AA678" s="293"/>
      <c r="AB678" s="293"/>
      <c r="AC678" s="293"/>
      <c r="AD678" s="293"/>
      <c r="AE678" s="293"/>
      <c r="AF678" s="293"/>
      <c r="AG678" s="293"/>
      <c r="AH678" s="293"/>
    </row>
    <row r="679" spans="1:34" ht="12.75" customHeight="1" x14ac:dyDescent="0.25">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c r="AE679" s="293"/>
      <c r="AF679" s="293"/>
      <c r="AG679" s="293"/>
      <c r="AH679" s="293"/>
    </row>
    <row r="680" spans="1:34" ht="12.75" customHeight="1" x14ac:dyDescent="0.25">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c r="AA680" s="293"/>
      <c r="AB680" s="293"/>
      <c r="AC680" s="293"/>
      <c r="AD680" s="293"/>
      <c r="AE680" s="293"/>
      <c r="AF680" s="293"/>
      <c r="AG680" s="293"/>
      <c r="AH680" s="293"/>
    </row>
    <row r="681" spans="1:34" ht="12.75" customHeight="1" x14ac:dyDescent="0.25">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c r="AA681" s="293"/>
      <c r="AB681" s="293"/>
      <c r="AC681" s="293"/>
      <c r="AD681" s="293"/>
      <c r="AE681" s="293"/>
      <c r="AF681" s="293"/>
      <c r="AG681" s="293"/>
      <c r="AH681" s="293"/>
    </row>
    <row r="682" spans="1:34" ht="12.75" customHeight="1" x14ac:dyDescent="0.25">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c r="AA682" s="293"/>
      <c r="AB682" s="293"/>
      <c r="AC682" s="293"/>
      <c r="AD682" s="293"/>
      <c r="AE682" s="293"/>
      <c r="AF682" s="293"/>
      <c r="AG682" s="293"/>
      <c r="AH682" s="293"/>
    </row>
    <row r="683" spans="1:34" ht="12.75" customHeight="1" x14ac:dyDescent="0.25">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c r="AA683" s="293"/>
      <c r="AB683" s="293"/>
      <c r="AC683" s="293"/>
      <c r="AD683" s="293"/>
      <c r="AE683" s="293"/>
      <c r="AF683" s="293"/>
      <c r="AG683" s="293"/>
      <c r="AH683" s="293"/>
    </row>
    <row r="684" spans="1:34" ht="12.75" customHeight="1" x14ac:dyDescent="0.25">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c r="AA684" s="293"/>
      <c r="AB684" s="293"/>
      <c r="AC684" s="293"/>
      <c r="AD684" s="293"/>
      <c r="AE684" s="293"/>
      <c r="AF684" s="293"/>
      <c r="AG684" s="293"/>
      <c r="AH684" s="293"/>
    </row>
    <row r="685" spans="1:34" ht="12.75" customHeight="1" x14ac:dyDescent="0.25">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c r="AE685" s="293"/>
      <c r="AF685" s="293"/>
      <c r="AG685" s="293"/>
      <c r="AH685" s="293"/>
    </row>
    <row r="686" spans="1:34" ht="12.75" customHeight="1" x14ac:dyDescent="0.25">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c r="AA686" s="293"/>
      <c r="AB686" s="293"/>
      <c r="AC686" s="293"/>
      <c r="AD686" s="293"/>
      <c r="AE686" s="293"/>
      <c r="AF686" s="293"/>
      <c r="AG686" s="293"/>
      <c r="AH686" s="293"/>
    </row>
    <row r="687" spans="1:34" ht="12.75" customHeight="1" x14ac:dyDescent="0.25">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c r="AA687" s="293"/>
      <c r="AB687" s="293"/>
      <c r="AC687" s="293"/>
      <c r="AD687" s="293"/>
      <c r="AE687" s="293"/>
      <c r="AF687" s="293"/>
      <c r="AG687" s="293"/>
      <c r="AH687" s="293"/>
    </row>
    <row r="688" spans="1:34" ht="12.75" customHeight="1" x14ac:dyDescent="0.25">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c r="AA688" s="293"/>
      <c r="AB688" s="293"/>
      <c r="AC688" s="293"/>
      <c r="AD688" s="293"/>
      <c r="AE688" s="293"/>
      <c r="AF688" s="293"/>
      <c r="AG688" s="293"/>
      <c r="AH688" s="293"/>
    </row>
    <row r="689" spans="1:34" ht="12.75" customHeight="1" x14ac:dyDescent="0.25">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c r="AA689" s="293"/>
      <c r="AB689" s="293"/>
      <c r="AC689" s="293"/>
      <c r="AD689" s="293"/>
      <c r="AE689" s="293"/>
      <c r="AF689" s="293"/>
      <c r="AG689" s="293"/>
      <c r="AH689" s="293"/>
    </row>
    <row r="690" spans="1:34" ht="12.75" customHeight="1" x14ac:dyDescent="0.25">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c r="AA690" s="293"/>
      <c r="AB690" s="293"/>
      <c r="AC690" s="293"/>
      <c r="AD690" s="293"/>
      <c r="AE690" s="293"/>
      <c r="AF690" s="293"/>
      <c r="AG690" s="293"/>
      <c r="AH690" s="293"/>
    </row>
    <row r="691" spans="1:34" ht="12.75" customHeight="1" x14ac:dyDescent="0.25">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c r="AE691" s="293"/>
      <c r="AF691" s="293"/>
      <c r="AG691" s="293"/>
      <c r="AH691" s="293"/>
    </row>
    <row r="692" spans="1:34" ht="12.75" customHeight="1" x14ac:dyDescent="0.25">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c r="AA692" s="293"/>
      <c r="AB692" s="293"/>
      <c r="AC692" s="293"/>
      <c r="AD692" s="293"/>
      <c r="AE692" s="293"/>
      <c r="AF692" s="293"/>
      <c r="AG692" s="293"/>
      <c r="AH692" s="293"/>
    </row>
    <row r="693" spans="1:34" ht="12.75" customHeight="1" x14ac:dyDescent="0.25">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c r="AA693" s="293"/>
      <c r="AB693" s="293"/>
      <c r="AC693" s="293"/>
      <c r="AD693" s="293"/>
      <c r="AE693" s="293"/>
      <c r="AF693" s="293"/>
      <c r="AG693" s="293"/>
      <c r="AH693" s="293"/>
    </row>
    <row r="694" spans="1:34" ht="12.75" customHeight="1" x14ac:dyDescent="0.25">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c r="AE694" s="293"/>
      <c r="AF694" s="293"/>
      <c r="AG694" s="293"/>
      <c r="AH694" s="293"/>
    </row>
    <row r="695" spans="1:34" ht="12.75" customHeight="1" x14ac:dyDescent="0.25">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c r="AA695" s="293"/>
      <c r="AB695" s="293"/>
      <c r="AC695" s="293"/>
      <c r="AD695" s="293"/>
      <c r="AE695" s="293"/>
      <c r="AF695" s="293"/>
      <c r="AG695" s="293"/>
      <c r="AH695" s="293"/>
    </row>
    <row r="696" spans="1:34" ht="12.75" customHeight="1" x14ac:dyDescent="0.25">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c r="AA696" s="293"/>
      <c r="AB696" s="293"/>
      <c r="AC696" s="293"/>
      <c r="AD696" s="293"/>
      <c r="AE696" s="293"/>
      <c r="AF696" s="293"/>
      <c r="AG696" s="293"/>
      <c r="AH696" s="293"/>
    </row>
    <row r="697" spans="1:34" ht="12.75" customHeight="1" x14ac:dyDescent="0.25">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c r="AE697" s="293"/>
      <c r="AF697" s="293"/>
      <c r="AG697" s="293"/>
      <c r="AH697" s="293"/>
    </row>
    <row r="698" spans="1:34" ht="12.75" customHeight="1" x14ac:dyDescent="0.25">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c r="AA698" s="293"/>
      <c r="AB698" s="293"/>
      <c r="AC698" s="293"/>
      <c r="AD698" s="293"/>
      <c r="AE698" s="293"/>
      <c r="AF698" s="293"/>
      <c r="AG698" s="293"/>
      <c r="AH698" s="293"/>
    </row>
    <row r="699" spans="1:34" ht="12.75" customHeight="1" x14ac:dyDescent="0.25">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c r="AA699" s="293"/>
      <c r="AB699" s="293"/>
      <c r="AC699" s="293"/>
      <c r="AD699" s="293"/>
      <c r="AE699" s="293"/>
      <c r="AF699" s="293"/>
      <c r="AG699" s="293"/>
      <c r="AH699" s="293"/>
    </row>
    <row r="700" spans="1:34" ht="12.75" customHeight="1" x14ac:dyDescent="0.25">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c r="AA700" s="293"/>
      <c r="AB700" s="293"/>
      <c r="AC700" s="293"/>
      <c r="AD700" s="293"/>
      <c r="AE700" s="293"/>
      <c r="AF700" s="293"/>
      <c r="AG700" s="293"/>
      <c r="AH700" s="293"/>
    </row>
    <row r="701" spans="1:34" ht="12.75" customHeight="1" x14ac:dyDescent="0.25">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c r="AA701" s="293"/>
      <c r="AB701" s="293"/>
      <c r="AC701" s="293"/>
      <c r="AD701" s="293"/>
      <c r="AE701" s="293"/>
      <c r="AF701" s="293"/>
      <c r="AG701" s="293"/>
      <c r="AH701" s="293"/>
    </row>
    <row r="702" spans="1:34" ht="12.75" customHeight="1" x14ac:dyDescent="0.25">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c r="AA702" s="293"/>
      <c r="AB702" s="293"/>
      <c r="AC702" s="293"/>
      <c r="AD702" s="293"/>
      <c r="AE702" s="293"/>
      <c r="AF702" s="293"/>
      <c r="AG702" s="293"/>
      <c r="AH702" s="293"/>
    </row>
    <row r="703" spans="1:34" ht="12.75" customHeight="1" x14ac:dyDescent="0.25">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c r="AE703" s="293"/>
      <c r="AF703" s="293"/>
      <c r="AG703" s="293"/>
      <c r="AH703" s="293"/>
    </row>
    <row r="704" spans="1:34" ht="12.75" customHeight="1" x14ac:dyDescent="0.25">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c r="AE704" s="293"/>
      <c r="AF704" s="293"/>
      <c r="AG704" s="293"/>
      <c r="AH704" s="293"/>
    </row>
    <row r="705" spans="1:34" ht="12.75" customHeight="1" x14ac:dyDescent="0.25">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c r="AA705" s="293"/>
      <c r="AB705" s="293"/>
      <c r="AC705" s="293"/>
      <c r="AD705" s="293"/>
      <c r="AE705" s="293"/>
      <c r="AF705" s="293"/>
      <c r="AG705" s="293"/>
      <c r="AH705" s="293"/>
    </row>
    <row r="706" spans="1:34" ht="12.75" customHeight="1" x14ac:dyDescent="0.25">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c r="AA706" s="293"/>
      <c r="AB706" s="293"/>
      <c r="AC706" s="293"/>
      <c r="AD706" s="293"/>
      <c r="AE706" s="293"/>
      <c r="AF706" s="293"/>
      <c r="AG706" s="293"/>
      <c r="AH706" s="293"/>
    </row>
    <row r="707" spans="1:34" ht="12.75" customHeight="1" x14ac:dyDescent="0.25">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c r="AA707" s="293"/>
      <c r="AB707" s="293"/>
      <c r="AC707" s="293"/>
      <c r="AD707" s="293"/>
      <c r="AE707" s="293"/>
      <c r="AF707" s="293"/>
      <c r="AG707" s="293"/>
      <c r="AH707" s="293"/>
    </row>
    <row r="708" spans="1:34" ht="12.75" customHeight="1" x14ac:dyDescent="0.25">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c r="AA708" s="293"/>
      <c r="AB708" s="293"/>
      <c r="AC708" s="293"/>
      <c r="AD708" s="293"/>
      <c r="AE708" s="293"/>
      <c r="AF708" s="293"/>
      <c r="AG708" s="293"/>
      <c r="AH708" s="293"/>
    </row>
    <row r="709" spans="1:34" ht="12.75" customHeight="1" x14ac:dyDescent="0.25">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c r="AA709" s="293"/>
      <c r="AB709" s="293"/>
      <c r="AC709" s="293"/>
      <c r="AD709" s="293"/>
      <c r="AE709" s="293"/>
      <c r="AF709" s="293"/>
      <c r="AG709" s="293"/>
      <c r="AH709" s="293"/>
    </row>
    <row r="710" spans="1:34" ht="12.75" customHeight="1" x14ac:dyDescent="0.25">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c r="AE710" s="293"/>
      <c r="AF710" s="293"/>
      <c r="AG710" s="293"/>
      <c r="AH710" s="293"/>
    </row>
    <row r="711" spans="1:34" ht="12.75" customHeight="1" x14ac:dyDescent="0.25">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c r="AA711" s="293"/>
      <c r="AB711" s="293"/>
      <c r="AC711" s="293"/>
      <c r="AD711" s="293"/>
      <c r="AE711" s="293"/>
      <c r="AF711" s="293"/>
      <c r="AG711" s="293"/>
      <c r="AH711" s="293"/>
    </row>
    <row r="712" spans="1:34" ht="12.75" customHeight="1" x14ac:dyDescent="0.25">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c r="AA712" s="293"/>
      <c r="AB712" s="293"/>
      <c r="AC712" s="293"/>
      <c r="AD712" s="293"/>
      <c r="AE712" s="293"/>
      <c r="AF712" s="293"/>
      <c r="AG712" s="293"/>
      <c r="AH712" s="293"/>
    </row>
    <row r="713" spans="1:34" ht="12.75" customHeight="1" x14ac:dyDescent="0.25">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c r="AA713" s="293"/>
      <c r="AB713" s="293"/>
      <c r="AC713" s="293"/>
      <c r="AD713" s="293"/>
      <c r="AE713" s="293"/>
      <c r="AF713" s="293"/>
      <c r="AG713" s="293"/>
      <c r="AH713" s="293"/>
    </row>
    <row r="714" spans="1:34" ht="12.75" customHeight="1" x14ac:dyDescent="0.25">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c r="AA714" s="293"/>
      <c r="AB714" s="293"/>
      <c r="AC714" s="293"/>
      <c r="AD714" s="293"/>
      <c r="AE714" s="293"/>
      <c r="AF714" s="293"/>
      <c r="AG714" s="293"/>
      <c r="AH714" s="293"/>
    </row>
    <row r="715" spans="1:34" ht="12.75" customHeight="1" x14ac:dyDescent="0.25">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c r="AA715" s="293"/>
      <c r="AB715" s="293"/>
      <c r="AC715" s="293"/>
      <c r="AD715" s="293"/>
      <c r="AE715" s="293"/>
      <c r="AF715" s="293"/>
      <c r="AG715" s="293"/>
      <c r="AH715" s="293"/>
    </row>
    <row r="716" spans="1:34" ht="12.75" customHeight="1" x14ac:dyDescent="0.25">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c r="AA716" s="293"/>
      <c r="AB716" s="293"/>
      <c r="AC716" s="293"/>
      <c r="AD716" s="293"/>
      <c r="AE716" s="293"/>
      <c r="AF716" s="293"/>
      <c r="AG716" s="293"/>
      <c r="AH716" s="293"/>
    </row>
    <row r="717" spans="1:34" ht="12.75" customHeight="1" x14ac:dyDescent="0.25">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c r="AA717" s="293"/>
      <c r="AB717" s="293"/>
      <c r="AC717" s="293"/>
      <c r="AD717" s="293"/>
      <c r="AE717" s="293"/>
      <c r="AF717" s="293"/>
      <c r="AG717" s="293"/>
      <c r="AH717" s="293"/>
    </row>
    <row r="718" spans="1:34" ht="12.75" customHeight="1" x14ac:dyDescent="0.25">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c r="AA718" s="293"/>
      <c r="AB718" s="293"/>
      <c r="AC718" s="293"/>
      <c r="AD718" s="293"/>
      <c r="AE718" s="293"/>
      <c r="AF718" s="293"/>
      <c r="AG718" s="293"/>
      <c r="AH718" s="293"/>
    </row>
    <row r="719" spans="1:34" ht="12.75" customHeight="1" x14ac:dyDescent="0.25">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c r="AA719" s="293"/>
      <c r="AB719" s="293"/>
      <c r="AC719" s="293"/>
      <c r="AD719" s="293"/>
      <c r="AE719" s="293"/>
      <c r="AF719" s="293"/>
      <c r="AG719" s="293"/>
      <c r="AH719" s="293"/>
    </row>
    <row r="720" spans="1:34" ht="12.75" customHeight="1" x14ac:dyDescent="0.25">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c r="AA720" s="293"/>
      <c r="AB720" s="293"/>
      <c r="AC720" s="293"/>
      <c r="AD720" s="293"/>
      <c r="AE720" s="293"/>
      <c r="AF720" s="293"/>
      <c r="AG720" s="293"/>
      <c r="AH720" s="293"/>
    </row>
    <row r="721" spans="1:34" ht="12.75" customHeight="1" x14ac:dyDescent="0.25">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c r="AA721" s="293"/>
      <c r="AB721" s="293"/>
      <c r="AC721" s="293"/>
      <c r="AD721" s="293"/>
      <c r="AE721" s="293"/>
      <c r="AF721" s="293"/>
      <c r="AG721" s="293"/>
      <c r="AH721" s="293"/>
    </row>
    <row r="722" spans="1:34" ht="12.75" customHeight="1" x14ac:dyDescent="0.25">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c r="AA722" s="293"/>
      <c r="AB722" s="293"/>
      <c r="AC722" s="293"/>
      <c r="AD722" s="293"/>
      <c r="AE722" s="293"/>
      <c r="AF722" s="293"/>
      <c r="AG722" s="293"/>
      <c r="AH722" s="293"/>
    </row>
    <row r="723" spans="1:34" ht="12.75" customHeight="1" x14ac:dyDescent="0.25">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c r="AA723" s="293"/>
      <c r="AB723" s="293"/>
      <c r="AC723" s="293"/>
      <c r="AD723" s="293"/>
      <c r="AE723" s="293"/>
      <c r="AF723" s="293"/>
      <c r="AG723" s="293"/>
      <c r="AH723" s="293"/>
    </row>
    <row r="724" spans="1:34" ht="12.75" customHeight="1" x14ac:dyDescent="0.25">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c r="AA724" s="293"/>
      <c r="AB724" s="293"/>
      <c r="AC724" s="293"/>
      <c r="AD724" s="293"/>
      <c r="AE724" s="293"/>
      <c r="AF724" s="293"/>
      <c r="AG724" s="293"/>
      <c r="AH724" s="293"/>
    </row>
    <row r="725" spans="1:34" ht="12.75" customHeight="1" x14ac:dyDescent="0.25">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c r="AA725" s="293"/>
      <c r="AB725" s="293"/>
      <c r="AC725" s="293"/>
      <c r="AD725" s="293"/>
      <c r="AE725" s="293"/>
      <c r="AF725" s="293"/>
      <c r="AG725" s="293"/>
      <c r="AH725" s="293"/>
    </row>
    <row r="726" spans="1:34" ht="12.75" customHeight="1" x14ac:dyDescent="0.25">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c r="AA726" s="293"/>
      <c r="AB726" s="293"/>
      <c r="AC726" s="293"/>
      <c r="AD726" s="293"/>
      <c r="AE726" s="293"/>
      <c r="AF726" s="293"/>
      <c r="AG726" s="293"/>
      <c r="AH726" s="293"/>
    </row>
    <row r="727" spans="1:34" ht="12.75" customHeight="1" x14ac:dyDescent="0.25">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c r="AA727" s="293"/>
      <c r="AB727" s="293"/>
      <c r="AC727" s="293"/>
      <c r="AD727" s="293"/>
      <c r="AE727" s="293"/>
      <c r="AF727" s="293"/>
      <c r="AG727" s="293"/>
      <c r="AH727" s="293"/>
    </row>
    <row r="728" spans="1:34" ht="12.75" customHeight="1" x14ac:dyDescent="0.25">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c r="AE728" s="293"/>
      <c r="AF728" s="293"/>
      <c r="AG728" s="293"/>
      <c r="AH728" s="293"/>
    </row>
    <row r="729" spans="1:34" ht="12.75" customHeight="1" x14ac:dyDescent="0.25">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c r="AA729" s="293"/>
      <c r="AB729" s="293"/>
      <c r="AC729" s="293"/>
      <c r="AD729" s="293"/>
      <c r="AE729" s="293"/>
      <c r="AF729" s="293"/>
      <c r="AG729" s="293"/>
      <c r="AH729" s="293"/>
    </row>
    <row r="730" spans="1:34" ht="12.75" customHeight="1" x14ac:dyDescent="0.25">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c r="AA730" s="293"/>
      <c r="AB730" s="293"/>
      <c r="AC730" s="293"/>
      <c r="AD730" s="293"/>
      <c r="AE730" s="293"/>
      <c r="AF730" s="293"/>
      <c r="AG730" s="293"/>
      <c r="AH730" s="293"/>
    </row>
    <row r="731" spans="1:34" ht="12.75" customHeight="1" x14ac:dyDescent="0.25">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c r="AA731" s="293"/>
      <c r="AB731" s="293"/>
      <c r="AC731" s="293"/>
      <c r="AD731" s="293"/>
      <c r="AE731" s="293"/>
      <c r="AF731" s="293"/>
      <c r="AG731" s="293"/>
      <c r="AH731" s="293"/>
    </row>
    <row r="732" spans="1:34" ht="12.75" customHeight="1" x14ac:dyDescent="0.25">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c r="AA732" s="293"/>
      <c r="AB732" s="293"/>
      <c r="AC732" s="293"/>
      <c r="AD732" s="293"/>
      <c r="AE732" s="293"/>
      <c r="AF732" s="293"/>
      <c r="AG732" s="293"/>
      <c r="AH732" s="293"/>
    </row>
    <row r="733" spans="1:34" ht="12.75" customHeight="1" x14ac:dyDescent="0.25">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c r="AA733" s="293"/>
      <c r="AB733" s="293"/>
      <c r="AC733" s="293"/>
      <c r="AD733" s="293"/>
      <c r="AE733" s="293"/>
      <c r="AF733" s="293"/>
      <c r="AG733" s="293"/>
      <c r="AH733" s="293"/>
    </row>
    <row r="734" spans="1:34" ht="12.75" customHeight="1" x14ac:dyDescent="0.25">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c r="AE734" s="293"/>
      <c r="AF734" s="293"/>
      <c r="AG734" s="293"/>
      <c r="AH734" s="293"/>
    </row>
    <row r="735" spans="1:34" ht="12.75" customHeight="1" x14ac:dyDescent="0.25">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c r="AA735" s="293"/>
      <c r="AB735" s="293"/>
      <c r="AC735" s="293"/>
      <c r="AD735" s="293"/>
      <c r="AE735" s="293"/>
      <c r="AF735" s="293"/>
      <c r="AG735" s="293"/>
      <c r="AH735" s="293"/>
    </row>
    <row r="736" spans="1:34" ht="12.75" customHeight="1" x14ac:dyDescent="0.25">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c r="AA736" s="293"/>
      <c r="AB736" s="293"/>
      <c r="AC736" s="293"/>
      <c r="AD736" s="293"/>
      <c r="AE736" s="293"/>
      <c r="AF736" s="293"/>
      <c r="AG736" s="293"/>
      <c r="AH736" s="293"/>
    </row>
    <row r="737" spans="1:34" ht="12.75" customHeight="1" x14ac:dyDescent="0.25">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c r="AA737" s="293"/>
      <c r="AB737" s="293"/>
      <c r="AC737" s="293"/>
      <c r="AD737" s="293"/>
      <c r="AE737" s="293"/>
      <c r="AF737" s="293"/>
      <c r="AG737" s="293"/>
      <c r="AH737" s="293"/>
    </row>
    <row r="738" spans="1:34" ht="12.75" customHeight="1" x14ac:dyDescent="0.25">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c r="AA738" s="293"/>
      <c r="AB738" s="293"/>
      <c r="AC738" s="293"/>
      <c r="AD738" s="293"/>
      <c r="AE738" s="293"/>
      <c r="AF738" s="293"/>
      <c r="AG738" s="293"/>
      <c r="AH738" s="293"/>
    </row>
    <row r="739" spans="1:34" ht="12.75" customHeight="1" x14ac:dyDescent="0.25">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c r="AA739" s="293"/>
      <c r="AB739" s="293"/>
      <c r="AC739" s="293"/>
      <c r="AD739" s="293"/>
      <c r="AE739" s="293"/>
      <c r="AF739" s="293"/>
      <c r="AG739" s="293"/>
      <c r="AH739" s="293"/>
    </row>
    <row r="740" spans="1:34" ht="12.75" customHeight="1" x14ac:dyDescent="0.25">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c r="AE740" s="293"/>
      <c r="AF740" s="293"/>
      <c r="AG740" s="293"/>
      <c r="AH740" s="293"/>
    </row>
    <row r="741" spans="1:34" ht="12.75" customHeight="1" x14ac:dyDescent="0.25">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c r="AA741" s="293"/>
      <c r="AB741" s="293"/>
      <c r="AC741" s="293"/>
      <c r="AD741" s="293"/>
      <c r="AE741" s="293"/>
      <c r="AF741" s="293"/>
      <c r="AG741" s="293"/>
      <c r="AH741" s="293"/>
    </row>
    <row r="742" spans="1:34" ht="12.75" customHeight="1" x14ac:dyDescent="0.25">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c r="AA742" s="293"/>
      <c r="AB742" s="293"/>
      <c r="AC742" s="293"/>
      <c r="AD742" s="293"/>
      <c r="AE742" s="293"/>
      <c r="AF742" s="293"/>
      <c r="AG742" s="293"/>
      <c r="AH742" s="293"/>
    </row>
    <row r="743" spans="1:34" ht="12.75" customHeight="1" x14ac:dyDescent="0.25">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c r="AA743" s="293"/>
      <c r="AB743" s="293"/>
      <c r="AC743" s="293"/>
      <c r="AD743" s="293"/>
      <c r="AE743" s="293"/>
      <c r="AF743" s="293"/>
      <c r="AG743" s="293"/>
      <c r="AH743" s="293"/>
    </row>
    <row r="744" spans="1:34" ht="12.75" customHeight="1" x14ac:dyDescent="0.25">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c r="AE744" s="293"/>
      <c r="AF744" s="293"/>
      <c r="AG744" s="293"/>
      <c r="AH744" s="293"/>
    </row>
    <row r="745" spans="1:34" ht="12.75" customHeight="1" x14ac:dyDescent="0.25">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c r="AE745" s="293"/>
      <c r="AF745" s="293"/>
      <c r="AG745" s="293"/>
      <c r="AH745" s="293"/>
    </row>
    <row r="746" spans="1:34" ht="12.75" customHeight="1" x14ac:dyDescent="0.25">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c r="AA746" s="293"/>
      <c r="AB746" s="293"/>
      <c r="AC746" s="293"/>
      <c r="AD746" s="293"/>
      <c r="AE746" s="293"/>
      <c r="AF746" s="293"/>
      <c r="AG746" s="293"/>
      <c r="AH746" s="293"/>
    </row>
    <row r="747" spans="1:34" ht="12.75" customHeight="1" x14ac:dyDescent="0.25">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c r="AA747" s="293"/>
      <c r="AB747" s="293"/>
      <c r="AC747" s="293"/>
      <c r="AD747" s="293"/>
      <c r="AE747" s="293"/>
      <c r="AF747" s="293"/>
      <c r="AG747" s="293"/>
      <c r="AH747" s="293"/>
    </row>
    <row r="748" spans="1:34" ht="12.75" customHeight="1" x14ac:dyDescent="0.25">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c r="AA748" s="293"/>
      <c r="AB748" s="293"/>
      <c r="AC748" s="293"/>
      <c r="AD748" s="293"/>
      <c r="AE748" s="293"/>
      <c r="AF748" s="293"/>
      <c r="AG748" s="293"/>
      <c r="AH748" s="293"/>
    </row>
    <row r="749" spans="1:34" ht="12.75" customHeight="1" x14ac:dyDescent="0.25">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c r="AA749" s="293"/>
      <c r="AB749" s="293"/>
      <c r="AC749" s="293"/>
      <c r="AD749" s="293"/>
      <c r="AE749" s="293"/>
      <c r="AF749" s="293"/>
      <c r="AG749" s="293"/>
      <c r="AH749" s="293"/>
    </row>
    <row r="750" spans="1:34" ht="12.75" customHeight="1" x14ac:dyDescent="0.25">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c r="AA750" s="293"/>
      <c r="AB750" s="293"/>
      <c r="AC750" s="293"/>
      <c r="AD750" s="293"/>
      <c r="AE750" s="293"/>
      <c r="AF750" s="293"/>
      <c r="AG750" s="293"/>
      <c r="AH750" s="293"/>
    </row>
    <row r="751" spans="1:34" ht="12.75" customHeight="1" x14ac:dyDescent="0.25">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c r="AA751" s="293"/>
      <c r="AB751" s="293"/>
      <c r="AC751" s="293"/>
      <c r="AD751" s="293"/>
      <c r="AE751" s="293"/>
      <c r="AF751" s="293"/>
      <c r="AG751" s="293"/>
      <c r="AH751" s="293"/>
    </row>
    <row r="752" spans="1:34" ht="12.75" customHeight="1" x14ac:dyDescent="0.25">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c r="AE752" s="293"/>
      <c r="AF752" s="293"/>
      <c r="AG752" s="293"/>
      <c r="AH752" s="293"/>
    </row>
    <row r="753" spans="1:34" ht="12.75" customHeight="1" x14ac:dyDescent="0.25">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c r="AE753" s="293"/>
      <c r="AF753" s="293"/>
      <c r="AG753" s="293"/>
      <c r="AH753" s="293"/>
    </row>
    <row r="754" spans="1:34" ht="12.75" customHeight="1" x14ac:dyDescent="0.25">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c r="AA754" s="293"/>
      <c r="AB754" s="293"/>
      <c r="AC754" s="293"/>
      <c r="AD754" s="293"/>
      <c r="AE754" s="293"/>
      <c r="AF754" s="293"/>
      <c r="AG754" s="293"/>
      <c r="AH754" s="293"/>
    </row>
    <row r="755" spans="1:34" ht="12.75" customHeight="1" x14ac:dyDescent="0.25">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c r="AA755" s="293"/>
      <c r="AB755" s="293"/>
      <c r="AC755" s="293"/>
      <c r="AD755" s="293"/>
      <c r="AE755" s="293"/>
      <c r="AF755" s="293"/>
      <c r="AG755" s="293"/>
      <c r="AH755" s="293"/>
    </row>
    <row r="756" spans="1:34" ht="12.75" customHeight="1" x14ac:dyDescent="0.25">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c r="AA756" s="293"/>
      <c r="AB756" s="293"/>
      <c r="AC756" s="293"/>
      <c r="AD756" s="293"/>
      <c r="AE756" s="293"/>
      <c r="AF756" s="293"/>
      <c r="AG756" s="293"/>
      <c r="AH756" s="293"/>
    </row>
    <row r="757" spans="1:34" ht="12.75" customHeight="1" x14ac:dyDescent="0.25">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c r="AA757" s="293"/>
      <c r="AB757" s="293"/>
      <c r="AC757" s="293"/>
      <c r="AD757" s="293"/>
      <c r="AE757" s="293"/>
      <c r="AF757" s="293"/>
      <c r="AG757" s="293"/>
      <c r="AH757" s="293"/>
    </row>
    <row r="758" spans="1:34" ht="12.75" customHeight="1" x14ac:dyDescent="0.25">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c r="AE758" s="293"/>
      <c r="AF758" s="293"/>
      <c r="AG758" s="293"/>
      <c r="AH758" s="293"/>
    </row>
    <row r="759" spans="1:34" ht="12.75" customHeight="1" x14ac:dyDescent="0.25">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c r="AA759" s="293"/>
      <c r="AB759" s="293"/>
      <c r="AC759" s="293"/>
      <c r="AD759" s="293"/>
      <c r="AE759" s="293"/>
      <c r="AF759" s="293"/>
      <c r="AG759" s="293"/>
      <c r="AH759" s="293"/>
    </row>
    <row r="760" spans="1:34" ht="12.75" customHeight="1" x14ac:dyDescent="0.25">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c r="AA760" s="293"/>
      <c r="AB760" s="293"/>
      <c r="AC760" s="293"/>
      <c r="AD760" s="293"/>
      <c r="AE760" s="293"/>
      <c r="AF760" s="293"/>
      <c r="AG760" s="293"/>
      <c r="AH760" s="293"/>
    </row>
    <row r="761" spans="1:34" ht="12.75" customHeight="1" x14ac:dyDescent="0.25">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c r="AA761" s="293"/>
      <c r="AB761" s="293"/>
      <c r="AC761" s="293"/>
      <c r="AD761" s="293"/>
      <c r="AE761" s="293"/>
      <c r="AF761" s="293"/>
      <c r="AG761" s="293"/>
      <c r="AH761" s="293"/>
    </row>
    <row r="762" spans="1:34" ht="12.75" customHeight="1" x14ac:dyDescent="0.25">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c r="AA762" s="293"/>
      <c r="AB762" s="293"/>
      <c r="AC762" s="293"/>
      <c r="AD762" s="293"/>
      <c r="AE762" s="293"/>
      <c r="AF762" s="293"/>
      <c r="AG762" s="293"/>
      <c r="AH762" s="293"/>
    </row>
    <row r="763" spans="1:34" ht="12.75" customHeight="1" x14ac:dyDescent="0.25">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c r="AA763" s="293"/>
      <c r="AB763" s="293"/>
      <c r="AC763" s="293"/>
      <c r="AD763" s="293"/>
      <c r="AE763" s="293"/>
      <c r="AF763" s="293"/>
      <c r="AG763" s="293"/>
      <c r="AH763" s="293"/>
    </row>
    <row r="764" spans="1:34" ht="12.75" customHeight="1" x14ac:dyDescent="0.25">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c r="AE764" s="293"/>
      <c r="AF764" s="293"/>
      <c r="AG764" s="293"/>
      <c r="AH764" s="293"/>
    </row>
    <row r="765" spans="1:34" ht="12.75" customHeight="1" x14ac:dyDescent="0.25">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c r="AA765" s="293"/>
      <c r="AB765" s="293"/>
      <c r="AC765" s="293"/>
      <c r="AD765" s="293"/>
      <c r="AE765" s="293"/>
      <c r="AF765" s="293"/>
      <c r="AG765" s="293"/>
      <c r="AH765" s="293"/>
    </row>
    <row r="766" spans="1:34" ht="12.75" customHeight="1" x14ac:dyDescent="0.25">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c r="AA766" s="293"/>
      <c r="AB766" s="293"/>
      <c r="AC766" s="293"/>
      <c r="AD766" s="293"/>
      <c r="AE766" s="293"/>
      <c r="AF766" s="293"/>
      <c r="AG766" s="293"/>
      <c r="AH766" s="293"/>
    </row>
    <row r="767" spans="1:34" ht="12.75" customHeight="1" x14ac:dyDescent="0.25">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c r="AA767" s="293"/>
      <c r="AB767" s="293"/>
      <c r="AC767" s="293"/>
      <c r="AD767" s="293"/>
      <c r="AE767" s="293"/>
      <c r="AF767" s="293"/>
      <c r="AG767" s="293"/>
      <c r="AH767" s="293"/>
    </row>
    <row r="768" spans="1:34" ht="12.75" customHeight="1" x14ac:dyDescent="0.25">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c r="AA768" s="293"/>
      <c r="AB768" s="293"/>
      <c r="AC768" s="293"/>
      <c r="AD768" s="293"/>
      <c r="AE768" s="293"/>
      <c r="AF768" s="293"/>
      <c r="AG768" s="293"/>
      <c r="AH768" s="293"/>
    </row>
    <row r="769" spans="1:34" ht="12.75" customHeight="1" x14ac:dyDescent="0.25">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c r="AA769" s="293"/>
      <c r="AB769" s="293"/>
      <c r="AC769" s="293"/>
      <c r="AD769" s="293"/>
      <c r="AE769" s="293"/>
      <c r="AF769" s="293"/>
      <c r="AG769" s="293"/>
      <c r="AH769" s="293"/>
    </row>
    <row r="770" spans="1:34" ht="12.75" customHeight="1" x14ac:dyDescent="0.25">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c r="AE770" s="293"/>
      <c r="AF770" s="293"/>
      <c r="AG770" s="293"/>
      <c r="AH770" s="293"/>
    </row>
    <row r="771" spans="1:34" ht="12.75" customHeight="1" x14ac:dyDescent="0.25">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c r="AA771" s="293"/>
      <c r="AB771" s="293"/>
      <c r="AC771" s="293"/>
      <c r="AD771" s="293"/>
      <c r="AE771" s="293"/>
      <c r="AF771" s="293"/>
      <c r="AG771" s="293"/>
      <c r="AH771" s="293"/>
    </row>
    <row r="772" spans="1:34" ht="12.75" customHeight="1" x14ac:dyDescent="0.25">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c r="AA772" s="293"/>
      <c r="AB772" s="293"/>
      <c r="AC772" s="293"/>
      <c r="AD772" s="293"/>
      <c r="AE772" s="293"/>
      <c r="AF772" s="293"/>
      <c r="AG772" s="293"/>
      <c r="AH772" s="293"/>
    </row>
    <row r="773" spans="1:34" ht="12.75" customHeight="1" x14ac:dyDescent="0.25">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c r="AA773" s="293"/>
      <c r="AB773" s="293"/>
      <c r="AC773" s="293"/>
      <c r="AD773" s="293"/>
      <c r="AE773" s="293"/>
      <c r="AF773" s="293"/>
      <c r="AG773" s="293"/>
      <c r="AH773" s="293"/>
    </row>
    <row r="774" spans="1:34" ht="12.75" customHeight="1" x14ac:dyDescent="0.25">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c r="AA774" s="293"/>
      <c r="AB774" s="293"/>
      <c r="AC774" s="293"/>
      <c r="AD774" s="293"/>
      <c r="AE774" s="293"/>
      <c r="AF774" s="293"/>
      <c r="AG774" s="293"/>
      <c r="AH774" s="293"/>
    </row>
    <row r="775" spans="1:34" ht="12.75" customHeight="1" x14ac:dyDescent="0.25">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c r="AA775" s="293"/>
      <c r="AB775" s="293"/>
      <c r="AC775" s="293"/>
      <c r="AD775" s="293"/>
      <c r="AE775" s="293"/>
      <c r="AF775" s="293"/>
      <c r="AG775" s="293"/>
      <c r="AH775" s="293"/>
    </row>
    <row r="776" spans="1:34" ht="12.75" customHeight="1" x14ac:dyDescent="0.25">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c r="AE776" s="293"/>
      <c r="AF776" s="293"/>
      <c r="AG776" s="293"/>
      <c r="AH776" s="293"/>
    </row>
    <row r="777" spans="1:34" ht="12.75" customHeight="1" x14ac:dyDescent="0.25">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c r="AA777" s="293"/>
      <c r="AB777" s="293"/>
      <c r="AC777" s="293"/>
      <c r="AD777" s="293"/>
      <c r="AE777" s="293"/>
      <c r="AF777" s="293"/>
      <c r="AG777" s="293"/>
      <c r="AH777" s="293"/>
    </row>
    <row r="778" spans="1:34" ht="12.75" customHeight="1" x14ac:dyDescent="0.25">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c r="AA778" s="293"/>
      <c r="AB778" s="293"/>
      <c r="AC778" s="293"/>
      <c r="AD778" s="293"/>
      <c r="AE778" s="293"/>
      <c r="AF778" s="293"/>
      <c r="AG778" s="293"/>
      <c r="AH778" s="293"/>
    </row>
    <row r="779" spans="1:34" ht="12.75" customHeight="1" x14ac:dyDescent="0.25">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c r="AA779" s="293"/>
      <c r="AB779" s="293"/>
      <c r="AC779" s="293"/>
      <c r="AD779" s="293"/>
      <c r="AE779" s="293"/>
      <c r="AF779" s="293"/>
      <c r="AG779" s="293"/>
      <c r="AH779" s="293"/>
    </row>
    <row r="780" spans="1:34" ht="12.75" customHeight="1" x14ac:dyDescent="0.25">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c r="AA780" s="293"/>
      <c r="AB780" s="293"/>
      <c r="AC780" s="293"/>
      <c r="AD780" s="293"/>
      <c r="AE780" s="293"/>
      <c r="AF780" s="293"/>
      <c r="AG780" s="293"/>
      <c r="AH780" s="293"/>
    </row>
    <row r="781" spans="1:34" ht="12.75" customHeight="1" x14ac:dyDescent="0.25">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c r="AA781" s="293"/>
      <c r="AB781" s="293"/>
      <c r="AC781" s="293"/>
      <c r="AD781" s="293"/>
      <c r="AE781" s="293"/>
      <c r="AF781" s="293"/>
      <c r="AG781" s="293"/>
      <c r="AH781" s="293"/>
    </row>
    <row r="782" spans="1:34" ht="12.75" customHeight="1" x14ac:dyDescent="0.25">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c r="AE782" s="293"/>
      <c r="AF782" s="293"/>
      <c r="AG782" s="293"/>
      <c r="AH782" s="293"/>
    </row>
    <row r="783" spans="1:34" ht="12.75" customHeight="1" x14ac:dyDescent="0.25">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c r="AA783" s="293"/>
      <c r="AB783" s="293"/>
      <c r="AC783" s="293"/>
      <c r="AD783" s="293"/>
      <c r="AE783" s="293"/>
      <c r="AF783" s="293"/>
      <c r="AG783" s="293"/>
      <c r="AH783" s="293"/>
    </row>
    <row r="784" spans="1:34" ht="12.75" customHeight="1" x14ac:dyDescent="0.25">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c r="AA784" s="293"/>
      <c r="AB784" s="293"/>
      <c r="AC784" s="293"/>
      <c r="AD784" s="293"/>
      <c r="AE784" s="293"/>
      <c r="AF784" s="293"/>
      <c r="AG784" s="293"/>
      <c r="AH784" s="293"/>
    </row>
    <row r="785" spans="1:34" ht="12.75" customHeight="1" x14ac:dyDescent="0.25">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c r="AA785" s="293"/>
      <c r="AB785" s="293"/>
      <c r="AC785" s="293"/>
      <c r="AD785" s="293"/>
      <c r="AE785" s="293"/>
      <c r="AF785" s="293"/>
      <c r="AG785" s="293"/>
      <c r="AH785" s="293"/>
    </row>
    <row r="786" spans="1:34" ht="12.75" customHeight="1" x14ac:dyDescent="0.25">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c r="AA786" s="293"/>
      <c r="AB786" s="293"/>
      <c r="AC786" s="293"/>
      <c r="AD786" s="293"/>
      <c r="AE786" s="293"/>
      <c r="AF786" s="293"/>
      <c r="AG786" s="293"/>
      <c r="AH786" s="293"/>
    </row>
    <row r="787" spans="1:34" ht="12.75" customHeight="1" x14ac:dyDescent="0.25">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c r="AA787" s="293"/>
      <c r="AB787" s="293"/>
      <c r="AC787" s="293"/>
      <c r="AD787" s="293"/>
      <c r="AE787" s="293"/>
      <c r="AF787" s="293"/>
      <c r="AG787" s="293"/>
      <c r="AH787" s="293"/>
    </row>
    <row r="788" spans="1:34" ht="12.75" customHeight="1" x14ac:dyDescent="0.25">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c r="AA788" s="293"/>
      <c r="AB788" s="293"/>
      <c r="AC788" s="293"/>
      <c r="AD788" s="293"/>
      <c r="AE788" s="293"/>
      <c r="AF788" s="293"/>
      <c r="AG788" s="293"/>
      <c r="AH788" s="293"/>
    </row>
    <row r="789" spans="1:34" ht="12.75" customHeight="1" x14ac:dyDescent="0.25">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c r="AA789" s="293"/>
      <c r="AB789" s="293"/>
      <c r="AC789" s="293"/>
      <c r="AD789" s="293"/>
      <c r="AE789" s="293"/>
      <c r="AF789" s="293"/>
      <c r="AG789" s="293"/>
      <c r="AH789" s="293"/>
    </row>
    <row r="790" spans="1:34" ht="12.75" customHeight="1" x14ac:dyDescent="0.25">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c r="AA790" s="293"/>
      <c r="AB790" s="293"/>
      <c r="AC790" s="293"/>
      <c r="AD790" s="293"/>
      <c r="AE790" s="293"/>
      <c r="AF790" s="293"/>
      <c r="AG790" s="293"/>
      <c r="AH790" s="293"/>
    </row>
    <row r="791" spans="1:34" ht="12.75" customHeight="1" x14ac:dyDescent="0.25">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c r="AA791" s="293"/>
      <c r="AB791" s="293"/>
      <c r="AC791" s="293"/>
      <c r="AD791" s="293"/>
      <c r="AE791" s="293"/>
      <c r="AF791" s="293"/>
      <c r="AG791" s="293"/>
      <c r="AH791" s="293"/>
    </row>
    <row r="792" spans="1:34" ht="12.75" customHeight="1" x14ac:dyDescent="0.25">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c r="AA792" s="293"/>
      <c r="AB792" s="293"/>
      <c r="AC792" s="293"/>
      <c r="AD792" s="293"/>
      <c r="AE792" s="293"/>
      <c r="AF792" s="293"/>
      <c r="AG792" s="293"/>
      <c r="AH792" s="293"/>
    </row>
    <row r="793" spans="1:34" ht="12.75" customHeight="1" x14ac:dyDescent="0.25">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c r="AA793" s="293"/>
      <c r="AB793" s="293"/>
      <c r="AC793" s="293"/>
      <c r="AD793" s="293"/>
      <c r="AE793" s="293"/>
      <c r="AF793" s="293"/>
      <c r="AG793" s="293"/>
      <c r="AH793" s="293"/>
    </row>
    <row r="794" spans="1:34" ht="12.75" customHeight="1" x14ac:dyDescent="0.25">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c r="AA794" s="293"/>
      <c r="AB794" s="293"/>
      <c r="AC794" s="293"/>
      <c r="AD794" s="293"/>
      <c r="AE794" s="293"/>
      <c r="AF794" s="293"/>
      <c r="AG794" s="293"/>
      <c r="AH794" s="293"/>
    </row>
    <row r="795" spans="1:34" ht="12.75" customHeight="1" x14ac:dyDescent="0.25">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c r="AA795" s="293"/>
      <c r="AB795" s="293"/>
      <c r="AC795" s="293"/>
      <c r="AD795" s="293"/>
      <c r="AE795" s="293"/>
      <c r="AF795" s="293"/>
      <c r="AG795" s="293"/>
      <c r="AH795" s="293"/>
    </row>
    <row r="796" spans="1:34" ht="12.75" customHeight="1" x14ac:dyDescent="0.25">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c r="AA796" s="293"/>
      <c r="AB796" s="293"/>
      <c r="AC796" s="293"/>
      <c r="AD796" s="293"/>
      <c r="AE796" s="293"/>
      <c r="AF796" s="293"/>
      <c r="AG796" s="293"/>
      <c r="AH796" s="293"/>
    </row>
    <row r="797" spans="1:34" ht="12.75" customHeight="1" x14ac:dyDescent="0.25">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c r="AA797" s="293"/>
      <c r="AB797" s="293"/>
      <c r="AC797" s="293"/>
      <c r="AD797" s="293"/>
      <c r="AE797" s="293"/>
      <c r="AF797" s="293"/>
      <c r="AG797" s="293"/>
      <c r="AH797" s="293"/>
    </row>
    <row r="798" spans="1:34" ht="12.75" customHeight="1" x14ac:dyDescent="0.25">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c r="AA798" s="293"/>
      <c r="AB798" s="293"/>
      <c r="AC798" s="293"/>
      <c r="AD798" s="293"/>
      <c r="AE798" s="293"/>
      <c r="AF798" s="293"/>
      <c r="AG798" s="293"/>
      <c r="AH798" s="293"/>
    </row>
    <row r="799" spans="1:34" ht="12.75" customHeight="1" x14ac:dyDescent="0.25">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c r="AA799" s="293"/>
      <c r="AB799" s="293"/>
      <c r="AC799" s="293"/>
      <c r="AD799" s="293"/>
      <c r="AE799" s="293"/>
      <c r="AF799" s="293"/>
      <c r="AG799" s="293"/>
      <c r="AH799" s="293"/>
    </row>
    <row r="800" spans="1:34" ht="12.75" customHeight="1" x14ac:dyDescent="0.25">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c r="AA800" s="293"/>
      <c r="AB800" s="293"/>
      <c r="AC800" s="293"/>
      <c r="AD800" s="293"/>
      <c r="AE800" s="293"/>
      <c r="AF800" s="293"/>
      <c r="AG800" s="293"/>
      <c r="AH800" s="293"/>
    </row>
    <row r="801" spans="1:34" ht="12.75" customHeight="1" x14ac:dyDescent="0.25">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c r="AA801" s="293"/>
      <c r="AB801" s="293"/>
      <c r="AC801" s="293"/>
      <c r="AD801" s="293"/>
      <c r="AE801" s="293"/>
      <c r="AF801" s="293"/>
      <c r="AG801" s="293"/>
      <c r="AH801" s="293"/>
    </row>
    <row r="802" spans="1:34" ht="12.75" customHeight="1" x14ac:dyDescent="0.25">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c r="AA802" s="293"/>
      <c r="AB802" s="293"/>
      <c r="AC802" s="293"/>
      <c r="AD802" s="293"/>
      <c r="AE802" s="293"/>
      <c r="AF802" s="293"/>
      <c r="AG802" s="293"/>
      <c r="AH802" s="293"/>
    </row>
    <row r="803" spans="1:34" ht="12.75" customHeight="1" x14ac:dyDescent="0.25">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c r="AA803" s="293"/>
      <c r="AB803" s="293"/>
      <c r="AC803" s="293"/>
      <c r="AD803" s="293"/>
      <c r="AE803" s="293"/>
      <c r="AF803" s="293"/>
      <c r="AG803" s="293"/>
      <c r="AH803" s="293"/>
    </row>
    <row r="804" spans="1:34" ht="12.75" customHeight="1" x14ac:dyDescent="0.25">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c r="AA804" s="293"/>
      <c r="AB804" s="293"/>
      <c r="AC804" s="293"/>
      <c r="AD804" s="293"/>
      <c r="AE804" s="293"/>
      <c r="AF804" s="293"/>
      <c r="AG804" s="293"/>
      <c r="AH804" s="293"/>
    </row>
    <row r="805" spans="1:34" ht="12.75" customHeight="1" x14ac:dyDescent="0.25">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c r="AA805" s="293"/>
      <c r="AB805" s="293"/>
      <c r="AC805" s="293"/>
      <c r="AD805" s="293"/>
      <c r="AE805" s="293"/>
      <c r="AF805" s="293"/>
      <c r="AG805" s="293"/>
      <c r="AH805" s="293"/>
    </row>
    <row r="806" spans="1:34" ht="12.75" customHeight="1" x14ac:dyDescent="0.25">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c r="AA806" s="293"/>
      <c r="AB806" s="293"/>
      <c r="AC806" s="293"/>
      <c r="AD806" s="293"/>
      <c r="AE806" s="293"/>
      <c r="AF806" s="293"/>
      <c r="AG806" s="293"/>
      <c r="AH806" s="293"/>
    </row>
    <row r="807" spans="1:34" ht="12.75" customHeight="1" x14ac:dyDescent="0.25">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c r="AE807" s="293"/>
      <c r="AF807" s="293"/>
      <c r="AG807" s="293"/>
      <c r="AH807" s="293"/>
    </row>
    <row r="808" spans="1:34" ht="12.75" customHeight="1" x14ac:dyDescent="0.25">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c r="AA808" s="293"/>
      <c r="AB808" s="293"/>
      <c r="AC808" s="293"/>
      <c r="AD808" s="293"/>
      <c r="AE808" s="293"/>
      <c r="AF808" s="293"/>
      <c r="AG808" s="293"/>
      <c r="AH808" s="293"/>
    </row>
    <row r="809" spans="1:34" ht="12.75" customHeight="1" x14ac:dyDescent="0.25">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c r="AA809" s="293"/>
      <c r="AB809" s="293"/>
      <c r="AC809" s="293"/>
      <c r="AD809" s="293"/>
      <c r="AE809" s="293"/>
      <c r="AF809" s="293"/>
      <c r="AG809" s="293"/>
      <c r="AH809" s="293"/>
    </row>
    <row r="810" spans="1:34" ht="12.75" customHeight="1" x14ac:dyDescent="0.25">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c r="AA810" s="293"/>
      <c r="AB810" s="293"/>
      <c r="AC810" s="293"/>
      <c r="AD810" s="293"/>
      <c r="AE810" s="293"/>
      <c r="AF810" s="293"/>
      <c r="AG810" s="293"/>
      <c r="AH810" s="293"/>
    </row>
    <row r="811" spans="1:34" ht="12.75" customHeight="1" x14ac:dyDescent="0.25">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c r="AA811" s="293"/>
      <c r="AB811" s="293"/>
      <c r="AC811" s="293"/>
      <c r="AD811" s="293"/>
      <c r="AE811" s="293"/>
      <c r="AF811" s="293"/>
      <c r="AG811" s="293"/>
      <c r="AH811" s="293"/>
    </row>
    <row r="812" spans="1:34" ht="12.75" customHeight="1" x14ac:dyDescent="0.25">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c r="AA812" s="293"/>
      <c r="AB812" s="293"/>
      <c r="AC812" s="293"/>
      <c r="AD812" s="293"/>
      <c r="AE812" s="293"/>
      <c r="AF812" s="293"/>
      <c r="AG812" s="293"/>
      <c r="AH812" s="293"/>
    </row>
    <row r="813" spans="1:34" ht="12.75" customHeight="1" x14ac:dyDescent="0.25">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c r="AE813" s="293"/>
      <c r="AF813" s="293"/>
      <c r="AG813" s="293"/>
      <c r="AH813" s="293"/>
    </row>
    <row r="814" spans="1:34" ht="12.75" customHeight="1" x14ac:dyDescent="0.25">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c r="AA814" s="293"/>
      <c r="AB814" s="293"/>
      <c r="AC814" s="293"/>
      <c r="AD814" s="293"/>
      <c r="AE814" s="293"/>
      <c r="AF814" s="293"/>
      <c r="AG814" s="293"/>
      <c r="AH814" s="293"/>
    </row>
    <row r="815" spans="1:34" ht="12.75" customHeight="1" x14ac:dyDescent="0.25">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c r="AA815" s="293"/>
      <c r="AB815" s="293"/>
      <c r="AC815" s="293"/>
      <c r="AD815" s="293"/>
      <c r="AE815" s="293"/>
      <c r="AF815" s="293"/>
      <c r="AG815" s="293"/>
      <c r="AH815" s="293"/>
    </row>
    <row r="816" spans="1:34" ht="12.75" customHeight="1" x14ac:dyDescent="0.25">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c r="AA816" s="293"/>
      <c r="AB816" s="293"/>
      <c r="AC816" s="293"/>
      <c r="AD816" s="293"/>
      <c r="AE816" s="293"/>
      <c r="AF816" s="293"/>
      <c r="AG816" s="293"/>
      <c r="AH816" s="293"/>
    </row>
    <row r="817" spans="1:34" ht="12.75" customHeight="1" x14ac:dyDescent="0.25">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c r="AA817" s="293"/>
      <c r="AB817" s="293"/>
      <c r="AC817" s="293"/>
      <c r="AD817" s="293"/>
      <c r="AE817" s="293"/>
      <c r="AF817" s="293"/>
      <c r="AG817" s="293"/>
      <c r="AH817" s="293"/>
    </row>
    <row r="818" spans="1:34" ht="12.75" customHeight="1" x14ac:dyDescent="0.25">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c r="AA818" s="293"/>
      <c r="AB818" s="293"/>
      <c r="AC818" s="293"/>
      <c r="AD818" s="293"/>
      <c r="AE818" s="293"/>
      <c r="AF818" s="293"/>
      <c r="AG818" s="293"/>
      <c r="AH818" s="293"/>
    </row>
    <row r="819" spans="1:34" ht="12.75" customHeight="1" x14ac:dyDescent="0.25">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c r="AE819" s="293"/>
      <c r="AF819" s="293"/>
      <c r="AG819" s="293"/>
      <c r="AH819" s="293"/>
    </row>
    <row r="820" spans="1:34" ht="12.75" customHeight="1" x14ac:dyDescent="0.25">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c r="AA820" s="293"/>
      <c r="AB820" s="293"/>
      <c r="AC820" s="293"/>
      <c r="AD820" s="293"/>
      <c r="AE820" s="293"/>
      <c r="AF820" s="293"/>
      <c r="AG820" s="293"/>
      <c r="AH820" s="293"/>
    </row>
    <row r="821" spans="1:34" ht="12.75" customHeight="1" x14ac:dyDescent="0.25">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c r="AA821" s="293"/>
      <c r="AB821" s="293"/>
      <c r="AC821" s="293"/>
      <c r="AD821" s="293"/>
      <c r="AE821" s="293"/>
      <c r="AF821" s="293"/>
      <c r="AG821" s="293"/>
      <c r="AH821" s="293"/>
    </row>
    <row r="822" spans="1:34" ht="12.75" customHeight="1" x14ac:dyDescent="0.25">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c r="AA822" s="293"/>
      <c r="AB822" s="293"/>
      <c r="AC822" s="293"/>
      <c r="AD822" s="293"/>
      <c r="AE822" s="293"/>
      <c r="AF822" s="293"/>
      <c r="AG822" s="293"/>
      <c r="AH822" s="293"/>
    </row>
    <row r="823" spans="1:34" ht="12.75" customHeight="1" x14ac:dyDescent="0.25">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c r="AA823" s="293"/>
      <c r="AB823" s="293"/>
      <c r="AC823" s="293"/>
      <c r="AD823" s="293"/>
      <c r="AE823" s="293"/>
      <c r="AF823" s="293"/>
      <c r="AG823" s="293"/>
      <c r="AH823" s="293"/>
    </row>
    <row r="824" spans="1:34" ht="12.75" customHeight="1" x14ac:dyDescent="0.25">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c r="AA824" s="293"/>
      <c r="AB824" s="293"/>
      <c r="AC824" s="293"/>
      <c r="AD824" s="293"/>
      <c r="AE824" s="293"/>
      <c r="AF824" s="293"/>
      <c r="AG824" s="293"/>
      <c r="AH824" s="293"/>
    </row>
    <row r="825" spans="1:34" ht="12.75" customHeight="1" x14ac:dyDescent="0.25">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c r="AA825" s="293"/>
      <c r="AB825" s="293"/>
      <c r="AC825" s="293"/>
      <c r="AD825" s="293"/>
      <c r="AE825" s="293"/>
      <c r="AF825" s="293"/>
      <c r="AG825" s="293"/>
      <c r="AH825" s="293"/>
    </row>
    <row r="826" spans="1:34" ht="12.75" customHeight="1" x14ac:dyDescent="0.25">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c r="AA826" s="293"/>
      <c r="AB826" s="293"/>
      <c r="AC826" s="293"/>
      <c r="AD826" s="293"/>
      <c r="AE826" s="293"/>
      <c r="AF826" s="293"/>
      <c r="AG826" s="293"/>
      <c r="AH826" s="293"/>
    </row>
    <row r="827" spans="1:34" ht="12.75" customHeight="1" x14ac:dyDescent="0.25">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c r="AA827" s="293"/>
      <c r="AB827" s="293"/>
      <c r="AC827" s="293"/>
      <c r="AD827" s="293"/>
      <c r="AE827" s="293"/>
      <c r="AF827" s="293"/>
      <c r="AG827" s="293"/>
      <c r="AH827" s="293"/>
    </row>
    <row r="828" spans="1:34" ht="12.75" customHeight="1" x14ac:dyDescent="0.25">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c r="AA828" s="293"/>
      <c r="AB828" s="293"/>
      <c r="AC828" s="293"/>
      <c r="AD828" s="293"/>
      <c r="AE828" s="293"/>
      <c r="AF828" s="293"/>
      <c r="AG828" s="293"/>
      <c r="AH828" s="293"/>
    </row>
    <row r="829" spans="1:34" ht="12.75" customHeight="1" x14ac:dyDescent="0.25">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c r="AA829" s="293"/>
      <c r="AB829" s="293"/>
      <c r="AC829" s="293"/>
      <c r="AD829" s="293"/>
      <c r="AE829" s="293"/>
      <c r="AF829" s="293"/>
      <c r="AG829" s="293"/>
      <c r="AH829" s="293"/>
    </row>
    <row r="830" spans="1:34" ht="12.75" customHeight="1" x14ac:dyDescent="0.25">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c r="AA830" s="293"/>
      <c r="AB830" s="293"/>
      <c r="AC830" s="293"/>
      <c r="AD830" s="293"/>
      <c r="AE830" s="293"/>
      <c r="AF830" s="293"/>
      <c r="AG830" s="293"/>
      <c r="AH830" s="293"/>
    </row>
    <row r="831" spans="1:34" ht="12.75" customHeight="1" x14ac:dyDescent="0.25">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c r="AE831" s="293"/>
      <c r="AF831" s="293"/>
      <c r="AG831" s="293"/>
      <c r="AH831" s="293"/>
    </row>
    <row r="832" spans="1:34" ht="12.75" customHeight="1" x14ac:dyDescent="0.25">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c r="AA832" s="293"/>
      <c r="AB832" s="293"/>
      <c r="AC832" s="293"/>
      <c r="AD832" s="293"/>
      <c r="AE832" s="293"/>
      <c r="AF832" s="293"/>
      <c r="AG832" s="293"/>
      <c r="AH832" s="293"/>
    </row>
    <row r="833" spans="1:34" ht="12.75" customHeight="1" x14ac:dyDescent="0.25">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c r="AA833" s="293"/>
      <c r="AB833" s="293"/>
      <c r="AC833" s="293"/>
      <c r="AD833" s="293"/>
      <c r="AE833" s="293"/>
      <c r="AF833" s="293"/>
      <c r="AG833" s="293"/>
      <c r="AH833" s="293"/>
    </row>
    <row r="834" spans="1:34" ht="12.75" customHeight="1" x14ac:dyDescent="0.25">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c r="AA834" s="293"/>
      <c r="AB834" s="293"/>
      <c r="AC834" s="293"/>
      <c r="AD834" s="293"/>
      <c r="AE834" s="293"/>
      <c r="AF834" s="293"/>
      <c r="AG834" s="293"/>
      <c r="AH834" s="293"/>
    </row>
    <row r="835" spans="1:34" ht="12.75" customHeight="1" x14ac:dyDescent="0.25">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c r="AA835" s="293"/>
      <c r="AB835" s="293"/>
      <c r="AC835" s="293"/>
      <c r="AD835" s="293"/>
      <c r="AE835" s="293"/>
      <c r="AF835" s="293"/>
      <c r="AG835" s="293"/>
      <c r="AH835" s="293"/>
    </row>
    <row r="836" spans="1:34" ht="12.75" customHeight="1" x14ac:dyDescent="0.25">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c r="AA836" s="293"/>
      <c r="AB836" s="293"/>
      <c r="AC836" s="293"/>
      <c r="AD836" s="293"/>
      <c r="AE836" s="293"/>
      <c r="AF836" s="293"/>
      <c r="AG836" s="293"/>
      <c r="AH836" s="293"/>
    </row>
    <row r="837" spans="1:34" ht="12.75" customHeight="1" x14ac:dyDescent="0.25">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c r="AE837" s="293"/>
      <c r="AF837" s="293"/>
      <c r="AG837" s="293"/>
      <c r="AH837" s="293"/>
    </row>
    <row r="838" spans="1:34" ht="12.75" customHeight="1" x14ac:dyDescent="0.25">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c r="AA838" s="293"/>
      <c r="AB838" s="293"/>
      <c r="AC838" s="293"/>
      <c r="AD838" s="293"/>
      <c r="AE838" s="293"/>
      <c r="AF838" s="293"/>
      <c r="AG838" s="293"/>
      <c r="AH838" s="293"/>
    </row>
    <row r="839" spans="1:34" ht="12.75" customHeight="1" x14ac:dyDescent="0.25">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c r="AC839" s="293"/>
      <c r="AD839" s="293"/>
      <c r="AE839" s="293"/>
      <c r="AF839" s="293"/>
      <c r="AG839" s="293"/>
      <c r="AH839" s="293"/>
    </row>
    <row r="840" spans="1:34" ht="12.75" customHeight="1" x14ac:dyDescent="0.25">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c r="AA840" s="293"/>
      <c r="AB840" s="293"/>
      <c r="AC840" s="293"/>
      <c r="AD840" s="293"/>
      <c r="AE840" s="293"/>
      <c r="AF840" s="293"/>
      <c r="AG840" s="293"/>
      <c r="AH840" s="293"/>
    </row>
    <row r="841" spans="1:34" ht="12.75" customHeight="1" x14ac:dyDescent="0.25">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c r="AA841" s="293"/>
      <c r="AB841" s="293"/>
      <c r="AC841" s="293"/>
      <c r="AD841" s="293"/>
      <c r="AE841" s="293"/>
      <c r="AF841" s="293"/>
      <c r="AG841" s="293"/>
      <c r="AH841" s="293"/>
    </row>
    <row r="842" spans="1:34" ht="12.75" customHeight="1" x14ac:dyDescent="0.25">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c r="AA842" s="293"/>
      <c r="AB842" s="293"/>
      <c r="AC842" s="293"/>
      <c r="AD842" s="293"/>
      <c r="AE842" s="293"/>
      <c r="AF842" s="293"/>
      <c r="AG842" s="293"/>
      <c r="AH842" s="293"/>
    </row>
    <row r="843" spans="1:34" ht="12.75" customHeight="1" x14ac:dyDescent="0.25">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c r="AE843" s="293"/>
      <c r="AF843" s="293"/>
      <c r="AG843" s="293"/>
      <c r="AH843" s="293"/>
    </row>
    <row r="844" spans="1:34" ht="12.75" customHeight="1" x14ac:dyDescent="0.25">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c r="AA844" s="293"/>
      <c r="AB844" s="293"/>
      <c r="AC844" s="293"/>
      <c r="AD844" s="293"/>
      <c r="AE844" s="293"/>
      <c r="AF844" s="293"/>
      <c r="AG844" s="293"/>
      <c r="AH844" s="293"/>
    </row>
    <row r="845" spans="1:34" ht="12.75" customHeight="1" x14ac:dyDescent="0.25">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c r="AA845" s="293"/>
      <c r="AB845" s="293"/>
      <c r="AC845" s="293"/>
      <c r="AD845" s="293"/>
      <c r="AE845" s="293"/>
      <c r="AF845" s="293"/>
      <c r="AG845" s="293"/>
      <c r="AH845" s="293"/>
    </row>
    <row r="846" spans="1:34" ht="12.75" customHeight="1" x14ac:dyDescent="0.25">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c r="AA846" s="293"/>
      <c r="AB846" s="293"/>
      <c r="AC846" s="293"/>
      <c r="AD846" s="293"/>
      <c r="AE846" s="293"/>
      <c r="AF846" s="293"/>
      <c r="AG846" s="293"/>
      <c r="AH846" s="293"/>
    </row>
    <row r="847" spans="1:34" ht="12.75" customHeight="1" x14ac:dyDescent="0.25">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c r="AA847" s="293"/>
      <c r="AB847" s="293"/>
      <c r="AC847" s="293"/>
      <c r="AD847" s="293"/>
      <c r="AE847" s="293"/>
      <c r="AF847" s="293"/>
      <c r="AG847" s="293"/>
      <c r="AH847" s="293"/>
    </row>
    <row r="848" spans="1:34" ht="12.75" customHeight="1" x14ac:dyDescent="0.25">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c r="AA848" s="293"/>
      <c r="AB848" s="293"/>
      <c r="AC848" s="293"/>
      <c r="AD848" s="293"/>
      <c r="AE848" s="293"/>
      <c r="AF848" s="293"/>
      <c r="AG848" s="293"/>
      <c r="AH848" s="293"/>
    </row>
    <row r="849" spans="1:34" ht="12.75" customHeight="1" x14ac:dyDescent="0.25">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c r="AE849" s="293"/>
      <c r="AF849" s="293"/>
      <c r="AG849" s="293"/>
      <c r="AH849" s="293"/>
    </row>
    <row r="850" spans="1:34" ht="12.75" customHeight="1" x14ac:dyDescent="0.25">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c r="AA850" s="293"/>
      <c r="AB850" s="293"/>
      <c r="AC850" s="293"/>
      <c r="AD850" s="293"/>
      <c r="AE850" s="293"/>
      <c r="AF850" s="293"/>
      <c r="AG850" s="293"/>
      <c r="AH850" s="293"/>
    </row>
    <row r="851" spans="1:34" ht="12.75" customHeight="1" x14ac:dyDescent="0.25">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c r="AA851" s="293"/>
      <c r="AB851" s="293"/>
      <c r="AC851" s="293"/>
      <c r="AD851" s="293"/>
      <c r="AE851" s="293"/>
      <c r="AF851" s="293"/>
      <c r="AG851" s="293"/>
      <c r="AH851" s="293"/>
    </row>
    <row r="852" spans="1:34" ht="12.75" customHeight="1" x14ac:dyDescent="0.25">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c r="AA852" s="293"/>
      <c r="AB852" s="293"/>
      <c r="AC852" s="293"/>
      <c r="AD852" s="293"/>
      <c r="AE852" s="293"/>
      <c r="AF852" s="293"/>
      <c r="AG852" s="293"/>
      <c r="AH852" s="293"/>
    </row>
    <row r="853" spans="1:34" ht="12.75" customHeight="1" x14ac:dyDescent="0.25">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c r="AA853" s="293"/>
      <c r="AB853" s="293"/>
      <c r="AC853" s="293"/>
      <c r="AD853" s="293"/>
      <c r="AE853" s="293"/>
      <c r="AF853" s="293"/>
      <c r="AG853" s="293"/>
      <c r="AH853" s="293"/>
    </row>
    <row r="854" spans="1:34" ht="12.75" customHeight="1" x14ac:dyDescent="0.25">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c r="AA854" s="293"/>
      <c r="AB854" s="293"/>
      <c r="AC854" s="293"/>
      <c r="AD854" s="293"/>
      <c r="AE854" s="293"/>
      <c r="AF854" s="293"/>
      <c r="AG854" s="293"/>
      <c r="AH854" s="293"/>
    </row>
    <row r="855" spans="1:34" ht="12.75" customHeight="1" x14ac:dyDescent="0.25">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c r="AE855" s="293"/>
      <c r="AF855" s="293"/>
      <c r="AG855" s="293"/>
      <c r="AH855" s="293"/>
    </row>
    <row r="856" spans="1:34" ht="12.75" customHeight="1" x14ac:dyDescent="0.25">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c r="AA856" s="293"/>
      <c r="AB856" s="293"/>
      <c r="AC856" s="293"/>
      <c r="AD856" s="293"/>
      <c r="AE856" s="293"/>
      <c r="AF856" s="293"/>
      <c r="AG856" s="293"/>
      <c r="AH856" s="293"/>
    </row>
    <row r="857" spans="1:34" ht="12.75" customHeight="1" x14ac:dyDescent="0.25">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c r="AA857" s="293"/>
      <c r="AB857" s="293"/>
      <c r="AC857" s="293"/>
      <c r="AD857" s="293"/>
      <c r="AE857" s="293"/>
      <c r="AF857" s="293"/>
      <c r="AG857" s="293"/>
      <c r="AH857" s="293"/>
    </row>
    <row r="858" spans="1:34" ht="12.75" customHeight="1" x14ac:dyDescent="0.25">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c r="AA858" s="293"/>
      <c r="AB858" s="293"/>
      <c r="AC858" s="293"/>
      <c r="AD858" s="293"/>
      <c r="AE858" s="293"/>
      <c r="AF858" s="293"/>
      <c r="AG858" s="293"/>
      <c r="AH858" s="293"/>
    </row>
    <row r="859" spans="1:34" ht="12.75" customHeight="1" x14ac:dyDescent="0.25">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c r="AA859" s="293"/>
      <c r="AB859" s="293"/>
      <c r="AC859" s="293"/>
      <c r="AD859" s="293"/>
      <c r="AE859" s="293"/>
      <c r="AF859" s="293"/>
      <c r="AG859" s="293"/>
      <c r="AH859" s="293"/>
    </row>
    <row r="860" spans="1:34" ht="12.75" customHeight="1" x14ac:dyDescent="0.25">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c r="AA860" s="293"/>
      <c r="AB860" s="293"/>
      <c r="AC860" s="293"/>
      <c r="AD860" s="293"/>
      <c r="AE860" s="293"/>
      <c r="AF860" s="293"/>
      <c r="AG860" s="293"/>
      <c r="AH860" s="293"/>
    </row>
    <row r="861" spans="1:34" ht="12.75" customHeight="1" x14ac:dyDescent="0.25">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c r="AE861" s="293"/>
      <c r="AF861" s="293"/>
      <c r="AG861" s="293"/>
      <c r="AH861" s="293"/>
    </row>
    <row r="862" spans="1:34" ht="12.75" customHeight="1" x14ac:dyDescent="0.25">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c r="AA862" s="293"/>
      <c r="AB862" s="293"/>
      <c r="AC862" s="293"/>
      <c r="AD862" s="293"/>
      <c r="AE862" s="293"/>
      <c r="AF862" s="293"/>
      <c r="AG862" s="293"/>
      <c r="AH862" s="293"/>
    </row>
    <row r="863" spans="1:34" ht="12.75" customHeight="1" x14ac:dyDescent="0.25">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c r="AA863" s="293"/>
      <c r="AB863" s="293"/>
      <c r="AC863" s="293"/>
      <c r="AD863" s="293"/>
      <c r="AE863" s="293"/>
      <c r="AF863" s="293"/>
      <c r="AG863" s="293"/>
      <c r="AH863" s="293"/>
    </row>
    <row r="864" spans="1:34" ht="12.75" customHeight="1" x14ac:dyDescent="0.25">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c r="AA864" s="293"/>
      <c r="AB864" s="293"/>
      <c r="AC864" s="293"/>
      <c r="AD864" s="293"/>
      <c r="AE864" s="293"/>
      <c r="AF864" s="293"/>
      <c r="AG864" s="293"/>
      <c r="AH864" s="293"/>
    </row>
    <row r="865" spans="1:34" ht="12.75" customHeight="1" x14ac:dyDescent="0.25">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c r="AA865" s="293"/>
      <c r="AB865" s="293"/>
      <c r="AC865" s="293"/>
      <c r="AD865" s="293"/>
      <c r="AE865" s="293"/>
      <c r="AF865" s="293"/>
      <c r="AG865" s="293"/>
      <c r="AH865" s="293"/>
    </row>
    <row r="866" spans="1:34" ht="12.75" customHeight="1" x14ac:dyDescent="0.25">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c r="AA866" s="293"/>
      <c r="AB866" s="293"/>
      <c r="AC866" s="293"/>
      <c r="AD866" s="293"/>
      <c r="AE866" s="293"/>
      <c r="AF866" s="293"/>
      <c r="AG866" s="293"/>
      <c r="AH866" s="293"/>
    </row>
    <row r="867" spans="1:34" ht="12.75" customHeight="1" x14ac:dyDescent="0.25">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c r="AA867" s="293"/>
      <c r="AB867" s="293"/>
      <c r="AC867" s="293"/>
      <c r="AD867" s="293"/>
      <c r="AE867" s="293"/>
      <c r="AF867" s="293"/>
      <c r="AG867" s="293"/>
      <c r="AH867" s="293"/>
    </row>
    <row r="868" spans="1:34" ht="12.75" customHeight="1" x14ac:dyDescent="0.25">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c r="AA868" s="293"/>
      <c r="AB868" s="293"/>
      <c r="AC868" s="293"/>
      <c r="AD868" s="293"/>
      <c r="AE868" s="293"/>
      <c r="AF868" s="293"/>
      <c r="AG868" s="293"/>
      <c r="AH868" s="293"/>
    </row>
    <row r="869" spans="1:34" ht="12.75" customHeight="1" x14ac:dyDescent="0.25">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c r="AA869" s="293"/>
      <c r="AB869" s="293"/>
      <c r="AC869" s="293"/>
      <c r="AD869" s="293"/>
      <c r="AE869" s="293"/>
      <c r="AF869" s="293"/>
      <c r="AG869" s="293"/>
      <c r="AH869" s="293"/>
    </row>
    <row r="870" spans="1:34" ht="12.75" customHeight="1" x14ac:dyDescent="0.25">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c r="AA870" s="293"/>
      <c r="AB870" s="293"/>
      <c r="AC870" s="293"/>
      <c r="AD870" s="293"/>
      <c r="AE870" s="293"/>
      <c r="AF870" s="293"/>
      <c r="AG870" s="293"/>
      <c r="AH870" s="293"/>
    </row>
    <row r="871" spans="1:34" ht="12.75" customHeight="1" x14ac:dyDescent="0.25">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c r="AA871" s="293"/>
      <c r="AB871" s="293"/>
      <c r="AC871" s="293"/>
      <c r="AD871" s="293"/>
      <c r="AE871" s="293"/>
      <c r="AF871" s="293"/>
      <c r="AG871" s="293"/>
      <c r="AH871" s="293"/>
    </row>
    <row r="872" spans="1:34" ht="12.75" customHeight="1" x14ac:dyDescent="0.25">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c r="AA872" s="293"/>
      <c r="AB872" s="293"/>
      <c r="AC872" s="293"/>
      <c r="AD872" s="293"/>
      <c r="AE872" s="293"/>
      <c r="AF872" s="293"/>
      <c r="AG872" s="293"/>
      <c r="AH872" s="293"/>
    </row>
    <row r="873" spans="1:34" ht="12.75" customHeight="1" x14ac:dyDescent="0.25">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c r="AA873" s="293"/>
      <c r="AB873" s="293"/>
      <c r="AC873" s="293"/>
      <c r="AD873" s="293"/>
      <c r="AE873" s="293"/>
      <c r="AF873" s="293"/>
      <c r="AG873" s="293"/>
      <c r="AH873" s="293"/>
    </row>
    <row r="874" spans="1:34" ht="12.75" customHeight="1" x14ac:dyDescent="0.25">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c r="AA874" s="293"/>
      <c r="AB874" s="293"/>
      <c r="AC874" s="293"/>
      <c r="AD874" s="293"/>
      <c r="AE874" s="293"/>
      <c r="AF874" s="293"/>
      <c r="AG874" s="293"/>
      <c r="AH874" s="293"/>
    </row>
    <row r="875" spans="1:34" ht="12.75" customHeight="1" x14ac:dyDescent="0.25">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c r="AA875" s="293"/>
      <c r="AB875" s="293"/>
      <c r="AC875" s="293"/>
      <c r="AD875" s="293"/>
      <c r="AE875" s="293"/>
      <c r="AF875" s="293"/>
      <c r="AG875" s="293"/>
      <c r="AH875" s="293"/>
    </row>
    <row r="876" spans="1:34" ht="12.75" customHeight="1" x14ac:dyDescent="0.25">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c r="AA876" s="293"/>
      <c r="AB876" s="293"/>
      <c r="AC876" s="293"/>
      <c r="AD876" s="293"/>
      <c r="AE876" s="293"/>
      <c r="AF876" s="293"/>
      <c r="AG876" s="293"/>
      <c r="AH876" s="293"/>
    </row>
    <row r="877" spans="1:34" ht="12.75" customHeight="1" x14ac:dyDescent="0.25">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c r="AA877" s="293"/>
      <c r="AB877" s="293"/>
      <c r="AC877" s="293"/>
      <c r="AD877" s="293"/>
      <c r="AE877" s="293"/>
      <c r="AF877" s="293"/>
      <c r="AG877" s="293"/>
      <c r="AH877" s="293"/>
    </row>
    <row r="878" spans="1:34" ht="12.75" customHeight="1" x14ac:dyDescent="0.25">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c r="AA878" s="293"/>
      <c r="AB878" s="293"/>
      <c r="AC878" s="293"/>
      <c r="AD878" s="293"/>
      <c r="AE878" s="293"/>
      <c r="AF878" s="293"/>
      <c r="AG878" s="293"/>
      <c r="AH878" s="293"/>
    </row>
    <row r="879" spans="1:34" ht="12.75" customHeight="1" x14ac:dyDescent="0.25">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c r="AA879" s="293"/>
      <c r="AB879" s="293"/>
      <c r="AC879" s="293"/>
      <c r="AD879" s="293"/>
      <c r="AE879" s="293"/>
      <c r="AF879" s="293"/>
      <c r="AG879" s="293"/>
      <c r="AH879" s="293"/>
    </row>
    <row r="880" spans="1:34" ht="12.75" customHeight="1" x14ac:dyDescent="0.25">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c r="AA880" s="293"/>
      <c r="AB880" s="293"/>
      <c r="AC880" s="293"/>
      <c r="AD880" s="293"/>
      <c r="AE880" s="293"/>
      <c r="AF880" s="293"/>
      <c r="AG880" s="293"/>
      <c r="AH880" s="293"/>
    </row>
    <row r="881" spans="1:34" ht="12.75" customHeight="1" x14ac:dyDescent="0.25">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c r="AA881" s="293"/>
      <c r="AB881" s="293"/>
      <c r="AC881" s="293"/>
      <c r="AD881" s="293"/>
      <c r="AE881" s="293"/>
      <c r="AF881" s="293"/>
      <c r="AG881" s="293"/>
      <c r="AH881" s="293"/>
    </row>
    <row r="882" spans="1:34" ht="12.75" customHeight="1" x14ac:dyDescent="0.25">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c r="AA882" s="293"/>
      <c r="AB882" s="293"/>
      <c r="AC882" s="293"/>
      <c r="AD882" s="293"/>
      <c r="AE882" s="293"/>
      <c r="AF882" s="293"/>
      <c r="AG882" s="293"/>
      <c r="AH882" s="293"/>
    </row>
    <row r="883" spans="1:34" ht="12.75" customHeight="1" x14ac:dyDescent="0.25">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c r="AA883" s="293"/>
      <c r="AB883" s="293"/>
      <c r="AC883" s="293"/>
      <c r="AD883" s="293"/>
      <c r="AE883" s="293"/>
      <c r="AF883" s="293"/>
      <c r="AG883" s="293"/>
      <c r="AH883" s="293"/>
    </row>
    <row r="884" spans="1:34" ht="12.75" customHeight="1" x14ac:dyDescent="0.25">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c r="AA884" s="293"/>
      <c r="AB884" s="293"/>
      <c r="AC884" s="293"/>
      <c r="AD884" s="293"/>
      <c r="AE884" s="293"/>
      <c r="AF884" s="293"/>
      <c r="AG884" s="293"/>
      <c r="AH884" s="293"/>
    </row>
    <row r="885" spans="1:34" ht="12.75" customHeight="1" x14ac:dyDescent="0.25">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c r="AA885" s="293"/>
      <c r="AB885" s="293"/>
      <c r="AC885" s="293"/>
      <c r="AD885" s="293"/>
      <c r="AE885" s="293"/>
      <c r="AF885" s="293"/>
      <c r="AG885" s="293"/>
      <c r="AH885" s="293"/>
    </row>
    <row r="886" spans="1:34" ht="12.75" customHeight="1" x14ac:dyDescent="0.25">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c r="AE886" s="293"/>
      <c r="AF886" s="293"/>
      <c r="AG886" s="293"/>
      <c r="AH886" s="293"/>
    </row>
    <row r="887" spans="1:34" ht="12.75" customHeight="1" x14ac:dyDescent="0.25">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c r="AA887" s="293"/>
      <c r="AB887" s="293"/>
      <c r="AC887" s="293"/>
      <c r="AD887" s="293"/>
      <c r="AE887" s="293"/>
      <c r="AF887" s="293"/>
      <c r="AG887" s="293"/>
      <c r="AH887" s="293"/>
    </row>
    <row r="888" spans="1:34" ht="12.75" customHeight="1" x14ac:dyDescent="0.25">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c r="AA888" s="293"/>
      <c r="AB888" s="293"/>
      <c r="AC888" s="293"/>
      <c r="AD888" s="293"/>
      <c r="AE888" s="293"/>
      <c r="AF888" s="293"/>
      <c r="AG888" s="293"/>
      <c r="AH888" s="293"/>
    </row>
    <row r="889" spans="1:34" ht="12.75" customHeight="1" x14ac:dyDescent="0.25">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c r="AA889" s="293"/>
      <c r="AB889" s="293"/>
      <c r="AC889" s="293"/>
      <c r="AD889" s="293"/>
      <c r="AE889" s="293"/>
      <c r="AF889" s="293"/>
      <c r="AG889" s="293"/>
      <c r="AH889" s="293"/>
    </row>
    <row r="890" spans="1:34" ht="12.75" customHeight="1" x14ac:dyDescent="0.25">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c r="AA890" s="293"/>
      <c r="AB890" s="293"/>
      <c r="AC890" s="293"/>
      <c r="AD890" s="293"/>
      <c r="AE890" s="293"/>
      <c r="AF890" s="293"/>
      <c r="AG890" s="293"/>
      <c r="AH890" s="293"/>
    </row>
    <row r="891" spans="1:34" ht="12.75" customHeight="1" x14ac:dyDescent="0.25">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c r="AE891" s="293"/>
      <c r="AF891" s="293"/>
      <c r="AG891" s="293"/>
      <c r="AH891" s="293"/>
    </row>
    <row r="892" spans="1:34" ht="12.75" customHeight="1" x14ac:dyDescent="0.25">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c r="AE892" s="293"/>
      <c r="AF892" s="293"/>
      <c r="AG892" s="293"/>
      <c r="AH892" s="293"/>
    </row>
    <row r="893" spans="1:34" ht="12.75" customHeight="1" x14ac:dyDescent="0.25">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c r="AA893" s="293"/>
      <c r="AB893" s="293"/>
      <c r="AC893" s="293"/>
      <c r="AD893" s="293"/>
      <c r="AE893" s="293"/>
      <c r="AF893" s="293"/>
      <c r="AG893" s="293"/>
      <c r="AH893" s="293"/>
    </row>
    <row r="894" spans="1:34" ht="12.75" customHeight="1" x14ac:dyDescent="0.25">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c r="AA894" s="293"/>
      <c r="AB894" s="293"/>
      <c r="AC894" s="293"/>
      <c r="AD894" s="293"/>
      <c r="AE894" s="293"/>
      <c r="AF894" s="293"/>
      <c r="AG894" s="293"/>
      <c r="AH894" s="293"/>
    </row>
    <row r="895" spans="1:34" ht="12.75" customHeight="1" x14ac:dyDescent="0.25">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c r="AA895" s="293"/>
      <c r="AB895" s="293"/>
      <c r="AC895" s="293"/>
      <c r="AD895" s="293"/>
      <c r="AE895" s="293"/>
      <c r="AF895" s="293"/>
      <c r="AG895" s="293"/>
      <c r="AH895" s="293"/>
    </row>
    <row r="896" spans="1:34" ht="12.75" customHeight="1" x14ac:dyDescent="0.25">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c r="AA896" s="293"/>
      <c r="AB896" s="293"/>
      <c r="AC896" s="293"/>
      <c r="AD896" s="293"/>
      <c r="AE896" s="293"/>
      <c r="AF896" s="293"/>
      <c r="AG896" s="293"/>
      <c r="AH896" s="293"/>
    </row>
    <row r="897" spans="1:34" ht="12.75" customHeight="1" x14ac:dyDescent="0.25">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c r="AE897" s="293"/>
      <c r="AF897" s="293"/>
      <c r="AG897" s="293"/>
      <c r="AH897" s="293"/>
    </row>
    <row r="898" spans="1:34" ht="12.75" customHeight="1" x14ac:dyDescent="0.25">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c r="AE898" s="293"/>
      <c r="AF898" s="293"/>
      <c r="AG898" s="293"/>
      <c r="AH898" s="293"/>
    </row>
    <row r="899" spans="1:34" ht="12.75" customHeight="1" x14ac:dyDescent="0.25">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c r="AA899" s="293"/>
      <c r="AB899" s="293"/>
      <c r="AC899" s="293"/>
      <c r="AD899" s="293"/>
      <c r="AE899" s="293"/>
      <c r="AF899" s="293"/>
      <c r="AG899" s="293"/>
      <c r="AH899" s="293"/>
    </row>
    <row r="900" spans="1:34" ht="12.75" customHeight="1" x14ac:dyDescent="0.25">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c r="AA900" s="293"/>
      <c r="AB900" s="293"/>
      <c r="AC900" s="293"/>
      <c r="AD900" s="293"/>
      <c r="AE900" s="293"/>
      <c r="AF900" s="293"/>
      <c r="AG900" s="293"/>
      <c r="AH900" s="293"/>
    </row>
    <row r="901" spans="1:34" ht="12.75" customHeight="1" x14ac:dyDescent="0.25">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c r="AA901" s="293"/>
      <c r="AB901" s="293"/>
      <c r="AC901" s="293"/>
      <c r="AD901" s="293"/>
      <c r="AE901" s="293"/>
      <c r="AF901" s="293"/>
      <c r="AG901" s="293"/>
      <c r="AH901" s="293"/>
    </row>
    <row r="902" spans="1:34" ht="12.75" customHeight="1" x14ac:dyDescent="0.25">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c r="AA902" s="293"/>
      <c r="AB902" s="293"/>
      <c r="AC902" s="293"/>
      <c r="AD902" s="293"/>
      <c r="AE902" s="293"/>
      <c r="AF902" s="293"/>
      <c r="AG902" s="293"/>
      <c r="AH902" s="293"/>
    </row>
    <row r="903" spans="1:34" ht="12.75" customHeight="1" x14ac:dyDescent="0.25">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c r="AA903" s="293"/>
      <c r="AB903" s="293"/>
      <c r="AC903" s="293"/>
      <c r="AD903" s="293"/>
      <c r="AE903" s="293"/>
      <c r="AF903" s="293"/>
      <c r="AG903" s="293"/>
      <c r="AH903" s="293"/>
    </row>
    <row r="904" spans="1:34" ht="12.75" customHeight="1" x14ac:dyDescent="0.25">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c r="AE904" s="293"/>
      <c r="AF904" s="293"/>
      <c r="AG904" s="293"/>
      <c r="AH904" s="293"/>
    </row>
    <row r="905" spans="1:34" ht="12.75" customHeight="1" x14ac:dyDescent="0.25">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c r="AA905" s="293"/>
      <c r="AB905" s="293"/>
      <c r="AC905" s="293"/>
      <c r="AD905" s="293"/>
      <c r="AE905" s="293"/>
      <c r="AF905" s="293"/>
      <c r="AG905" s="293"/>
      <c r="AH905" s="293"/>
    </row>
    <row r="906" spans="1:34" ht="12.75" customHeight="1" x14ac:dyDescent="0.25">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c r="AA906" s="293"/>
      <c r="AB906" s="293"/>
      <c r="AC906" s="293"/>
      <c r="AD906" s="293"/>
      <c r="AE906" s="293"/>
      <c r="AF906" s="293"/>
      <c r="AG906" s="293"/>
      <c r="AH906" s="293"/>
    </row>
    <row r="907" spans="1:34" ht="12.75" customHeight="1" x14ac:dyDescent="0.25">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c r="AA907" s="293"/>
      <c r="AB907" s="293"/>
      <c r="AC907" s="293"/>
      <c r="AD907" s="293"/>
      <c r="AE907" s="293"/>
      <c r="AF907" s="293"/>
      <c r="AG907" s="293"/>
      <c r="AH907" s="293"/>
    </row>
    <row r="908" spans="1:34" ht="12.75" customHeight="1" x14ac:dyDescent="0.25">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c r="AA908" s="293"/>
      <c r="AB908" s="293"/>
      <c r="AC908" s="293"/>
      <c r="AD908" s="293"/>
      <c r="AE908" s="293"/>
      <c r="AF908" s="293"/>
      <c r="AG908" s="293"/>
      <c r="AH908" s="293"/>
    </row>
    <row r="909" spans="1:34" ht="12.75" customHeight="1" x14ac:dyDescent="0.25">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c r="AA909" s="293"/>
      <c r="AB909" s="293"/>
      <c r="AC909" s="293"/>
      <c r="AD909" s="293"/>
      <c r="AE909" s="293"/>
      <c r="AF909" s="293"/>
      <c r="AG909" s="293"/>
      <c r="AH909" s="293"/>
    </row>
    <row r="910" spans="1:34" ht="12.75" customHeight="1" x14ac:dyDescent="0.25">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c r="AE910" s="293"/>
      <c r="AF910" s="293"/>
      <c r="AG910" s="293"/>
      <c r="AH910" s="293"/>
    </row>
    <row r="911" spans="1:34" ht="12.75" customHeight="1" x14ac:dyDescent="0.25">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c r="AA911" s="293"/>
      <c r="AB911" s="293"/>
      <c r="AC911" s="293"/>
      <c r="AD911" s="293"/>
      <c r="AE911" s="293"/>
      <c r="AF911" s="293"/>
      <c r="AG911" s="293"/>
      <c r="AH911" s="293"/>
    </row>
    <row r="912" spans="1:34" ht="12.75" customHeight="1" x14ac:dyDescent="0.25">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c r="AA912" s="293"/>
      <c r="AB912" s="293"/>
      <c r="AC912" s="293"/>
      <c r="AD912" s="293"/>
      <c r="AE912" s="293"/>
      <c r="AF912" s="293"/>
      <c r="AG912" s="293"/>
      <c r="AH912" s="293"/>
    </row>
    <row r="913" spans="1:34" ht="12.75" customHeight="1" x14ac:dyDescent="0.25">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c r="AA913" s="293"/>
      <c r="AB913" s="293"/>
      <c r="AC913" s="293"/>
      <c r="AD913" s="293"/>
      <c r="AE913" s="293"/>
      <c r="AF913" s="293"/>
      <c r="AG913" s="293"/>
      <c r="AH913" s="293"/>
    </row>
    <row r="914" spans="1:34" ht="12.75" customHeight="1" x14ac:dyDescent="0.25">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c r="AA914" s="293"/>
      <c r="AB914" s="293"/>
      <c r="AC914" s="293"/>
      <c r="AD914" s="293"/>
      <c r="AE914" s="293"/>
      <c r="AF914" s="293"/>
      <c r="AG914" s="293"/>
      <c r="AH914" s="293"/>
    </row>
    <row r="915" spans="1:34" ht="12.75" customHeight="1" x14ac:dyDescent="0.25">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c r="AA915" s="293"/>
      <c r="AB915" s="293"/>
      <c r="AC915" s="293"/>
      <c r="AD915" s="293"/>
      <c r="AE915" s="293"/>
      <c r="AF915" s="293"/>
      <c r="AG915" s="293"/>
      <c r="AH915" s="293"/>
    </row>
    <row r="916" spans="1:34" ht="12.75" customHeight="1" x14ac:dyDescent="0.25">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c r="AA916" s="293"/>
      <c r="AB916" s="293"/>
      <c r="AC916" s="293"/>
      <c r="AD916" s="293"/>
      <c r="AE916" s="293"/>
      <c r="AF916" s="293"/>
      <c r="AG916" s="293"/>
      <c r="AH916" s="293"/>
    </row>
    <row r="917" spans="1:34" ht="12.75" customHeight="1" x14ac:dyDescent="0.25">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c r="AA917" s="293"/>
      <c r="AB917" s="293"/>
      <c r="AC917" s="293"/>
      <c r="AD917" s="293"/>
      <c r="AE917" s="293"/>
      <c r="AF917" s="293"/>
      <c r="AG917" s="293"/>
      <c r="AH917" s="293"/>
    </row>
    <row r="918" spans="1:34" ht="12.75" customHeight="1" x14ac:dyDescent="0.25">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c r="AA918" s="293"/>
      <c r="AB918" s="293"/>
      <c r="AC918" s="293"/>
      <c r="AD918" s="293"/>
      <c r="AE918" s="293"/>
      <c r="AF918" s="293"/>
      <c r="AG918" s="293"/>
      <c r="AH918" s="293"/>
    </row>
    <row r="919" spans="1:34" ht="12.75" customHeight="1" x14ac:dyDescent="0.25">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c r="AA919" s="293"/>
      <c r="AB919" s="293"/>
      <c r="AC919" s="293"/>
      <c r="AD919" s="293"/>
      <c r="AE919" s="293"/>
      <c r="AF919" s="293"/>
      <c r="AG919" s="293"/>
      <c r="AH919" s="293"/>
    </row>
    <row r="920" spans="1:34" ht="12.75" customHeight="1" x14ac:dyDescent="0.25">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c r="AA920" s="293"/>
      <c r="AB920" s="293"/>
      <c r="AC920" s="293"/>
      <c r="AD920" s="293"/>
      <c r="AE920" s="293"/>
      <c r="AF920" s="293"/>
      <c r="AG920" s="293"/>
      <c r="AH920" s="293"/>
    </row>
    <row r="921" spans="1:34" ht="12.75" customHeight="1" x14ac:dyDescent="0.25">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c r="AA921" s="293"/>
      <c r="AB921" s="293"/>
      <c r="AC921" s="293"/>
      <c r="AD921" s="293"/>
      <c r="AE921" s="293"/>
      <c r="AF921" s="293"/>
      <c r="AG921" s="293"/>
      <c r="AH921" s="293"/>
    </row>
    <row r="922" spans="1:34" ht="12.75" customHeight="1" x14ac:dyDescent="0.25">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c r="AE922" s="293"/>
      <c r="AF922" s="293"/>
      <c r="AG922" s="293"/>
      <c r="AH922" s="293"/>
    </row>
    <row r="923" spans="1:34" ht="12.75" customHeight="1" x14ac:dyDescent="0.25">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c r="AA923" s="293"/>
      <c r="AB923" s="293"/>
      <c r="AC923" s="293"/>
      <c r="AD923" s="293"/>
      <c r="AE923" s="293"/>
      <c r="AF923" s="293"/>
      <c r="AG923" s="293"/>
      <c r="AH923" s="293"/>
    </row>
    <row r="924" spans="1:34" ht="12.75" customHeight="1" x14ac:dyDescent="0.25">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c r="AA924" s="293"/>
      <c r="AB924" s="293"/>
      <c r="AC924" s="293"/>
      <c r="AD924" s="293"/>
      <c r="AE924" s="293"/>
      <c r="AF924" s="293"/>
      <c r="AG924" s="293"/>
      <c r="AH924" s="293"/>
    </row>
    <row r="925" spans="1:34" ht="12.75" customHeight="1" x14ac:dyDescent="0.25">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c r="AA925" s="293"/>
      <c r="AB925" s="293"/>
      <c r="AC925" s="293"/>
      <c r="AD925" s="293"/>
      <c r="AE925" s="293"/>
      <c r="AF925" s="293"/>
      <c r="AG925" s="293"/>
      <c r="AH925" s="293"/>
    </row>
    <row r="926" spans="1:34" ht="12.75" customHeight="1" x14ac:dyDescent="0.25">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c r="AA926" s="293"/>
      <c r="AB926" s="293"/>
      <c r="AC926" s="293"/>
      <c r="AD926" s="293"/>
      <c r="AE926" s="293"/>
      <c r="AF926" s="293"/>
      <c r="AG926" s="293"/>
      <c r="AH926" s="293"/>
    </row>
    <row r="927" spans="1:34" ht="12.75" customHeight="1" x14ac:dyDescent="0.25">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c r="AA927" s="293"/>
      <c r="AB927" s="293"/>
      <c r="AC927" s="293"/>
      <c r="AD927" s="293"/>
      <c r="AE927" s="293"/>
      <c r="AF927" s="293"/>
      <c r="AG927" s="293"/>
      <c r="AH927" s="293"/>
    </row>
    <row r="928" spans="1:34" ht="12.75" customHeight="1" x14ac:dyDescent="0.25">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c r="AE928" s="293"/>
      <c r="AF928" s="293"/>
      <c r="AG928" s="293"/>
      <c r="AH928" s="293"/>
    </row>
    <row r="929" spans="1:34" ht="12.75" customHeight="1" x14ac:dyDescent="0.25">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c r="AA929" s="293"/>
      <c r="AB929" s="293"/>
      <c r="AC929" s="293"/>
      <c r="AD929" s="293"/>
      <c r="AE929" s="293"/>
      <c r="AF929" s="293"/>
      <c r="AG929" s="293"/>
      <c r="AH929" s="293"/>
    </row>
    <row r="930" spans="1:34" ht="12.75" customHeight="1" x14ac:dyDescent="0.25">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c r="AE930" s="293"/>
      <c r="AF930" s="293"/>
      <c r="AG930" s="293"/>
      <c r="AH930" s="293"/>
    </row>
    <row r="931" spans="1:34" ht="12.75" customHeight="1" x14ac:dyDescent="0.25">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c r="AA931" s="293"/>
      <c r="AB931" s="293"/>
      <c r="AC931" s="293"/>
      <c r="AD931" s="293"/>
      <c r="AE931" s="293"/>
      <c r="AF931" s="293"/>
      <c r="AG931" s="293"/>
      <c r="AH931" s="293"/>
    </row>
    <row r="932" spans="1:34" ht="12.75" customHeight="1" x14ac:dyDescent="0.25">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c r="AA932" s="293"/>
      <c r="AB932" s="293"/>
      <c r="AC932" s="293"/>
      <c r="AD932" s="293"/>
      <c r="AE932" s="293"/>
      <c r="AF932" s="293"/>
      <c r="AG932" s="293"/>
      <c r="AH932" s="293"/>
    </row>
    <row r="933" spans="1:34" ht="12.75" customHeight="1" x14ac:dyDescent="0.25">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c r="AA933" s="293"/>
      <c r="AB933" s="293"/>
      <c r="AC933" s="293"/>
      <c r="AD933" s="293"/>
      <c r="AE933" s="293"/>
      <c r="AF933" s="293"/>
      <c r="AG933" s="293"/>
      <c r="AH933" s="293"/>
    </row>
    <row r="934" spans="1:34" ht="12.75" customHeight="1" x14ac:dyDescent="0.25">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c r="AE934" s="293"/>
      <c r="AF934" s="293"/>
      <c r="AG934" s="293"/>
      <c r="AH934" s="293"/>
    </row>
    <row r="935" spans="1:34" ht="12.75" customHeight="1" x14ac:dyDescent="0.25">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c r="AA935" s="293"/>
      <c r="AB935" s="293"/>
      <c r="AC935" s="293"/>
      <c r="AD935" s="293"/>
      <c r="AE935" s="293"/>
      <c r="AF935" s="293"/>
      <c r="AG935" s="293"/>
      <c r="AH935" s="293"/>
    </row>
    <row r="936" spans="1:34" ht="12.75" customHeight="1" x14ac:dyDescent="0.25">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c r="AA936" s="293"/>
      <c r="AB936" s="293"/>
      <c r="AC936" s="293"/>
      <c r="AD936" s="293"/>
      <c r="AE936" s="293"/>
      <c r="AF936" s="293"/>
      <c r="AG936" s="293"/>
      <c r="AH936" s="293"/>
    </row>
    <row r="937" spans="1:34" ht="12.75" customHeight="1" x14ac:dyDescent="0.25">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c r="AA937" s="293"/>
      <c r="AB937" s="293"/>
      <c r="AC937" s="293"/>
      <c r="AD937" s="293"/>
      <c r="AE937" s="293"/>
      <c r="AF937" s="293"/>
      <c r="AG937" s="293"/>
      <c r="AH937" s="293"/>
    </row>
    <row r="938" spans="1:34" ht="12.75" customHeight="1" x14ac:dyDescent="0.25">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c r="AA938" s="293"/>
      <c r="AB938" s="293"/>
      <c r="AC938" s="293"/>
      <c r="AD938" s="293"/>
      <c r="AE938" s="293"/>
      <c r="AF938" s="293"/>
      <c r="AG938" s="293"/>
      <c r="AH938" s="293"/>
    </row>
    <row r="939" spans="1:34" ht="12.75" customHeight="1" x14ac:dyDescent="0.25">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c r="AA939" s="293"/>
      <c r="AB939" s="293"/>
      <c r="AC939" s="293"/>
      <c r="AD939" s="293"/>
      <c r="AE939" s="293"/>
      <c r="AF939" s="293"/>
      <c r="AG939" s="293"/>
      <c r="AH939" s="293"/>
    </row>
    <row r="940" spans="1:34" ht="12.75" customHeight="1" x14ac:dyDescent="0.25">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c r="AE940" s="293"/>
      <c r="AF940" s="293"/>
      <c r="AG940" s="293"/>
      <c r="AH940" s="293"/>
    </row>
    <row r="941" spans="1:34" ht="12.75" customHeight="1" x14ac:dyDescent="0.25">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c r="AA941" s="293"/>
      <c r="AB941" s="293"/>
      <c r="AC941" s="293"/>
      <c r="AD941" s="293"/>
      <c r="AE941" s="293"/>
      <c r="AF941" s="293"/>
      <c r="AG941" s="293"/>
      <c r="AH941" s="293"/>
    </row>
    <row r="942" spans="1:34" ht="12.75" customHeight="1" x14ac:dyDescent="0.25">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c r="AA942" s="293"/>
      <c r="AB942" s="293"/>
      <c r="AC942" s="293"/>
      <c r="AD942" s="293"/>
      <c r="AE942" s="293"/>
      <c r="AF942" s="293"/>
      <c r="AG942" s="293"/>
      <c r="AH942" s="293"/>
    </row>
    <row r="943" spans="1:34" ht="12.75" customHeight="1" x14ac:dyDescent="0.25">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c r="AA943" s="293"/>
      <c r="AB943" s="293"/>
      <c r="AC943" s="293"/>
      <c r="AD943" s="293"/>
      <c r="AE943" s="293"/>
      <c r="AF943" s="293"/>
      <c r="AG943" s="293"/>
      <c r="AH943" s="293"/>
    </row>
    <row r="944" spans="1:34" ht="12.75" customHeight="1" x14ac:dyDescent="0.25">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c r="AE944" s="293"/>
      <c r="AF944" s="293"/>
      <c r="AG944" s="293"/>
      <c r="AH944" s="293"/>
    </row>
    <row r="945" spans="1:34" ht="12.75" customHeight="1" x14ac:dyDescent="0.25">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c r="AA945" s="293"/>
      <c r="AB945" s="293"/>
      <c r="AC945" s="293"/>
      <c r="AD945" s="293"/>
      <c r="AE945" s="293"/>
      <c r="AF945" s="293"/>
      <c r="AG945" s="293"/>
      <c r="AH945" s="293"/>
    </row>
    <row r="946" spans="1:34" ht="12.75" customHeight="1" x14ac:dyDescent="0.25">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c r="AA946" s="293"/>
      <c r="AB946" s="293"/>
      <c r="AC946" s="293"/>
      <c r="AD946" s="293"/>
      <c r="AE946" s="293"/>
      <c r="AF946" s="293"/>
      <c r="AG946" s="293"/>
      <c r="AH946" s="293"/>
    </row>
    <row r="947" spans="1:34" ht="12.75" customHeight="1" x14ac:dyDescent="0.25">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c r="AA947" s="293"/>
      <c r="AB947" s="293"/>
      <c r="AC947" s="293"/>
      <c r="AD947" s="293"/>
      <c r="AE947" s="293"/>
      <c r="AF947" s="293"/>
      <c r="AG947" s="293"/>
      <c r="AH947" s="293"/>
    </row>
    <row r="948" spans="1:34" ht="12.75" customHeight="1" x14ac:dyDescent="0.25">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c r="AA948" s="293"/>
      <c r="AB948" s="293"/>
      <c r="AC948" s="293"/>
      <c r="AD948" s="293"/>
      <c r="AE948" s="293"/>
      <c r="AF948" s="293"/>
      <c r="AG948" s="293"/>
      <c r="AH948" s="293"/>
    </row>
    <row r="949" spans="1:34" ht="12.75" customHeight="1" x14ac:dyDescent="0.25">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c r="AE949" s="293"/>
      <c r="AF949" s="293"/>
      <c r="AG949" s="293"/>
      <c r="AH949" s="293"/>
    </row>
    <row r="950" spans="1:34" ht="12.75" customHeight="1" x14ac:dyDescent="0.25">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c r="AA950" s="293"/>
      <c r="AB950" s="293"/>
      <c r="AC950" s="293"/>
      <c r="AD950" s="293"/>
      <c r="AE950" s="293"/>
      <c r="AF950" s="293"/>
      <c r="AG950" s="293"/>
      <c r="AH950" s="293"/>
    </row>
    <row r="951" spans="1:34" ht="12.75" customHeight="1" x14ac:dyDescent="0.25">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c r="AA951" s="293"/>
      <c r="AB951" s="293"/>
      <c r="AC951" s="293"/>
      <c r="AD951" s="293"/>
      <c r="AE951" s="293"/>
      <c r="AF951" s="293"/>
      <c r="AG951" s="293"/>
      <c r="AH951" s="293"/>
    </row>
    <row r="952" spans="1:34" ht="12.75" customHeight="1" x14ac:dyDescent="0.25">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c r="AA952" s="293"/>
      <c r="AB952" s="293"/>
      <c r="AC952" s="293"/>
      <c r="AD952" s="293"/>
      <c r="AE952" s="293"/>
      <c r="AF952" s="293"/>
      <c r="AG952" s="293"/>
      <c r="AH952" s="293"/>
    </row>
    <row r="953" spans="1:34" ht="12.75" customHeight="1" x14ac:dyDescent="0.25">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c r="AA953" s="293"/>
      <c r="AB953" s="293"/>
      <c r="AC953" s="293"/>
      <c r="AD953" s="293"/>
      <c r="AE953" s="293"/>
      <c r="AF953" s="293"/>
      <c r="AG953" s="293"/>
      <c r="AH953" s="293"/>
    </row>
    <row r="954" spans="1:34" ht="12.75" customHeight="1" x14ac:dyDescent="0.25">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c r="AA954" s="293"/>
      <c r="AB954" s="293"/>
      <c r="AC954" s="293"/>
      <c r="AD954" s="293"/>
      <c r="AE954" s="293"/>
      <c r="AF954" s="293"/>
      <c r="AG954" s="293"/>
      <c r="AH954" s="293"/>
    </row>
    <row r="955" spans="1:34" ht="12.75" customHeight="1" x14ac:dyDescent="0.25">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c r="AE955" s="293"/>
      <c r="AF955" s="293"/>
      <c r="AG955" s="293"/>
      <c r="AH955" s="293"/>
    </row>
    <row r="956" spans="1:34" ht="12.75" customHeight="1" x14ac:dyDescent="0.25">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c r="AA956" s="293"/>
      <c r="AB956" s="293"/>
      <c r="AC956" s="293"/>
      <c r="AD956" s="293"/>
      <c r="AE956" s="293"/>
      <c r="AF956" s="293"/>
      <c r="AG956" s="293"/>
      <c r="AH956" s="293"/>
    </row>
    <row r="957" spans="1:34" ht="12.75" customHeight="1" x14ac:dyDescent="0.25">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c r="AE957" s="293"/>
      <c r="AF957" s="293"/>
      <c r="AG957" s="293"/>
      <c r="AH957" s="293"/>
    </row>
    <row r="958" spans="1:34" ht="12.75" customHeight="1" x14ac:dyDescent="0.25">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c r="AE958" s="293"/>
      <c r="AF958" s="293"/>
      <c r="AG958" s="293"/>
      <c r="AH958" s="293"/>
    </row>
    <row r="959" spans="1:34" ht="12.75" customHeight="1" x14ac:dyDescent="0.25">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c r="AA959" s="293"/>
      <c r="AB959" s="293"/>
      <c r="AC959" s="293"/>
      <c r="AD959" s="293"/>
      <c r="AE959" s="293"/>
      <c r="AF959" s="293"/>
      <c r="AG959" s="293"/>
      <c r="AH959" s="293"/>
    </row>
    <row r="960" spans="1:34" ht="12.75" customHeight="1" x14ac:dyDescent="0.25">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c r="AA960" s="293"/>
      <c r="AB960" s="293"/>
      <c r="AC960" s="293"/>
      <c r="AD960" s="293"/>
      <c r="AE960" s="293"/>
      <c r="AF960" s="293"/>
      <c r="AG960" s="293"/>
      <c r="AH960" s="293"/>
    </row>
    <row r="961" spans="1:34" ht="12.75" customHeight="1" x14ac:dyDescent="0.25">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c r="AA961" s="293"/>
      <c r="AB961" s="293"/>
      <c r="AC961" s="293"/>
      <c r="AD961" s="293"/>
      <c r="AE961" s="293"/>
      <c r="AF961" s="293"/>
      <c r="AG961" s="293"/>
      <c r="AH961" s="293"/>
    </row>
    <row r="962" spans="1:34" ht="12.75" customHeight="1" x14ac:dyDescent="0.25">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c r="AA962" s="293"/>
      <c r="AB962" s="293"/>
      <c r="AC962" s="293"/>
      <c r="AD962" s="293"/>
      <c r="AE962" s="293"/>
      <c r="AF962" s="293"/>
      <c r="AG962" s="293"/>
      <c r="AH962" s="293"/>
    </row>
    <row r="963" spans="1:34" ht="12.75" customHeight="1" x14ac:dyDescent="0.25">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c r="AA963" s="293"/>
      <c r="AB963" s="293"/>
      <c r="AC963" s="293"/>
      <c r="AD963" s="293"/>
      <c r="AE963" s="293"/>
      <c r="AF963" s="293"/>
      <c r="AG963" s="293"/>
      <c r="AH963" s="293"/>
    </row>
    <row r="964" spans="1:34" ht="12.75" customHeight="1" x14ac:dyDescent="0.25">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c r="AA964" s="293"/>
      <c r="AB964" s="293"/>
      <c r="AC964" s="293"/>
      <c r="AD964" s="293"/>
      <c r="AE964" s="293"/>
      <c r="AF964" s="293"/>
      <c r="AG964" s="293"/>
      <c r="AH964" s="293"/>
    </row>
    <row r="965" spans="1:34" ht="12.75" customHeight="1" x14ac:dyDescent="0.25">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c r="AE965" s="293"/>
      <c r="AF965" s="293"/>
      <c r="AG965" s="293"/>
      <c r="AH965" s="293"/>
    </row>
    <row r="966" spans="1:34" ht="12.75" customHeight="1" x14ac:dyDescent="0.25">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c r="AA966" s="293"/>
      <c r="AB966" s="293"/>
      <c r="AC966" s="293"/>
      <c r="AD966" s="293"/>
      <c r="AE966" s="293"/>
      <c r="AF966" s="293"/>
      <c r="AG966" s="293"/>
      <c r="AH966" s="293"/>
    </row>
    <row r="967" spans="1:34" ht="12.75" customHeight="1" x14ac:dyDescent="0.25">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c r="AA967" s="293"/>
      <c r="AB967" s="293"/>
      <c r="AC967" s="293"/>
      <c r="AD967" s="293"/>
      <c r="AE967" s="293"/>
      <c r="AF967" s="293"/>
      <c r="AG967" s="293"/>
      <c r="AH967" s="293"/>
    </row>
    <row r="968" spans="1:34" ht="12.75" customHeight="1" x14ac:dyDescent="0.25">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c r="AA968" s="293"/>
      <c r="AB968" s="293"/>
      <c r="AC968" s="293"/>
      <c r="AD968" s="293"/>
      <c r="AE968" s="293"/>
      <c r="AF968" s="293"/>
      <c r="AG968" s="293"/>
      <c r="AH968" s="293"/>
    </row>
    <row r="969" spans="1:34" ht="12.75" customHeight="1" x14ac:dyDescent="0.25">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c r="AA969" s="293"/>
      <c r="AB969" s="293"/>
      <c r="AC969" s="293"/>
      <c r="AD969" s="293"/>
      <c r="AE969" s="293"/>
      <c r="AF969" s="293"/>
      <c r="AG969" s="293"/>
      <c r="AH969" s="293"/>
    </row>
    <row r="970" spans="1:34" ht="12.75" customHeight="1" x14ac:dyDescent="0.25">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c r="AA970" s="293"/>
      <c r="AB970" s="293"/>
      <c r="AC970" s="293"/>
      <c r="AD970" s="293"/>
      <c r="AE970" s="293"/>
      <c r="AF970" s="293"/>
      <c r="AG970" s="293"/>
      <c r="AH970" s="293"/>
    </row>
    <row r="971" spans="1:34" ht="12.75" customHeight="1" x14ac:dyDescent="0.25">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c r="AE971" s="293"/>
      <c r="AF971" s="293"/>
      <c r="AG971" s="293"/>
      <c r="AH971" s="293"/>
    </row>
    <row r="972" spans="1:34" ht="12.75" customHeight="1" x14ac:dyDescent="0.25">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c r="AA972" s="293"/>
      <c r="AB972" s="293"/>
      <c r="AC972" s="293"/>
      <c r="AD972" s="293"/>
      <c r="AE972" s="293"/>
      <c r="AF972" s="293"/>
      <c r="AG972" s="293"/>
      <c r="AH972" s="293"/>
    </row>
    <row r="973" spans="1:34" ht="12.75" customHeight="1" x14ac:dyDescent="0.25">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c r="AA973" s="293"/>
      <c r="AB973" s="293"/>
      <c r="AC973" s="293"/>
      <c r="AD973" s="293"/>
      <c r="AE973" s="293"/>
      <c r="AF973" s="293"/>
      <c r="AG973" s="293"/>
      <c r="AH973" s="293"/>
    </row>
    <row r="974" spans="1:34" ht="12.75" customHeight="1" x14ac:dyDescent="0.25">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c r="AA974" s="293"/>
      <c r="AB974" s="293"/>
      <c r="AC974" s="293"/>
      <c r="AD974" s="293"/>
      <c r="AE974" s="293"/>
      <c r="AF974" s="293"/>
      <c r="AG974" s="293"/>
      <c r="AH974" s="293"/>
    </row>
    <row r="975" spans="1:34" ht="12.75" customHeight="1" x14ac:dyDescent="0.25">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c r="AA975" s="293"/>
      <c r="AB975" s="293"/>
      <c r="AC975" s="293"/>
      <c r="AD975" s="293"/>
      <c r="AE975" s="293"/>
      <c r="AF975" s="293"/>
      <c r="AG975" s="293"/>
      <c r="AH975" s="293"/>
    </row>
    <row r="976" spans="1:34" ht="12.75" customHeight="1" x14ac:dyDescent="0.25">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c r="AE976" s="293"/>
      <c r="AF976" s="293"/>
      <c r="AG976" s="293"/>
      <c r="AH976" s="293"/>
    </row>
    <row r="977" spans="1:34" ht="12.75" customHeight="1" x14ac:dyDescent="0.25">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c r="AE977" s="293"/>
      <c r="AF977" s="293"/>
      <c r="AG977" s="293"/>
      <c r="AH977" s="293"/>
    </row>
    <row r="978" spans="1:34" ht="12.75" customHeight="1" x14ac:dyDescent="0.25">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c r="AA978" s="293"/>
      <c r="AB978" s="293"/>
      <c r="AC978" s="293"/>
      <c r="AD978" s="293"/>
      <c r="AE978" s="293"/>
      <c r="AF978" s="293"/>
      <c r="AG978" s="293"/>
      <c r="AH978" s="293"/>
    </row>
    <row r="979" spans="1:34" ht="12.75" customHeight="1" x14ac:dyDescent="0.25">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c r="AA979" s="293"/>
      <c r="AB979" s="293"/>
      <c r="AC979" s="293"/>
      <c r="AD979" s="293"/>
      <c r="AE979" s="293"/>
      <c r="AF979" s="293"/>
      <c r="AG979" s="293"/>
      <c r="AH979" s="293"/>
    </row>
    <row r="980" spans="1:34" ht="12.75" customHeight="1" x14ac:dyDescent="0.25">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c r="AA980" s="293"/>
      <c r="AB980" s="293"/>
      <c r="AC980" s="293"/>
      <c r="AD980" s="293"/>
      <c r="AE980" s="293"/>
      <c r="AF980" s="293"/>
      <c r="AG980" s="293"/>
      <c r="AH980" s="293"/>
    </row>
    <row r="981" spans="1:34" ht="12.75" customHeight="1" x14ac:dyDescent="0.25">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c r="AA981" s="293"/>
      <c r="AB981" s="293"/>
      <c r="AC981" s="293"/>
      <c r="AD981" s="293"/>
      <c r="AE981" s="293"/>
      <c r="AF981" s="293"/>
      <c r="AG981" s="293"/>
      <c r="AH981" s="293"/>
    </row>
    <row r="982" spans="1:34" ht="12.75" customHeight="1" x14ac:dyDescent="0.25">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c r="AA982" s="293"/>
      <c r="AB982" s="293"/>
      <c r="AC982" s="293"/>
      <c r="AD982" s="293"/>
      <c r="AE982" s="293"/>
      <c r="AF982" s="293"/>
      <c r="AG982" s="293"/>
      <c r="AH982" s="293"/>
    </row>
    <row r="983" spans="1:34" ht="12.75" customHeight="1" x14ac:dyDescent="0.25">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c r="AE983" s="293"/>
      <c r="AF983" s="293"/>
      <c r="AG983" s="293"/>
      <c r="AH983" s="293"/>
    </row>
    <row r="984" spans="1:34" ht="12.75" customHeight="1" x14ac:dyDescent="0.25">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c r="AA984" s="293"/>
      <c r="AB984" s="293"/>
      <c r="AC984" s="293"/>
      <c r="AD984" s="293"/>
      <c r="AE984" s="293"/>
      <c r="AF984" s="293"/>
      <c r="AG984" s="293"/>
      <c r="AH984" s="293"/>
    </row>
    <row r="985" spans="1:34" ht="12.75" customHeight="1" x14ac:dyDescent="0.25">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c r="AA985" s="293"/>
      <c r="AB985" s="293"/>
      <c r="AC985" s="293"/>
      <c r="AD985" s="293"/>
      <c r="AE985" s="293"/>
      <c r="AF985" s="293"/>
      <c r="AG985" s="293"/>
      <c r="AH985" s="293"/>
    </row>
    <row r="986" spans="1:34" ht="12.75" customHeight="1" x14ac:dyDescent="0.25">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c r="AA986" s="293"/>
      <c r="AB986" s="293"/>
      <c r="AC986" s="293"/>
      <c r="AD986" s="293"/>
      <c r="AE986" s="293"/>
      <c r="AF986" s="293"/>
      <c r="AG986" s="293"/>
      <c r="AH986" s="293"/>
    </row>
    <row r="987" spans="1:34" ht="12.75" customHeight="1" x14ac:dyDescent="0.25">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c r="AA987" s="293"/>
      <c r="AB987" s="293"/>
      <c r="AC987" s="293"/>
      <c r="AD987" s="293"/>
      <c r="AE987" s="293"/>
      <c r="AF987" s="293"/>
      <c r="AG987" s="293"/>
      <c r="AH987" s="293"/>
    </row>
    <row r="988" spans="1:34" ht="12.75" customHeight="1" x14ac:dyDescent="0.25">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c r="AA988" s="293"/>
      <c r="AB988" s="293"/>
      <c r="AC988" s="293"/>
      <c r="AD988" s="293"/>
      <c r="AE988" s="293"/>
      <c r="AF988" s="293"/>
      <c r="AG988" s="293"/>
      <c r="AH988" s="293"/>
    </row>
    <row r="989" spans="1:34" ht="12.75" customHeight="1" x14ac:dyDescent="0.25">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c r="AE989" s="293"/>
      <c r="AF989" s="293"/>
      <c r="AG989" s="293"/>
      <c r="AH989" s="293"/>
    </row>
    <row r="990" spans="1:34" ht="12.75" customHeight="1" x14ac:dyDescent="0.25">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c r="AA990" s="293"/>
      <c r="AB990" s="293"/>
      <c r="AC990" s="293"/>
      <c r="AD990" s="293"/>
      <c r="AE990" s="293"/>
      <c r="AF990" s="293"/>
      <c r="AG990" s="293"/>
      <c r="AH990" s="293"/>
    </row>
    <row r="991" spans="1:34" ht="12.75" customHeight="1" x14ac:dyDescent="0.25">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c r="AA991" s="293"/>
      <c r="AB991" s="293"/>
      <c r="AC991" s="293"/>
      <c r="AD991" s="293"/>
      <c r="AE991" s="293"/>
      <c r="AF991" s="293"/>
      <c r="AG991" s="293"/>
      <c r="AH991" s="293"/>
    </row>
    <row r="992" spans="1:34" ht="12.75" customHeight="1" x14ac:dyDescent="0.25">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c r="AA992" s="293"/>
      <c r="AB992" s="293"/>
      <c r="AC992" s="293"/>
      <c r="AD992" s="293"/>
      <c r="AE992" s="293"/>
      <c r="AF992" s="293"/>
      <c r="AG992" s="293"/>
      <c r="AH992" s="293"/>
    </row>
    <row r="993" spans="1:34" ht="12.75" customHeight="1" x14ac:dyDescent="0.25">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c r="AA993" s="293"/>
      <c r="AB993" s="293"/>
      <c r="AC993" s="293"/>
      <c r="AD993" s="293"/>
      <c r="AE993" s="293"/>
      <c r="AF993" s="293"/>
      <c r="AG993" s="293"/>
      <c r="AH993" s="293"/>
    </row>
    <row r="994" spans="1:34" ht="12.75" customHeight="1" x14ac:dyDescent="0.25">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c r="AE994" s="293"/>
      <c r="AF994" s="293"/>
      <c r="AG994" s="293"/>
      <c r="AH994" s="293"/>
    </row>
    <row r="995" spans="1:34" ht="12.75" customHeight="1" x14ac:dyDescent="0.25">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c r="AE995" s="293"/>
      <c r="AF995" s="293"/>
      <c r="AG995" s="293"/>
      <c r="AH995" s="293"/>
    </row>
    <row r="996" spans="1:34" ht="12.75" customHeight="1" x14ac:dyDescent="0.25">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c r="AA996" s="293"/>
      <c r="AB996" s="293"/>
      <c r="AC996" s="293"/>
      <c r="AD996" s="293"/>
      <c r="AE996" s="293"/>
      <c r="AF996" s="293"/>
      <c r="AG996" s="293"/>
      <c r="AH996" s="293"/>
    </row>
    <row r="997" spans="1:34" ht="12.75" customHeight="1" x14ac:dyDescent="0.25">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c r="AA997" s="293"/>
      <c r="AB997" s="293"/>
      <c r="AC997" s="293"/>
      <c r="AD997" s="293"/>
      <c r="AE997" s="293"/>
      <c r="AF997" s="293"/>
      <c r="AG997" s="293"/>
      <c r="AH997" s="293"/>
    </row>
    <row r="998" spans="1:34" ht="12.75" customHeight="1" x14ac:dyDescent="0.25">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c r="AA998" s="293"/>
      <c r="AB998" s="293"/>
      <c r="AC998" s="293"/>
      <c r="AD998" s="293"/>
      <c r="AE998" s="293"/>
      <c r="AF998" s="293"/>
      <c r="AG998" s="293"/>
      <c r="AH998" s="293"/>
    </row>
    <row r="999" spans="1:34" ht="12.75" customHeight="1" x14ac:dyDescent="0.25">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c r="AA999" s="293"/>
      <c r="AB999" s="293"/>
      <c r="AC999" s="293"/>
      <c r="AD999" s="293"/>
      <c r="AE999" s="293"/>
      <c r="AF999" s="293"/>
      <c r="AG999" s="293"/>
      <c r="AH999" s="293"/>
    </row>
    <row r="1000" spans="1:34" ht="12.75" customHeight="1" x14ac:dyDescent="0.25">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c r="AE1000" s="293"/>
      <c r="AF1000" s="293"/>
      <c r="AG1000" s="293"/>
      <c r="AH1000" s="293"/>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C9:F9"/>
    <mergeCell ref="AG9:AH9"/>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CCFF"/>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1.42578125" customWidth="1"/>
  </cols>
  <sheetData>
    <row r="1" spans="1:34" ht="12.75" customHeight="1"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ht="12.75" customHeight="1" x14ac:dyDescent="0.25">
      <c r="A2" s="293"/>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293"/>
      <c r="AD2" s="293"/>
      <c r="AE2" s="293"/>
      <c r="AF2" s="293"/>
      <c r="AG2" s="293"/>
      <c r="AH2" s="293"/>
    </row>
    <row r="3" spans="1:34" ht="12.75" customHeight="1" x14ac:dyDescent="0.25">
      <c r="A3" s="293"/>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293"/>
      <c r="AD3" s="293"/>
      <c r="AE3" s="293"/>
      <c r="AF3" s="293"/>
      <c r="AG3" s="293"/>
      <c r="AH3" s="293"/>
    </row>
    <row r="4" spans="1:34" ht="12.75" customHeight="1" x14ac:dyDescent="0.25">
      <c r="A4" s="293"/>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293"/>
      <c r="AD4" s="293"/>
      <c r="AE4" s="293"/>
      <c r="AF4" s="293"/>
      <c r="AG4" s="293"/>
      <c r="AH4" s="293"/>
    </row>
    <row r="5" spans="1:34" ht="12.75" customHeight="1" x14ac:dyDescent="0.25">
      <c r="A5" s="293"/>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293"/>
      <c r="AD5" s="293"/>
      <c r="AE5" s="293"/>
      <c r="AF5" s="293"/>
      <c r="AG5" s="293"/>
      <c r="AH5" s="293"/>
    </row>
    <row r="6" spans="1:34" ht="37.5" customHeight="1" x14ac:dyDescent="0.25">
      <c r="A6" s="293"/>
      <c r="B6" s="645"/>
      <c r="C6" s="646"/>
      <c r="D6" s="647"/>
      <c r="E6" s="294"/>
      <c r="F6" s="646"/>
      <c r="G6" s="646"/>
      <c r="H6" s="646"/>
      <c r="I6" s="646"/>
      <c r="J6" s="646"/>
      <c r="K6" s="646"/>
      <c r="L6" s="646"/>
      <c r="M6" s="646"/>
      <c r="N6" s="646"/>
      <c r="O6" s="646"/>
      <c r="P6" s="646"/>
      <c r="Q6" s="646"/>
      <c r="R6" s="646"/>
      <c r="S6" s="646"/>
      <c r="T6" s="646"/>
      <c r="U6" s="646"/>
      <c r="V6" s="646"/>
      <c r="W6" s="646"/>
      <c r="X6" s="646"/>
      <c r="Y6" s="646"/>
      <c r="Z6" s="646"/>
      <c r="AA6" s="646"/>
      <c r="AB6" s="647"/>
      <c r="AC6" s="293"/>
      <c r="AD6" s="293"/>
      <c r="AE6" s="293"/>
      <c r="AF6" s="293"/>
      <c r="AG6" s="1025" t="s">
        <v>436</v>
      </c>
      <c r="AH6" s="650"/>
    </row>
    <row r="7" spans="1:34" ht="15" customHeight="1" x14ac:dyDescent="0.25">
      <c r="A7" s="293"/>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293"/>
      <c r="AD7" s="293"/>
      <c r="AE7" s="293"/>
      <c r="AF7" s="293"/>
      <c r="AG7" s="293"/>
      <c r="AH7" s="293"/>
    </row>
    <row r="8" spans="1:34" ht="15" customHeight="1" x14ac:dyDescent="0.25">
      <c r="A8" s="293"/>
      <c r="B8" s="31"/>
      <c r="C8" s="295" t="s">
        <v>121</v>
      </c>
      <c r="D8" s="32"/>
      <c r="E8" s="33"/>
      <c r="F8" s="296" t="s">
        <v>122</v>
      </c>
      <c r="G8" s="34"/>
      <c r="H8" s="35"/>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1:34" ht="15" customHeight="1" x14ac:dyDescent="0.25">
      <c r="A9" s="293"/>
      <c r="B9" s="31"/>
      <c r="C9" s="664"/>
      <c r="D9" s="650"/>
      <c r="E9" s="650"/>
      <c r="F9" s="650"/>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52" t="s">
        <v>437</v>
      </c>
      <c r="AH9" s="52" t="s">
        <v>438</v>
      </c>
    </row>
    <row r="10" spans="1:34" ht="30" customHeight="1" x14ac:dyDescent="0.25">
      <c r="A10" s="293"/>
      <c r="B10" s="31"/>
      <c r="C10" s="664" t="s">
        <v>123</v>
      </c>
      <c r="D10" s="650"/>
      <c r="E10" s="632" t="s">
        <v>118</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2"/>
      <c r="AC10" s="293"/>
      <c r="AD10" s="293"/>
      <c r="AE10" s="293"/>
      <c r="AF10" s="293"/>
      <c r="AG10" s="37" t="s">
        <v>440</v>
      </c>
      <c r="AH10" s="37">
        <v>28</v>
      </c>
    </row>
    <row r="11" spans="1:34" ht="15" customHeight="1" x14ac:dyDescent="0.25">
      <c r="A11" s="293"/>
      <c r="B11" s="31"/>
      <c r="C11" s="664"/>
      <c r="D11" s="650"/>
      <c r="E11" s="650"/>
      <c r="F11" s="650"/>
      <c r="G11" s="293"/>
      <c r="H11" s="293"/>
      <c r="I11" s="293"/>
      <c r="J11" s="293"/>
      <c r="K11" s="293"/>
      <c r="L11" s="293"/>
      <c r="M11" s="293"/>
      <c r="N11" s="293"/>
      <c r="O11" s="293"/>
      <c r="P11" s="293"/>
      <c r="Q11" s="293"/>
      <c r="R11" s="293"/>
      <c r="S11" s="293"/>
      <c r="T11" s="293"/>
      <c r="U11" s="293"/>
      <c r="V11" s="293"/>
      <c r="W11" s="293"/>
      <c r="X11" s="293"/>
      <c r="Y11" s="293"/>
      <c r="Z11" s="293"/>
      <c r="AA11" s="665"/>
      <c r="AB11" s="661"/>
      <c r="AC11" s="293"/>
      <c r="AD11" s="293"/>
      <c r="AE11" s="293"/>
      <c r="AF11" s="293"/>
      <c r="AG11" s="37" t="s">
        <v>441</v>
      </c>
      <c r="AH11" s="37">
        <v>100</v>
      </c>
    </row>
    <row r="12" spans="1:34" ht="29.25" customHeight="1" x14ac:dyDescent="0.25">
      <c r="A12" s="293"/>
      <c r="B12" s="31"/>
      <c r="C12" s="668" t="s">
        <v>125</v>
      </c>
      <c r="D12" s="669"/>
      <c r="E12" s="666" t="s">
        <v>454</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293"/>
      <c r="AD12" s="293"/>
      <c r="AE12" s="293"/>
      <c r="AF12" s="293"/>
      <c r="AG12" s="37" t="s">
        <v>442</v>
      </c>
      <c r="AH12" s="37">
        <v>34</v>
      </c>
    </row>
    <row r="13" spans="1:34" ht="15" customHeight="1" x14ac:dyDescent="0.25">
      <c r="A13" s="293"/>
      <c r="B13" s="31"/>
      <c r="C13" s="665"/>
      <c r="D13" s="650"/>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7" t="s">
        <v>444</v>
      </c>
      <c r="AH13" s="37">
        <v>100</v>
      </c>
    </row>
    <row r="14" spans="1:34" ht="15" customHeight="1" x14ac:dyDescent="0.25">
      <c r="A14" s="293"/>
      <c r="B14" s="31"/>
      <c r="C14" s="664" t="s">
        <v>127</v>
      </c>
      <c r="D14" s="650"/>
      <c r="E14" s="304"/>
      <c r="F14" s="665"/>
      <c r="G14" s="650"/>
      <c r="H14" s="650"/>
      <c r="I14" s="650"/>
      <c r="J14" s="650"/>
      <c r="K14" s="650"/>
      <c r="L14" s="650"/>
      <c r="M14" s="650"/>
      <c r="N14" s="650"/>
      <c r="O14" s="650"/>
      <c r="P14" s="650"/>
      <c r="Q14" s="650"/>
      <c r="R14" s="650"/>
      <c r="S14" s="650"/>
      <c r="T14" s="650"/>
      <c r="U14" s="650"/>
      <c r="V14" s="650"/>
      <c r="W14" s="650"/>
      <c r="X14" s="650"/>
      <c r="Y14" s="650"/>
      <c r="Z14" s="650"/>
      <c r="AA14" s="650"/>
      <c r="AB14" s="661"/>
      <c r="AC14" s="293"/>
      <c r="AD14" s="293"/>
      <c r="AE14" s="293"/>
      <c r="AF14" s="293"/>
      <c r="AG14" s="37" t="s">
        <v>445</v>
      </c>
      <c r="AH14" s="37">
        <v>38</v>
      </c>
    </row>
    <row r="15" spans="1:34" ht="29.25" customHeight="1" x14ac:dyDescent="0.25">
      <c r="A15" s="293"/>
      <c r="B15" s="31"/>
      <c r="C15" s="632" t="s">
        <v>455</v>
      </c>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23"/>
      <c r="AB15" s="305"/>
      <c r="AC15" s="293"/>
      <c r="AD15" s="293"/>
      <c r="AE15" s="293"/>
      <c r="AF15" s="293"/>
      <c r="AG15" s="37" t="s">
        <v>446</v>
      </c>
      <c r="AH15" s="37">
        <v>100</v>
      </c>
    </row>
    <row r="16" spans="1:34" ht="15" customHeight="1" x14ac:dyDescent="0.25">
      <c r="A16" s="293"/>
      <c r="B16" s="31"/>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7" t="s">
        <v>447</v>
      </c>
      <c r="AH16" s="37">
        <v>15</v>
      </c>
    </row>
    <row r="17" spans="1:34" ht="15" customHeight="1" x14ac:dyDescent="0.25">
      <c r="A17" s="293"/>
      <c r="B17" s="31"/>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293"/>
      <c r="AH17" s="293"/>
    </row>
    <row r="18" spans="1:34" ht="15" customHeight="1" x14ac:dyDescent="0.25">
      <c r="A18" s="293"/>
      <c r="B18" s="31"/>
      <c r="C18" s="659"/>
      <c r="D18" s="643"/>
      <c r="E18" s="643"/>
      <c r="F18" s="643"/>
      <c r="G18" s="643"/>
      <c r="H18" s="643"/>
      <c r="I18" s="643"/>
      <c r="J18" s="643"/>
      <c r="K18" s="643"/>
      <c r="L18" s="643"/>
      <c r="M18" s="643"/>
      <c r="N18" s="643"/>
      <c r="O18" s="643"/>
      <c r="P18" s="644"/>
      <c r="Q18" s="293"/>
      <c r="R18" s="653"/>
      <c r="S18" s="633"/>
      <c r="T18" s="633"/>
      <c r="U18" s="633"/>
      <c r="V18" s="633"/>
      <c r="W18" s="633"/>
      <c r="X18" s="633"/>
      <c r="Y18" s="633"/>
      <c r="Z18" s="633"/>
      <c r="AA18" s="623"/>
      <c r="AB18" s="301"/>
      <c r="AC18" s="293"/>
      <c r="AD18" s="293"/>
      <c r="AE18" s="293"/>
      <c r="AF18" s="293"/>
      <c r="AG18" s="293"/>
      <c r="AH18" s="293"/>
    </row>
    <row r="19" spans="1:34" ht="15" customHeight="1" x14ac:dyDescent="0.25">
      <c r="A19" s="293"/>
      <c r="B19" s="31"/>
      <c r="C19" s="660"/>
      <c r="D19" s="607"/>
      <c r="E19" s="607"/>
      <c r="F19" s="607"/>
      <c r="G19" s="607"/>
      <c r="H19" s="607"/>
      <c r="I19" s="607"/>
      <c r="J19" s="607"/>
      <c r="K19" s="607"/>
      <c r="L19" s="607"/>
      <c r="M19" s="607"/>
      <c r="N19" s="607"/>
      <c r="O19" s="607"/>
      <c r="P19" s="661"/>
      <c r="Q19" s="293"/>
      <c r="R19" s="293"/>
      <c r="S19" s="293"/>
      <c r="T19" s="293"/>
      <c r="U19" s="293"/>
      <c r="V19" s="293"/>
      <c r="W19" s="293"/>
      <c r="X19" s="293"/>
      <c r="Y19" s="293"/>
      <c r="Z19" s="293"/>
      <c r="AA19" s="293"/>
      <c r="AB19" s="301"/>
      <c r="AC19" s="293"/>
      <c r="AD19" s="293"/>
      <c r="AE19" s="293"/>
      <c r="AF19" s="293"/>
      <c r="AG19" s="293"/>
      <c r="AH19" s="293"/>
    </row>
    <row r="20" spans="1:34" ht="15" customHeight="1" x14ac:dyDescent="0.25">
      <c r="A20" s="293"/>
      <c r="B20" s="31"/>
      <c r="C20" s="660"/>
      <c r="D20" s="607"/>
      <c r="E20" s="607"/>
      <c r="F20" s="607"/>
      <c r="G20" s="607"/>
      <c r="H20" s="607"/>
      <c r="I20" s="607"/>
      <c r="J20" s="607"/>
      <c r="K20" s="607"/>
      <c r="L20" s="607"/>
      <c r="M20" s="607"/>
      <c r="N20" s="607"/>
      <c r="O20" s="607"/>
      <c r="P20" s="661"/>
      <c r="Q20" s="303"/>
      <c r="R20" s="306" t="s">
        <v>130</v>
      </c>
      <c r="S20" s="306"/>
      <c r="T20" s="306"/>
      <c r="U20" s="306"/>
      <c r="V20" s="306"/>
      <c r="W20" s="303"/>
      <c r="X20" s="303"/>
      <c r="Y20" s="303"/>
      <c r="Z20" s="293"/>
      <c r="AA20" s="303"/>
      <c r="AB20" s="301"/>
      <c r="AC20" s="293"/>
      <c r="AD20" s="293"/>
      <c r="AE20" s="293"/>
      <c r="AF20" s="293"/>
      <c r="AG20" s="328">
        <f>+(((((AH10/100)*AH11)+((AH12/100)*AH13)+((AH14/100)*AH15))*AH16)/100)</f>
        <v>15</v>
      </c>
      <c r="AH20" s="293"/>
    </row>
    <row r="21" spans="1:34" ht="15" customHeight="1" x14ac:dyDescent="0.25">
      <c r="A21" s="293"/>
      <c r="B21" s="31"/>
      <c r="C21" s="660"/>
      <c r="D21" s="607"/>
      <c r="E21" s="607"/>
      <c r="F21" s="607"/>
      <c r="G21" s="607"/>
      <c r="H21" s="607"/>
      <c r="I21" s="607"/>
      <c r="J21" s="607"/>
      <c r="K21" s="607"/>
      <c r="L21" s="607"/>
      <c r="M21" s="607"/>
      <c r="N21" s="607"/>
      <c r="O21" s="607"/>
      <c r="P21" s="661"/>
      <c r="Q21" s="293"/>
      <c r="R21" s="37"/>
      <c r="S21" s="293" t="s">
        <v>15</v>
      </c>
      <c r="T21" s="293"/>
      <c r="U21" s="37"/>
      <c r="V21" s="293" t="s">
        <v>27</v>
      </c>
      <c r="W21" s="293"/>
      <c r="X21" s="37"/>
      <c r="Y21" s="308" t="s">
        <v>46</v>
      </c>
      <c r="Z21" s="293"/>
      <c r="AA21" s="293"/>
      <c r="AB21" s="301"/>
      <c r="AC21" s="293"/>
      <c r="AD21" s="293"/>
      <c r="AE21" s="293"/>
      <c r="AF21" s="293"/>
      <c r="AG21" s="293"/>
      <c r="AH21" s="293"/>
    </row>
    <row r="22" spans="1:34" ht="15" customHeight="1" x14ac:dyDescent="0.25">
      <c r="A22" s="293"/>
      <c r="B22" s="31"/>
      <c r="C22" s="660"/>
      <c r="D22" s="607"/>
      <c r="E22" s="607"/>
      <c r="F22" s="607"/>
      <c r="G22" s="607"/>
      <c r="H22" s="607"/>
      <c r="I22" s="607"/>
      <c r="J22" s="607"/>
      <c r="K22" s="607"/>
      <c r="L22" s="607"/>
      <c r="M22" s="607"/>
      <c r="N22" s="607"/>
      <c r="O22" s="607"/>
      <c r="P22" s="661"/>
      <c r="Q22" s="293"/>
      <c r="R22" s="293"/>
      <c r="S22" s="293"/>
      <c r="T22" s="293"/>
      <c r="U22" s="293"/>
      <c r="V22" s="293"/>
      <c r="W22" s="293"/>
      <c r="X22" s="293"/>
      <c r="Y22" s="293"/>
      <c r="Z22" s="293"/>
      <c r="AA22" s="293"/>
      <c r="AB22" s="301"/>
      <c r="AC22" s="293"/>
      <c r="AD22" s="293"/>
      <c r="AE22" s="293"/>
      <c r="AF22" s="293"/>
      <c r="AG22" s="293"/>
      <c r="AH22" s="293"/>
    </row>
    <row r="23" spans="1:34" ht="15" customHeight="1" x14ac:dyDescent="0.25">
      <c r="A23" s="293"/>
      <c r="B23" s="31"/>
      <c r="C23" s="645"/>
      <c r="D23" s="646"/>
      <c r="E23" s="646"/>
      <c r="F23" s="646"/>
      <c r="G23" s="646"/>
      <c r="H23" s="646"/>
      <c r="I23" s="646"/>
      <c r="J23" s="646"/>
      <c r="K23" s="646"/>
      <c r="L23" s="646"/>
      <c r="M23" s="646"/>
      <c r="N23" s="646"/>
      <c r="O23" s="646"/>
      <c r="P23" s="647"/>
      <c r="Q23" s="293"/>
      <c r="R23" s="306" t="s">
        <v>131</v>
      </c>
      <c r="S23" s="293"/>
      <c r="T23" s="293"/>
      <c r="U23" s="293"/>
      <c r="V23" s="293"/>
      <c r="W23" s="670" t="s">
        <v>33</v>
      </c>
      <c r="X23" s="633"/>
      <c r="Y23" s="633"/>
      <c r="Z23" s="633"/>
      <c r="AA23" s="623"/>
      <c r="AB23" s="301"/>
      <c r="AC23" s="293"/>
      <c r="AD23" s="293"/>
      <c r="AE23" s="293"/>
      <c r="AF23" s="293"/>
      <c r="AG23" s="293"/>
      <c r="AH23" s="293"/>
    </row>
    <row r="24" spans="1:34" ht="15" customHeight="1" x14ac:dyDescent="0.25">
      <c r="A24" s="293"/>
      <c r="B24" s="31"/>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c r="AH24" s="293"/>
    </row>
    <row r="25" spans="1:34" ht="15" customHeight="1" x14ac:dyDescent="0.25">
      <c r="A25" s="293"/>
      <c r="B25" s="31"/>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c r="AH25" s="293"/>
    </row>
    <row r="26" spans="1:34" ht="39.75" customHeight="1" x14ac:dyDescent="0.25">
      <c r="A26" s="293"/>
      <c r="B26" s="31"/>
      <c r="C26" s="1026" t="s">
        <v>456</v>
      </c>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23"/>
      <c r="AB26" s="301"/>
      <c r="AC26" s="293"/>
      <c r="AD26" s="293"/>
      <c r="AE26" s="293"/>
      <c r="AF26" s="293"/>
      <c r="AG26" s="293"/>
      <c r="AH26" s="293"/>
    </row>
    <row r="27" spans="1:34" ht="15" customHeight="1" x14ac:dyDescent="0.25">
      <c r="A27" s="293"/>
      <c r="B27" s="31"/>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c r="AH27" s="293"/>
    </row>
    <row r="28" spans="1:34" ht="15" customHeight="1" x14ac:dyDescent="0.25">
      <c r="A28" s="293"/>
      <c r="B28" s="31"/>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c r="AH28" s="293"/>
    </row>
    <row r="29" spans="1:34" ht="29.25" customHeight="1" x14ac:dyDescent="0.25">
      <c r="A29" s="293"/>
      <c r="B29" s="31"/>
      <c r="C29" s="670" t="s">
        <v>432</v>
      </c>
      <c r="D29" s="633"/>
      <c r="E29" s="633"/>
      <c r="F29" s="633"/>
      <c r="G29" s="633"/>
      <c r="H29" s="633"/>
      <c r="I29" s="633"/>
      <c r="J29" s="633"/>
      <c r="K29" s="623"/>
      <c r="L29" s="303"/>
      <c r="M29" s="670"/>
      <c r="N29" s="633"/>
      <c r="O29" s="633"/>
      <c r="P29" s="633"/>
      <c r="Q29" s="633"/>
      <c r="R29" s="633"/>
      <c r="S29" s="633"/>
      <c r="T29" s="633"/>
      <c r="U29" s="633"/>
      <c r="V29" s="633"/>
      <c r="W29" s="633"/>
      <c r="X29" s="633"/>
      <c r="Y29" s="633"/>
      <c r="Z29" s="633"/>
      <c r="AA29" s="623"/>
      <c r="AB29" s="309"/>
      <c r="AC29" s="293"/>
      <c r="AD29" s="293"/>
      <c r="AE29" s="293"/>
      <c r="AF29" s="293"/>
      <c r="AG29" s="293"/>
      <c r="AH29" s="293"/>
    </row>
    <row r="30" spans="1:34" ht="15" customHeight="1" x14ac:dyDescent="0.25">
      <c r="A30" s="293"/>
      <c r="B30" s="31"/>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c r="AH30" s="293"/>
    </row>
    <row r="31" spans="1:34" ht="15" customHeight="1" x14ac:dyDescent="0.25">
      <c r="A31" s="293"/>
      <c r="B31" s="31"/>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c r="AH31" s="293"/>
    </row>
    <row r="32" spans="1:34" ht="90" customHeight="1" x14ac:dyDescent="0.25">
      <c r="A32" s="293"/>
      <c r="B32" s="31"/>
      <c r="C32" s="671" t="s">
        <v>433</v>
      </c>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23"/>
      <c r="AB32" s="301"/>
      <c r="AC32" s="293"/>
      <c r="AD32" s="293"/>
      <c r="AE32" s="293"/>
      <c r="AF32" s="293"/>
      <c r="AG32" s="293"/>
      <c r="AH32" s="293"/>
    </row>
    <row r="33" spans="1:34" ht="15" customHeight="1" x14ac:dyDescent="0.25">
      <c r="A33" s="293"/>
      <c r="B33" s="31"/>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301"/>
      <c r="AC33" s="293"/>
      <c r="AD33" s="293"/>
      <c r="AE33" s="293"/>
      <c r="AF33" s="293"/>
      <c r="AG33" s="293"/>
      <c r="AH33" s="293"/>
    </row>
    <row r="34" spans="1:34" ht="15.75" customHeight="1" x14ac:dyDescent="0.25">
      <c r="A34" s="293"/>
      <c r="B34" s="31"/>
      <c r="C34" s="654" t="s">
        <v>139</v>
      </c>
      <c r="D34" s="650"/>
      <c r="E34" s="306"/>
      <c r="F34" s="632" t="s">
        <v>34</v>
      </c>
      <c r="G34" s="623"/>
      <c r="H34" s="306"/>
      <c r="I34" s="293"/>
      <c r="J34" s="313" t="s">
        <v>140</v>
      </c>
      <c r="K34" s="632">
        <v>15</v>
      </c>
      <c r="L34" s="633"/>
      <c r="M34" s="633"/>
      <c r="N34" s="623"/>
      <c r="O34" s="306"/>
      <c r="P34" s="306"/>
      <c r="Q34" s="297" t="s">
        <v>141</v>
      </c>
      <c r="R34" s="293"/>
      <c r="S34" s="306"/>
      <c r="T34" s="306"/>
      <c r="U34" s="306"/>
      <c r="V34" s="306"/>
      <c r="W34" s="632" t="s">
        <v>20</v>
      </c>
      <c r="X34" s="633"/>
      <c r="Y34" s="633"/>
      <c r="Z34" s="633"/>
      <c r="AA34" s="623"/>
      <c r="AB34" s="305"/>
      <c r="AC34" s="293"/>
      <c r="AD34" s="293"/>
      <c r="AE34" s="293"/>
      <c r="AF34" s="293"/>
      <c r="AG34" s="293"/>
      <c r="AH34" s="293"/>
    </row>
    <row r="35" spans="1:34" ht="15.75" customHeight="1" x14ac:dyDescent="0.25">
      <c r="A35" s="293"/>
      <c r="B35" s="31"/>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c r="AB35" s="301"/>
      <c r="AC35" s="293"/>
      <c r="AD35" s="293"/>
      <c r="AE35" s="293"/>
      <c r="AF35" s="293"/>
      <c r="AG35" s="293"/>
      <c r="AH35" s="293"/>
    </row>
    <row r="36" spans="1:34" ht="32.25" customHeight="1" x14ac:dyDescent="0.25">
      <c r="A36" s="293"/>
      <c r="B36" s="31"/>
      <c r="C36" s="293"/>
      <c r="D36" s="313" t="s">
        <v>142</v>
      </c>
      <c r="E36" s="306"/>
      <c r="F36" s="671" t="s">
        <v>457</v>
      </c>
      <c r="G36" s="633"/>
      <c r="H36" s="633"/>
      <c r="I36" s="633"/>
      <c r="J36" s="633"/>
      <c r="K36" s="633"/>
      <c r="L36" s="633"/>
      <c r="M36" s="623"/>
      <c r="N36" s="293"/>
      <c r="O36" s="313" t="s">
        <v>144</v>
      </c>
      <c r="P36" s="670">
        <v>0</v>
      </c>
      <c r="Q36" s="633"/>
      <c r="R36" s="633"/>
      <c r="S36" s="633"/>
      <c r="T36" s="633"/>
      <c r="U36" s="633"/>
      <c r="V36" s="633"/>
      <c r="W36" s="633"/>
      <c r="X36" s="633"/>
      <c r="Y36" s="633"/>
      <c r="Z36" s="633"/>
      <c r="AA36" s="623"/>
      <c r="AB36" s="301"/>
      <c r="AC36" s="293"/>
      <c r="AD36" s="293"/>
      <c r="AE36" s="293"/>
      <c r="AF36" s="293"/>
      <c r="AG36" s="293"/>
      <c r="AH36" s="293"/>
    </row>
    <row r="37" spans="1:34" ht="15.75" customHeight="1" x14ac:dyDescent="0.25">
      <c r="A37" s="293"/>
      <c r="B37" s="31"/>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c r="AB37" s="305"/>
      <c r="AC37" s="293"/>
      <c r="AD37" s="293"/>
      <c r="AE37" s="293"/>
      <c r="AF37" s="293"/>
      <c r="AG37" s="293"/>
      <c r="AH37" s="293"/>
    </row>
    <row r="38" spans="1:34" ht="15.75" customHeight="1" x14ac:dyDescent="0.25">
      <c r="A38" s="293"/>
      <c r="B38" s="31"/>
      <c r="C38" s="293"/>
      <c r="D38" s="313" t="s">
        <v>145</v>
      </c>
      <c r="E38" s="293"/>
      <c r="F38" s="653" t="s">
        <v>146</v>
      </c>
      <c r="G38" s="623"/>
      <c r="H38" s="293"/>
      <c r="I38" s="293"/>
      <c r="J38" s="306" t="s">
        <v>147</v>
      </c>
      <c r="K38" s="293"/>
      <c r="L38" s="653" t="s">
        <v>148</v>
      </c>
      <c r="M38" s="633"/>
      <c r="N38" s="623"/>
      <c r="O38" s="306"/>
      <c r="P38" s="306"/>
      <c r="Q38" s="293"/>
      <c r="R38" s="306" t="s">
        <v>149</v>
      </c>
      <c r="S38" s="306"/>
      <c r="T38" s="306"/>
      <c r="U38" s="306"/>
      <c r="V38" s="306"/>
      <c r="W38" s="672"/>
      <c r="X38" s="633"/>
      <c r="Y38" s="633"/>
      <c r="Z38" s="633"/>
      <c r="AA38" s="623"/>
      <c r="AB38" s="305"/>
      <c r="AC38" s="293"/>
      <c r="AD38" s="293"/>
      <c r="AE38" s="293"/>
      <c r="AF38" s="293"/>
      <c r="AG38" s="293"/>
      <c r="AH38" s="293"/>
    </row>
    <row r="39" spans="1:34" ht="15.75" customHeight="1" x14ac:dyDescent="0.25">
      <c r="A39" s="293"/>
      <c r="B39" s="31"/>
      <c r="C39" s="293"/>
      <c r="D39" s="293"/>
      <c r="E39" s="293"/>
      <c r="F39" s="29"/>
      <c r="G39" s="293"/>
      <c r="H39" s="293"/>
      <c r="I39" s="297"/>
      <c r="J39" s="297"/>
      <c r="K39" s="297"/>
      <c r="L39" s="297"/>
      <c r="M39" s="297"/>
      <c r="N39" s="297"/>
      <c r="O39" s="297"/>
      <c r="P39" s="297"/>
      <c r="Q39" s="297"/>
      <c r="R39" s="297"/>
      <c r="S39" s="297"/>
      <c r="T39" s="297"/>
      <c r="U39" s="297"/>
      <c r="V39" s="297"/>
      <c r="W39" s="297"/>
      <c r="X39" s="297"/>
      <c r="Y39" s="297"/>
      <c r="Z39" s="297"/>
      <c r="AA39" s="297"/>
      <c r="AB39" s="298"/>
      <c r="AC39" s="293"/>
      <c r="AD39" s="293"/>
      <c r="AE39" s="293"/>
      <c r="AF39" s="293"/>
      <c r="AG39" s="293"/>
      <c r="AH39" s="293"/>
    </row>
    <row r="40" spans="1:34" ht="15.75" customHeight="1" x14ac:dyDescent="0.25">
      <c r="A40" s="293"/>
      <c r="B40" s="31"/>
      <c r="C40" s="314" t="s">
        <v>150</v>
      </c>
      <c r="D40" s="673">
        <v>2024</v>
      </c>
      <c r="E40" s="674"/>
      <c r="F40" s="675"/>
      <c r="G40" s="35"/>
      <c r="H40" s="297"/>
      <c r="I40" s="297"/>
      <c r="J40" s="297"/>
      <c r="K40" s="297"/>
      <c r="L40" s="297"/>
      <c r="M40" s="297"/>
      <c r="N40" s="297"/>
      <c r="O40" s="297"/>
      <c r="P40" s="297"/>
      <c r="Q40" s="665"/>
      <c r="R40" s="650"/>
      <c r="S40" s="650"/>
      <c r="T40" s="650"/>
      <c r="U40" s="650"/>
      <c r="V40" s="297"/>
      <c r="W40" s="297"/>
      <c r="X40" s="664"/>
      <c r="Y40" s="650"/>
      <c r="Z40" s="650"/>
      <c r="AA40" s="650"/>
      <c r="AB40" s="305"/>
      <c r="AC40" s="293"/>
      <c r="AD40" s="293"/>
      <c r="AE40" s="293"/>
      <c r="AF40" s="293"/>
      <c r="AG40" s="293"/>
      <c r="AH40" s="293"/>
    </row>
    <row r="41" spans="1:34" ht="5.25" customHeight="1" x14ac:dyDescent="0.25">
      <c r="A41" s="293"/>
      <c r="B41" s="31"/>
      <c r="C41" s="306"/>
      <c r="D41" s="38"/>
      <c r="E41" s="38"/>
      <c r="F41" s="38"/>
      <c r="G41" s="293"/>
      <c r="H41" s="297"/>
      <c r="I41" s="297"/>
      <c r="J41" s="297"/>
      <c r="K41" s="297"/>
      <c r="L41" s="297"/>
      <c r="M41" s="297"/>
      <c r="N41" s="297"/>
      <c r="O41" s="297"/>
      <c r="P41" s="297"/>
      <c r="Q41" s="303"/>
      <c r="R41" s="303"/>
      <c r="S41" s="303"/>
      <c r="T41" s="303"/>
      <c r="U41" s="303"/>
      <c r="V41" s="297"/>
      <c r="W41" s="297"/>
      <c r="X41" s="299"/>
      <c r="Y41" s="299"/>
      <c r="Z41" s="299"/>
      <c r="AA41" s="299"/>
      <c r="AB41" s="305"/>
      <c r="AC41" s="293"/>
      <c r="AD41" s="293"/>
      <c r="AE41" s="293"/>
      <c r="AF41" s="293"/>
      <c r="AG41" s="293"/>
      <c r="AH41" s="293"/>
    </row>
    <row r="42" spans="1:34" ht="15.75" customHeight="1" x14ac:dyDescent="0.25">
      <c r="A42" s="293"/>
      <c r="B42" s="31"/>
      <c r="C42" s="306" t="s">
        <v>140</v>
      </c>
      <c r="D42" s="670">
        <v>15</v>
      </c>
      <c r="E42" s="633"/>
      <c r="F42" s="623"/>
      <c r="G42" s="293"/>
      <c r="H42" s="297"/>
      <c r="I42" s="297"/>
      <c r="J42" s="297"/>
      <c r="K42" s="297"/>
      <c r="L42" s="297"/>
      <c r="M42" s="297"/>
      <c r="N42" s="297"/>
      <c r="O42" s="297"/>
      <c r="P42" s="297"/>
      <c r="Q42" s="665"/>
      <c r="R42" s="650"/>
      <c r="S42" s="650"/>
      <c r="T42" s="650"/>
      <c r="U42" s="650"/>
      <c r="V42" s="297"/>
      <c r="W42" s="297"/>
      <c r="X42" s="664"/>
      <c r="Y42" s="650"/>
      <c r="Z42" s="650"/>
      <c r="AA42" s="650"/>
      <c r="AB42" s="298"/>
      <c r="AC42" s="293"/>
      <c r="AD42" s="293"/>
      <c r="AE42" s="293"/>
      <c r="AF42" s="293"/>
      <c r="AG42" s="293"/>
      <c r="AH42" s="293"/>
    </row>
    <row r="43" spans="1:34" ht="15.75" customHeight="1" x14ac:dyDescent="0.25">
      <c r="A43" s="293"/>
      <c r="B43" s="31"/>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c r="AB43" s="298"/>
      <c r="AC43" s="293"/>
      <c r="AD43" s="293"/>
      <c r="AE43" s="293"/>
      <c r="AF43" s="293"/>
      <c r="AG43" s="293"/>
      <c r="AH43" s="293"/>
    </row>
    <row r="44" spans="1:34" ht="15.75" customHeight="1" x14ac:dyDescent="0.25">
      <c r="A44" s="293"/>
      <c r="B44" s="31"/>
      <c r="C44" s="306"/>
      <c r="D44" s="632" t="s">
        <v>151</v>
      </c>
      <c r="E44" s="633"/>
      <c r="F44" s="633"/>
      <c r="G44" s="633"/>
      <c r="H44" s="633"/>
      <c r="I44" s="633"/>
      <c r="J44" s="633"/>
      <c r="K44" s="633"/>
      <c r="L44" s="633"/>
      <c r="M44" s="633"/>
      <c r="N44" s="633"/>
      <c r="O44" s="633"/>
      <c r="P44" s="633"/>
      <c r="Q44" s="633"/>
      <c r="R44" s="633"/>
      <c r="S44" s="633"/>
      <c r="T44" s="633"/>
      <c r="U44" s="633"/>
      <c r="V44" s="633"/>
      <c r="W44" s="633"/>
      <c r="X44" s="633"/>
      <c r="Y44" s="623"/>
      <c r="Z44" s="307"/>
      <c r="AA44" s="307"/>
      <c r="AB44" s="315"/>
      <c r="AC44" s="293"/>
      <c r="AD44" s="293"/>
      <c r="AE44" s="293"/>
      <c r="AF44" s="293"/>
      <c r="AG44" s="293"/>
      <c r="AH44" s="293"/>
    </row>
    <row r="45" spans="1:34" ht="15.75" customHeight="1" x14ac:dyDescent="0.25">
      <c r="A45" s="293"/>
      <c r="B45" s="31"/>
      <c r="C45" s="293"/>
      <c r="D45" s="638" t="s">
        <v>152</v>
      </c>
      <c r="E45" s="633"/>
      <c r="F45" s="633"/>
      <c r="G45" s="633"/>
      <c r="H45" s="623"/>
      <c r="I45" s="634" t="s">
        <v>153</v>
      </c>
      <c r="J45" s="633"/>
      <c r="K45" s="633"/>
      <c r="L45" s="633"/>
      <c r="M45" s="633"/>
      <c r="N45" s="633"/>
      <c r="O45" s="633"/>
      <c r="P45" s="623"/>
      <c r="Q45" s="635" t="s">
        <v>154</v>
      </c>
      <c r="R45" s="633"/>
      <c r="S45" s="633"/>
      <c r="T45" s="633"/>
      <c r="U45" s="633"/>
      <c r="V45" s="633"/>
      <c r="W45" s="633"/>
      <c r="X45" s="633"/>
      <c r="Y45" s="623"/>
      <c r="Z45" s="307"/>
      <c r="AA45" s="307"/>
      <c r="AB45" s="315"/>
      <c r="AC45" s="293"/>
      <c r="AD45" s="293"/>
      <c r="AE45" s="293"/>
      <c r="AF45" s="293"/>
      <c r="AG45" s="293"/>
      <c r="AH45" s="293"/>
    </row>
    <row r="46" spans="1:34" ht="15.75" customHeight="1" x14ac:dyDescent="0.25">
      <c r="A46" s="316"/>
      <c r="B46" s="39"/>
      <c r="C46" s="40"/>
      <c r="D46" s="639" t="s">
        <v>155</v>
      </c>
      <c r="E46" s="633"/>
      <c r="F46" s="633"/>
      <c r="G46" s="633"/>
      <c r="H46" s="623"/>
      <c r="I46" s="636" t="s">
        <v>156</v>
      </c>
      <c r="J46" s="633"/>
      <c r="K46" s="633"/>
      <c r="L46" s="633"/>
      <c r="M46" s="633"/>
      <c r="N46" s="633"/>
      <c r="O46" s="633"/>
      <c r="P46" s="623"/>
      <c r="Q46" s="637" t="s">
        <v>157</v>
      </c>
      <c r="R46" s="633"/>
      <c r="S46" s="633"/>
      <c r="T46" s="633"/>
      <c r="U46" s="633"/>
      <c r="V46" s="633"/>
      <c r="W46" s="633"/>
      <c r="X46" s="633"/>
      <c r="Y46" s="623"/>
      <c r="Z46" s="316"/>
      <c r="AA46" s="316"/>
      <c r="AB46" s="317"/>
      <c r="AC46" s="316"/>
      <c r="AD46" s="316"/>
      <c r="AE46" s="316"/>
      <c r="AF46" s="316"/>
      <c r="AG46" s="316"/>
      <c r="AH46" s="316"/>
    </row>
    <row r="47" spans="1:34" ht="15.75" customHeight="1" x14ac:dyDescent="0.25">
      <c r="A47" s="293"/>
      <c r="B47" s="31"/>
      <c r="C47" s="318"/>
      <c r="D47" s="318"/>
      <c r="E47" s="318"/>
      <c r="F47" s="318"/>
      <c r="G47" s="319"/>
      <c r="H47" s="319"/>
      <c r="I47" s="319"/>
      <c r="J47" s="319"/>
      <c r="K47" s="319"/>
      <c r="L47" s="319"/>
      <c r="M47" s="319"/>
      <c r="N47" s="319"/>
      <c r="O47" s="319"/>
      <c r="P47" s="319"/>
      <c r="Q47" s="319"/>
      <c r="R47" s="319"/>
      <c r="S47" s="319"/>
      <c r="T47" s="319"/>
      <c r="U47" s="319"/>
      <c r="V47" s="319"/>
      <c r="W47" s="319"/>
      <c r="X47" s="319"/>
      <c r="Y47" s="319"/>
      <c r="Z47" s="318"/>
      <c r="AA47" s="318"/>
      <c r="AB47" s="302"/>
      <c r="AC47" s="293"/>
      <c r="AD47" s="293"/>
      <c r="AE47" s="293"/>
      <c r="AF47" s="293"/>
      <c r="AG47" s="293"/>
      <c r="AH47" s="293"/>
    </row>
    <row r="48" spans="1:34" ht="15.75" customHeight="1" x14ac:dyDescent="0.25">
      <c r="A48" s="320"/>
      <c r="B48" s="41"/>
      <c r="C48" s="640" t="s">
        <v>158</v>
      </c>
      <c r="D48" s="633"/>
      <c r="E48" s="633"/>
      <c r="F48" s="623"/>
      <c r="G48" s="641" t="s">
        <v>159</v>
      </c>
      <c r="H48" s="642" t="s">
        <v>160</v>
      </c>
      <c r="I48" s="643"/>
      <c r="J48" s="643"/>
      <c r="K48" s="643"/>
      <c r="L48" s="643"/>
      <c r="M48" s="643"/>
      <c r="N48" s="643"/>
      <c r="O48" s="643"/>
      <c r="P48" s="643"/>
      <c r="Q48" s="643"/>
      <c r="R48" s="643"/>
      <c r="S48" s="643"/>
      <c r="T48" s="643"/>
      <c r="U48" s="643"/>
      <c r="V48" s="643"/>
      <c r="W48" s="643"/>
      <c r="X48" s="643"/>
      <c r="Y48" s="643"/>
      <c r="Z48" s="643"/>
      <c r="AA48" s="644"/>
      <c r="AB48" s="315"/>
      <c r="AC48" s="320"/>
      <c r="AD48" s="320"/>
      <c r="AE48" s="320"/>
      <c r="AF48" s="320"/>
      <c r="AG48" s="320"/>
      <c r="AH48" s="320"/>
    </row>
    <row r="49" spans="1:34" ht="15.75" customHeight="1" x14ac:dyDescent="0.25">
      <c r="A49" s="320"/>
      <c r="B49" s="41"/>
      <c r="C49" s="42" t="s">
        <v>161</v>
      </c>
      <c r="D49" s="43">
        <v>1.2</v>
      </c>
      <c r="E49" s="640" t="s">
        <v>162</v>
      </c>
      <c r="F49" s="623"/>
      <c r="G49" s="610"/>
      <c r="H49" s="645"/>
      <c r="I49" s="646"/>
      <c r="J49" s="646"/>
      <c r="K49" s="646"/>
      <c r="L49" s="646"/>
      <c r="M49" s="646"/>
      <c r="N49" s="646"/>
      <c r="O49" s="646"/>
      <c r="P49" s="646"/>
      <c r="Q49" s="646"/>
      <c r="R49" s="646"/>
      <c r="S49" s="646"/>
      <c r="T49" s="646"/>
      <c r="U49" s="646"/>
      <c r="V49" s="646"/>
      <c r="W49" s="646"/>
      <c r="X49" s="646"/>
      <c r="Y49" s="646"/>
      <c r="Z49" s="646"/>
      <c r="AA49" s="647"/>
      <c r="AB49" s="315"/>
      <c r="AC49" s="320"/>
      <c r="AD49" s="320"/>
      <c r="AE49" s="320"/>
      <c r="AF49" s="320"/>
      <c r="AG49" s="320"/>
      <c r="AH49" s="320"/>
    </row>
    <row r="50" spans="1:34" ht="15.75" customHeight="1" x14ac:dyDescent="0.25">
      <c r="A50" s="320"/>
      <c r="B50" s="41"/>
      <c r="C50" s="44">
        <v>2024</v>
      </c>
      <c r="D50" s="45">
        <v>45474</v>
      </c>
      <c r="E50" s="648">
        <v>45656</v>
      </c>
      <c r="F50" s="623"/>
      <c r="G50" s="46">
        <v>15</v>
      </c>
      <c r="H50" s="652" t="s">
        <v>449</v>
      </c>
      <c r="I50" s="633"/>
      <c r="J50" s="633"/>
      <c r="K50" s="633"/>
      <c r="L50" s="633"/>
      <c r="M50" s="633"/>
      <c r="N50" s="633"/>
      <c r="O50" s="633"/>
      <c r="P50" s="633"/>
      <c r="Q50" s="633"/>
      <c r="R50" s="633"/>
      <c r="S50" s="633"/>
      <c r="T50" s="633"/>
      <c r="U50" s="633"/>
      <c r="V50" s="633"/>
      <c r="W50" s="633"/>
      <c r="X50" s="633"/>
      <c r="Y50" s="633"/>
      <c r="Z50" s="633"/>
      <c r="AA50" s="623"/>
      <c r="AB50" s="315"/>
      <c r="AC50" s="320"/>
      <c r="AD50" s="320"/>
      <c r="AE50" s="320"/>
      <c r="AF50" s="320"/>
      <c r="AG50" s="320"/>
      <c r="AH50" s="320"/>
    </row>
    <row r="51" spans="1:34" ht="15.75" customHeight="1" x14ac:dyDescent="0.25">
      <c r="A51" s="320"/>
      <c r="B51" s="41"/>
      <c r="C51" s="44">
        <v>2025</v>
      </c>
      <c r="D51" s="45">
        <v>45658</v>
      </c>
      <c r="E51" s="648">
        <v>46021</v>
      </c>
      <c r="F51" s="623"/>
      <c r="G51" s="46">
        <v>30</v>
      </c>
      <c r="H51" s="652" t="s">
        <v>449</v>
      </c>
      <c r="I51" s="633"/>
      <c r="J51" s="633"/>
      <c r="K51" s="633"/>
      <c r="L51" s="633"/>
      <c r="M51" s="633"/>
      <c r="N51" s="633"/>
      <c r="O51" s="633"/>
      <c r="P51" s="633"/>
      <c r="Q51" s="633"/>
      <c r="R51" s="633"/>
      <c r="S51" s="633"/>
      <c r="T51" s="633"/>
      <c r="U51" s="633"/>
      <c r="V51" s="633"/>
      <c r="W51" s="633"/>
      <c r="X51" s="633"/>
      <c r="Y51" s="633"/>
      <c r="Z51" s="633"/>
      <c r="AA51" s="623"/>
      <c r="AB51" s="315"/>
      <c r="AC51" s="320"/>
      <c r="AD51" s="320"/>
      <c r="AE51" s="320"/>
      <c r="AF51" s="320"/>
      <c r="AG51" s="320"/>
      <c r="AH51" s="320"/>
    </row>
    <row r="52" spans="1:34" ht="15.75" customHeight="1" x14ac:dyDescent="0.25">
      <c r="A52" s="320"/>
      <c r="B52" s="41"/>
      <c r="C52" s="44">
        <v>2026</v>
      </c>
      <c r="D52" s="45">
        <v>46023</v>
      </c>
      <c r="E52" s="648">
        <v>46386</v>
      </c>
      <c r="F52" s="623"/>
      <c r="G52" s="46">
        <v>45</v>
      </c>
      <c r="H52" s="652" t="s">
        <v>449</v>
      </c>
      <c r="I52" s="633"/>
      <c r="J52" s="633"/>
      <c r="K52" s="633"/>
      <c r="L52" s="633"/>
      <c r="M52" s="633"/>
      <c r="N52" s="633"/>
      <c r="O52" s="633"/>
      <c r="P52" s="633"/>
      <c r="Q52" s="633"/>
      <c r="R52" s="633"/>
      <c r="S52" s="633"/>
      <c r="T52" s="633"/>
      <c r="U52" s="633"/>
      <c r="V52" s="633"/>
      <c r="W52" s="633"/>
      <c r="X52" s="633"/>
      <c r="Y52" s="633"/>
      <c r="Z52" s="633"/>
      <c r="AA52" s="623"/>
      <c r="AB52" s="315"/>
      <c r="AC52" s="320"/>
      <c r="AD52" s="320"/>
      <c r="AE52" s="320"/>
      <c r="AF52" s="320"/>
      <c r="AG52" s="320"/>
      <c r="AH52" s="320"/>
    </row>
    <row r="53" spans="1:34" ht="15.75" customHeight="1" x14ac:dyDescent="0.25">
      <c r="A53" s="320"/>
      <c r="B53" s="41"/>
      <c r="C53" s="44">
        <v>2027</v>
      </c>
      <c r="D53" s="45">
        <v>46388</v>
      </c>
      <c r="E53" s="648">
        <v>46751</v>
      </c>
      <c r="F53" s="623"/>
      <c r="G53" s="46">
        <v>60</v>
      </c>
      <c r="H53" s="652" t="s">
        <v>449</v>
      </c>
      <c r="I53" s="633"/>
      <c r="J53" s="633"/>
      <c r="K53" s="633"/>
      <c r="L53" s="633"/>
      <c r="M53" s="633"/>
      <c r="N53" s="633"/>
      <c r="O53" s="633"/>
      <c r="P53" s="633"/>
      <c r="Q53" s="633"/>
      <c r="R53" s="633"/>
      <c r="S53" s="633"/>
      <c r="T53" s="633"/>
      <c r="U53" s="633"/>
      <c r="V53" s="633"/>
      <c r="W53" s="633"/>
      <c r="X53" s="633"/>
      <c r="Y53" s="633"/>
      <c r="Z53" s="633"/>
      <c r="AA53" s="623"/>
      <c r="AB53" s="315"/>
      <c r="AC53" s="320"/>
      <c r="AD53" s="320"/>
      <c r="AE53" s="320"/>
      <c r="AF53" s="320"/>
      <c r="AG53" s="320"/>
      <c r="AH53" s="320"/>
    </row>
    <row r="54" spans="1:34" ht="15.75" customHeight="1" x14ac:dyDescent="0.25">
      <c r="A54" s="320"/>
      <c r="B54" s="41"/>
      <c r="C54" s="44"/>
      <c r="D54" s="44"/>
      <c r="E54" s="640"/>
      <c r="F54" s="623"/>
      <c r="G54" s="43"/>
      <c r="H54" s="640"/>
      <c r="I54" s="633"/>
      <c r="J54" s="633"/>
      <c r="K54" s="633"/>
      <c r="L54" s="633"/>
      <c r="M54" s="633"/>
      <c r="N54" s="633"/>
      <c r="O54" s="633"/>
      <c r="P54" s="633"/>
      <c r="Q54" s="633"/>
      <c r="R54" s="633"/>
      <c r="S54" s="633"/>
      <c r="T54" s="633"/>
      <c r="U54" s="633"/>
      <c r="V54" s="633"/>
      <c r="W54" s="633"/>
      <c r="X54" s="633"/>
      <c r="Y54" s="633"/>
      <c r="Z54" s="633"/>
      <c r="AA54" s="623"/>
      <c r="AB54" s="315"/>
      <c r="AC54" s="320"/>
      <c r="AD54" s="320"/>
      <c r="AE54" s="320"/>
      <c r="AF54" s="320"/>
      <c r="AG54" s="320"/>
      <c r="AH54" s="320"/>
    </row>
    <row r="55" spans="1:34" ht="15.75" customHeight="1" x14ac:dyDescent="0.25">
      <c r="A55" s="293"/>
      <c r="B55" s="31"/>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c r="AC55" s="293"/>
      <c r="AD55" s="293"/>
      <c r="AE55" s="293"/>
      <c r="AF55" s="293"/>
      <c r="AG55" s="293"/>
      <c r="AH55" s="293"/>
    </row>
    <row r="56" spans="1:34" ht="15.75" customHeight="1" x14ac:dyDescent="0.25">
      <c r="A56" s="293"/>
      <c r="B56" s="31"/>
      <c r="C56" s="654" t="s">
        <v>163</v>
      </c>
      <c r="D56" s="650"/>
      <c r="E56" s="306"/>
      <c r="F56" s="297" t="s">
        <v>164</v>
      </c>
      <c r="G56" s="47"/>
      <c r="H56" s="308"/>
      <c r="I56" s="297" t="s">
        <v>165</v>
      </c>
      <c r="J56" s="293"/>
      <c r="K56" s="653"/>
      <c r="L56" s="623"/>
      <c r="M56" s="306"/>
      <c r="N56" s="293"/>
      <c r="O56" s="293"/>
      <c r="P56" s="293"/>
      <c r="Q56" s="293"/>
      <c r="R56" s="293"/>
      <c r="S56" s="293"/>
      <c r="T56" s="293"/>
      <c r="U56" s="293"/>
      <c r="V56" s="293"/>
      <c r="W56" s="293"/>
      <c r="X56" s="293"/>
      <c r="Y56" s="293"/>
      <c r="Z56" s="293"/>
      <c r="AA56" s="293"/>
      <c r="AB56" s="301"/>
      <c r="AC56" s="293"/>
      <c r="AD56" s="293"/>
      <c r="AE56" s="293"/>
      <c r="AF56" s="293"/>
      <c r="AG56" s="293"/>
      <c r="AH56" s="293"/>
    </row>
    <row r="57" spans="1:34" ht="15.75" customHeight="1" x14ac:dyDescent="0.25">
      <c r="A57" s="293"/>
      <c r="B57" s="321"/>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2"/>
      <c r="AC57" s="293"/>
      <c r="AD57" s="293"/>
      <c r="AE57" s="293"/>
      <c r="AF57" s="293"/>
      <c r="AG57" s="293"/>
      <c r="AH57" s="293"/>
    </row>
    <row r="58" spans="1:34" ht="15.75" customHeight="1" x14ac:dyDescent="0.25">
      <c r="A58" s="293"/>
      <c r="B58" s="651" t="s">
        <v>166</v>
      </c>
      <c r="C58" s="633"/>
      <c r="D58" s="633"/>
      <c r="E58" s="633"/>
      <c r="F58" s="633"/>
      <c r="G58" s="633"/>
      <c r="H58" s="633"/>
      <c r="I58" s="633"/>
      <c r="J58" s="633"/>
      <c r="K58" s="633"/>
      <c r="L58" s="633"/>
      <c r="M58" s="633"/>
      <c r="N58" s="633"/>
      <c r="O58" s="633"/>
      <c r="P58" s="633"/>
      <c r="Q58" s="633"/>
      <c r="R58" s="633"/>
      <c r="S58" s="633"/>
      <c r="T58" s="633"/>
      <c r="U58" s="633"/>
      <c r="V58" s="633"/>
      <c r="W58" s="633"/>
      <c r="X58" s="633"/>
      <c r="Y58" s="633"/>
      <c r="Z58" s="633"/>
      <c r="AA58" s="633"/>
      <c r="AB58" s="623"/>
      <c r="AC58" s="293"/>
      <c r="AD58" s="293"/>
      <c r="AE58" s="293"/>
      <c r="AF58" s="293"/>
      <c r="AG58" s="293"/>
      <c r="AH58" s="293"/>
    </row>
    <row r="59" spans="1:34" ht="15.75" customHeight="1" x14ac:dyDescent="0.25">
      <c r="A59" s="293"/>
      <c r="B59" s="48"/>
      <c r="C59" s="323"/>
      <c r="D59" s="323"/>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49"/>
      <c r="AC59" s="293"/>
      <c r="AD59" s="293"/>
      <c r="AE59" s="293"/>
      <c r="AF59" s="293"/>
      <c r="AG59" s="293"/>
      <c r="AH59" s="293"/>
    </row>
    <row r="60" spans="1:34" ht="29.25" customHeight="1" x14ac:dyDescent="0.25">
      <c r="A60" s="293"/>
      <c r="B60" s="640" t="s">
        <v>161</v>
      </c>
      <c r="C60" s="623"/>
      <c r="D60" s="43"/>
      <c r="E60" s="640" t="s">
        <v>167</v>
      </c>
      <c r="F60" s="623"/>
      <c r="G60" s="43"/>
      <c r="H60" s="632" t="s">
        <v>168</v>
      </c>
      <c r="I60" s="623"/>
      <c r="J60" s="640"/>
      <c r="K60" s="623"/>
      <c r="L60" s="649"/>
      <c r="M60" s="650"/>
      <c r="N60" s="43" t="s">
        <v>169</v>
      </c>
      <c r="O60" s="640"/>
      <c r="P60" s="633"/>
      <c r="Q60" s="623"/>
      <c r="R60" s="640" t="s">
        <v>170</v>
      </c>
      <c r="S60" s="633"/>
      <c r="T60" s="623"/>
      <c r="U60" s="640"/>
      <c r="V60" s="633"/>
      <c r="W60" s="623"/>
      <c r="X60" s="640" t="s">
        <v>171</v>
      </c>
      <c r="Y60" s="623"/>
      <c r="Z60" s="640"/>
      <c r="AA60" s="633"/>
      <c r="AB60" s="623"/>
      <c r="AC60" s="293"/>
      <c r="AD60" s="293"/>
      <c r="AE60" s="293"/>
      <c r="AF60" s="293"/>
      <c r="AG60" s="293"/>
      <c r="AH60" s="293"/>
    </row>
    <row r="61" spans="1:34" ht="15.75" customHeight="1" x14ac:dyDescent="0.25">
      <c r="A61" s="293"/>
      <c r="B61" s="48"/>
      <c r="C61" s="323"/>
      <c r="D61" s="323"/>
      <c r="E61" s="323"/>
      <c r="F61" s="316"/>
      <c r="G61" s="324"/>
      <c r="H61" s="325"/>
      <c r="I61" s="325"/>
      <c r="J61" s="316"/>
      <c r="K61" s="316"/>
      <c r="L61" s="316"/>
      <c r="M61" s="316"/>
      <c r="N61" s="325"/>
      <c r="O61" s="316"/>
      <c r="P61" s="316"/>
      <c r="Q61" s="316"/>
      <c r="R61" s="316"/>
      <c r="S61" s="325"/>
      <c r="T61" s="303"/>
      <c r="U61" s="303"/>
      <c r="V61" s="293"/>
      <c r="W61" s="325"/>
      <c r="X61" s="313"/>
      <c r="Y61" s="313"/>
      <c r="Z61" s="50"/>
      <c r="AA61" s="28"/>
      <c r="AB61" s="51"/>
      <c r="AC61" s="293"/>
      <c r="AD61" s="293"/>
      <c r="AE61" s="293"/>
      <c r="AF61" s="293"/>
      <c r="AG61" s="293"/>
      <c r="AH61" s="293"/>
    </row>
    <row r="62" spans="1:34" ht="15.75" customHeight="1" x14ac:dyDescent="0.25">
      <c r="A62" s="293"/>
      <c r="B62" s="651" t="s">
        <v>172</v>
      </c>
      <c r="C62" s="623"/>
      <c r="D62" s="655"/>
      <c r="E62" s="646"/>
      <c r="F62" s="646"/>
      <c r="G62" s="646"/>
      <c r="H62" s="646"/>
      <c r="I62" s="646"/>
      <c r="J62" s="646"/>
      <c r="K62" s="646"/>
      <c r="L62" s="646"/>
      <c r="M62" s="646"/>
      <c r="N62" s="646"/>
      <c r="O62" s="646"/>
      <c r="P62" s="646"/>
      <c r="Q62" s="646"/>
      <c r="R62" s="646"/>
      <c r="S62" s="646"/>
      <c r="T62" s="646"/>
      <c r="U62" s="646"/>
      <c r="V62" s="646"/>
      <c r="W62" s="646"/>
      <c r="X62" s="646"/>
      <c r="Y62" s="646"/>
      <c r="Z62" s="646"/>
      <c r="AA62" s="646"/>
      <c r="AB62" s="647"/>
      <c r="AC62" s="293"/>
      <c r="AD62" s="293"/>
      <c r="AE62" s="293"/>
      <c r="AF62" s="293"/>
      <c r="AG62" s="293"/>
      <c r="AH62" s="293"/>
    </row>
    <row r="63" spans="1:34" ht="15.75" customHeight="1" x14ac:dyDescent="0.25">
      <c r="A63" s="293"/>
      <c r="B63" s="48"/>
      <c r="C63" s="323"/>
      <c r="D63" s="323"/>
      <c r="E63" s="323"/>
      <c r="F63" s="316"/>
      <c r="G63" s="324"/>
      <c r="H63" s="325"/>
      <c r="I63" s="325"/>
      <c r="J63" s="316"/>
      <c r="K63" s="316"/>
      <c r="L63" s="316"/>
      <c r="M63" s="316"/>
      <c r="N63" s="325"/>
      <c r="O63" s="316"/>
      <c r="P63" s="316"/>
      <c r="Q63" s="316"/>
      <c r="R63" s="316"/>
      <c r="S63" s="325"/>
      <c r="T63" s="303"/>
      <c r="U63" s="303"/>
      <c r="V63" s="293"/>
      <c r="W63" s="325"/>
      <c r="X63" s="313"/>
      <c r="Y63" s="313"/>
      <c r="Z63" s="50"/>
      <c r="AA63" s="28"/>
      <c r="AB63" s="51"/>
      <c r="AC63" s="293"/>
      <c r="AD63" s="293"/>
      <c r="AE63" s="293"/>
      <c r="AF63" s="293"/>
      <c r="AG63" s="293"/>
      <c r="AH63" s="293"/>
    </row>
    <row r="64" spans="1:34" ht="15.75" customHeight="1" x14ac:dyDescent="0.25">
      <c r="A64" s="293"/>
      <c r="B64" s="651" t="s">
        <v>173</v>
      </c>
      <c r="C64" s="623"/>
      <c r="D64" s="656"/>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7"/>
      <c r="AC64" s="293"/>
      <c r="AD64" s="293"/>
      <c r="AE64" s="293"/>
      <c r="AF64" s="293"/>
      <c r="AG64" s="293"/>
      <c r="AH64" s="293"/>
    </row>
    <row r="65" spans="1:34" ht="15.75" customHeight="1" x14ac:dyDescent="0.25">
      <c r="A65" s="293"/>
      <c r="B65" s="48"/>
      <c r="C65" s="323"/>
      <c r="D65" s="323"/>
      <c r="E65" s="323"/>
      <c r="F65" s="316"/>
      <c r="G65" s="324"/>
      <c r="H65" s="325"/>
      <c r="I65" s="325"/>
      <c r="J65" s="316"/>
      <c r="K65" s="316"/>
      <c r="L65" s="316"/>
      <c r="M65" s="316"/>
      <c r="N65" s="325"/>
      <c r="O65" s="316"/>
      <c r="P65" s="316"/>
      <c r="Q65" s="316"/>
      <c r="R65" s="316"/>
      <c r="S65" s="325"/>
      <c r="T65" s="303"/>
      <c r="U65" s="303"/>
      <c r="V65" s="293"/>
      <c r="W65" s="325"/>
      <c r="X65" s="313"/>
      <c r="Y65" s="313"/>
      <c r="Z65" s="313"/>
      <c r="AA65" s="303"/>
      <c r="AB65" s="309"/>
      <c r="AC65" s="293"/>
      <c r="AD65" s="293"/>
      <c r="AE65" s="293"/>
      <c r="AF65" s="293"/>
      <c r="AG65" s="293"/>
      <c r="AH65" s="293"/>
    </row>
    <row r="66" spans="1:34" ht="15.75" customHeight="1" x14ac:dyDescent="0.25">
      <c r="A66" s="293"/>
      <c r="B66" s="651" t="s">
        <v>174</v>
      </c>
      <c r="C66" s="623"/>
      <c r="D66" s="656"/>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7"/>
      <c r="AC66" s="293"/>
      <c r="AD66" s="293"/>
      <c r="AE66" s="293"/>
      <c r="AF66" s="293"/>
      <c r="AG66" s="293"/>
      <c r="AH66" s="293"/>
    </row>
    <row r="67" spans="1:34" ht="15.75" customHeight="1" x14ac:dyDescent="0.25">
      <c r="A67" s="293"/>
      <c r="B67" s="48"/>
      <c r="C67" s="323"/>
      <c r="D67" s="323"/>
      <c r="E67" s="323"/>
      <c r="F67" s="316"/>
      <c r="G67" s="324"/>
      <c r="H67" s="325"/>
      <c r="I67" s="325"/>
      <c r="J67" s="316"/>
      <c r="K67" s="316"/>
      <c r="L67" s="316"/>
      <c r="M67" s="316"/>
      <c r="N67" s="325"/>
      <c r="O67" s="316"/>
      <c r="P67" s="316"/>
      <c r="Q67" s="316"/>
      <c r="R67" s="316"/>
      <c r="S67" s="325"/>
      <c r="T67" s="303"/>
      <c r="U67" s="303"/>
      <c r="V67" s="293"/>
      <c r="W67" s="325"/>
      <c r="X67" s="313"/>
      <c r="Y67" s="313"/>
      <c r="Z67" s="50"/>
      <c r="AA67" s="28"/>
      <c r="AB67" s="51"/>
      <c r="AC67" s="293"/>
      <c r="AD67" s="293"/>
      <c r="AE67" s="293"/>
      <c r="AF67" s="293"/>
      <c r="AG67" s="293"/>
      <c r="AH67" s="293"/>
    </row>
    <row r="68" spans="1:34" ht="15.75" customHeight="1" x14ac:dyDescent="0.25">
      <c r="A68" s="293"/>
      <c r="B68" s="651" t="s">
        <v>175</v>
      </c>
      <c r="C68" s="623"/>
      <c r="D68" s="656"/>
      <c r="E68" s="646"/>
      <c r="F68" s="646"/>
      <c r="G68" s="646"/>
      <c r="H68" s="646"/>
      <c r="I68" s="646"/>
      <c r="J68" s="646"/>
      <c r="K68" s="646"/>
      <c r="L68" s="646"/>
      <c r="M68" s="646"/>
      <c r="N68" s="646"/>
      <c r="O68" s="646"/>
      <c r="P68" s="646"/>
      <c r="Q68" s="646"/>
      <c r="R68" s="646"/>
      <c r="S68" s="646"/>
      <c r="T68" s="646"/>
      <c r="U68" s="646"/>
      <c r="V68" s="646"/>
      <c r="W68" s="646"/>
      <c r="X68" s="646"/>
      <c r="Y68" s="646"/>
      <c r="Z68" s="646"/>
      <c r="AA68" s="646"/>
      <c r="AB68" s="647"/>
      <c r="AC68" s="293"/>
      <c r="AD68" s="293"/>
      <c r="AE68" s="293"/>
      <c r="AF68" s="293"/>
      <c r="AG68" s="293"/>
      <c r="AH68" s="293"/>
    </row>
    <row r="69" spans="1:34" ht="15.75" customHeight="1" x14ac:dyDescent="0.25">
      <c r="A69" s="293"/>
      <c r="B69" s="48"/>
      <c r="C69" s="323"/>
      <c r="D69" s="323"/>
      <c r="E69" s="323"/>
      <c r="F69" s="316"/>
      <c r="G69" s="324"/>
      <c r="H69" s="325"/>
      <c r="I69" s="325"/>
      <c r="J69" s="316"/>
      <c r="K69" s="316"/>
      <c r="L69" s="316"/>
      <c r="M69" s="316"/>
      <c r="N69" s="325"/>
      <c r="O69" s="316"/>
      <c r="P69" s="316"/>
      <c r="Q69" s="316"/>
      <c r="R69" s="316"/>
      <c r="S69" s="325"/>
      <c r="T69" s="303"/>
      <c r="U69" s="303"/>
      <c r="V69" s="293"/>
      <c r="W69" s="325"/>
      <c r="X69" s="313"/>
      <c r="Y69" s="313"/>
      <c r="Z69" s="50"/>
      <c r="AA69" s="28"/>
      <c r="AB69" s="51"/>
      <c r="AC69" s="293"/>
      <c r="AD69" s="293"/>
      <c r="AE69" s="293"/>
      <c r="AF69" s="293"/>
      <c r="AG69" s="293"/>
      <c r="AH69" s="293"/>
    </row>
    <row r="70" spans="1:34" ht="15.75" customHeight="1" x14ac:dyDescent="0.25">
      <c r="A70" s="293"/>
      <c r="B70" s="651" t="s">
        <v>176</v>
      </c>
      <c r="C70" s="623"/>
      <c r="D70" s="656"/>
      <c r="E70" s="646"/>
      <c r="F70" s="646"/>
      <c r="G70" s="646"/>
      <c r="H70" s="646"/>
      <c r="I70" s="646"/>
      <c r="J70" s="646"/>
      <c r="K70" s="646"/>
      <c r="L70" s="646"/>
      <c r="M70" s="646"/>
      <c r="N70" s="646"/>
      <c r="O70" s="646"/>
      <c r="P70" s="646"/>
      <c r="Q70" s="646"/>
      <c r="R70" s="646"/>
      <c r="S70" s="646"/>
      <c r="T70" s="646"/>
      <c r="U70" s="646"/>
      <c r="V70" s="646"/>
      <c r="W70" s="646"/>
      <c r="X70" s="646"/>
      <c r="Y70" s="646"/>
      <c r="Z70" s="646"/>
      <c r="AA70" s="646"/>
      <c r="AB70" s="647"/>
      <c r="AC70" s="293"/>
      <c r="AD70" s="293"/>
      <c r="AE70" s="293"/>
      <c r="AF70" s="293"/>
      <c r="AG70" s="293"/>
      <c r="AH70" s="293"/>
    </row>
    <row r="71" spans="1:34" ht="15.75" customHeight="1" x14ac:dyDescent="0.25">
      <c r="A71" s="293"/>
      <c r="B71" s="48"/>
      <c r="C71" s="323"/>
      <c r="D71" s="323"/>
      <c r="E71" s="323"/>
      <c r="F71" s="316"/>
      <c r="G71" s="324"/>
      <c r="H71" s="325"/>
      <c r="I71" s="325"/>
      <c r="J71" s="316"/>
      <c r="K71" s="316"/>
      <c r="L71" s="316"/>
      <c r="M71" s="316"/>
      <c r="N71" s="325"/>
      <c r="O71" s="316"/>
      <c r="P71" s="316"/>
      <c r="Q71" s="316"/>
      <c r="R71" s="316"/>
      <c r="S71" s="325"/>
      <c r="T71" s="303"/>
      <c r="U71" s="303"/>
      <c r="V71" s="293"/>
      <c r="W71" s="325"/>
      <c r="X71" s="313"/>
      <c r="Y71" s="313"/>
      <c r="Z71" s="50"/>
      <c r="AA71" s="28"/>
      <c r="AB71" s="51"/>
      <c r="AC71" s="293"/>
      <c r="AD71" s="293"/>
      <c r="AE71" s="293"/>
      <c r="AF71" s="293"/>
      <c r="AG71" s="293"/>
      <c r="AH71" s="293"/>
    </row>
    <row r="72" spans="1:34" ht="15.75" customHeight="1" x14ac:dyDescent="0.25">
      <c r="A72" s="293"/>
      <c r="B72" s="651" t="s">
        <v>177</v>
      </c>
      <c r="C72" s="633"/>
      <c r="D72" s="633"/>
      <c r="E72" s="633"/>
      <c r="F72" s="633"/>
      <c r="G72" s="633"/>
      <c r="H72" s="633"/>
      <c r="I72" s="633"/>
      <c r="J72" s="633"/>
      <c r="K72" s="633"/>
      <c r="L72" s="633"/>
      <c r="M72" s="633"/>
      <c r="N72" s="633"/>
      <c r="O72" s="633"/>
      <c r="P72" s="633"/>
      <c r="Q72" s="633"/>
      <c r="R72" s="633"/>
      <c r="S72" s="633"/>
      <c r="T72" s="633"/>
      <c r="U72" s="633"/>
      <c r="V72" s="633"/>
      <c r="W72" s="633"/>
      <c r="X72" s="633"/>
      <c r="Y72" s="633"/>
      <c r="Z72" s="633"/>
      <c r="AA72" s="633"/>
      <c r="AB72" s="623"/>
      <c r="AC72" s="293"/>
      <c r="AD72" s="293"/>
      <c r="AE72" s="293"/>
      <c r="AF72" s="293"/>
      <c r="AG72" s="293"/>
      <c r="AH72" s="293"/>
    </row>
    <row r="73" spans="1:34" ht="15.75" customHeight="1" x14ac:dyDescent="0.25">
      <c r="A73" s="293"/>
      <c r="B73" s="632" t="s">
        <v>122</v>
      </c>
      <c r="C73" s="623"/>
      <c r="D73" s="52" t="s">
        <v>178</v>
      </c>
      <c r="E73" s="632" t="s">
        <v>179</v>
      </c>
      <c r="F73" s="623"/>
      <c r="G73" s="632" t="s">
        <v>177</v>
      </c>
      <c r="H73" s="633"/>
      <c r="I73" s="633"/>
      <c r="J73" s="633"/>
      <c r="K73" s="633"/>
      <c r="L73" s="633"/>
      <c r="M73" s="633"/>
      <c r="N73" s="633"/>
      <c r="O73" s="623"/>
      <c r="P73" s="632" t="s">
        <v>180</v>
      </c>
      <c r="Q73" s="633"/>
      <c r="R73" s="633"/>
      <c r="S73" s="633"/>
      <c r="T73" s="633"/>
      <c r="U73" s="633"/>
      <c r="V73" s="633"/>
      <c r="W73" s="633"/>
      <c r="X73" s="633"/>
      <c r="Y73" s="633"/>
      <c r="Z73" s="633"/>
      <c r="AA73" s="633"/>
      <c r="AB73" s="623"/>
      <c r="AC73" s="293"/>
      <c r="AD73" s="293"/>
      <c r="AE73" s="293"/>
      <c r="AF73" s="293"/>
      <c r="AG73" s="293"/>
      <c r="AH73" s="293"/>
    </row>
    <row r="74" spans="1:34" ht="15.75" customHeight="1" x14ac:dyDescent="0.25">
      <c r="A74" s="293"/>
      <c r="B74" s="632"/>
      <c r="C74" s="623"/>
      <c r="D74" s="37"/>
      <c r="E74" s="632"/>
      <c r="F74" s="623"/>
      <c r="G74" s="657"/>
      <c r="H74" s="633"/>
      <c r="I74" s="633"/>
      <c r="J74" s="633"/>
      <c r="K74" s="633"/>
      <c r="L74" s="633"/>
      <c r="M74" s="633"/>
      <c r="N74" s="633"/>
      <c r="O74" s="623"/>
      <c r="P74" s="657"/>
      <c r="Q74" s="633"/>
      <c r="R74" s="633"/>
      <c r="S74" s="633"/>
      <c r="T74" s="633"/>
      <c r="U74" s="633"/>
      <c r="V74" s="633"/>
      <c r="W74" s="633"/>
      <c r="X74" s="633"/>
      <c r="Y74" s="633"/>
      <c r="Z74" s="633"/>
      <c r="AA74" s="633"/>
      <c r="AB74" s="623"/>
      <c r="AC74" s="293"/>
      <c r="AD74" s="293"/>
      <c r="AE74" s="293"/>
      <c r="AF74" s="293"/>
      <c r="AG74" s="293"/>
      <c r="AH74" s="293"/>
    </row>
    <row r="75" spans="1:34" ht="15.75" customHeight="1" x14ac:dyDescent="0.25">
      <c r="A75" s="293"/>
      <c r="B75" s="632"/>
      <c r="C75" s="623"/>
      <c r="D75" s="37"/>
      <c r="E75" s="632"/>
      <c r="F75" s="623"/>
      <c r="G75" s="657"/>
      <c r="H75" s="633"/>
      <c r="I75" s="633"/>
      <c r="J75" s="633"/>
      <c r="K75" s="633"/>
      <c r="L75" s="633"/>
      <c r="M75" s="633"/>
      <c r="N75" s="633"/>
      <c r="O75" s="623"/>
      <c r="P75" s="657"/>
      <c r="Q75" s="633"/>
      <c r="R75" s="633"/>
      <c r="S75" s="633"/>
      <c r="T75" s="633"/>
      <c r="U75" s="633"/>
      <c r="V75" s="633"/>
      <c r="W75" s="633"/>
      <c r="X75" s="633"/>
      <c r="Y75" s="633"/>
      <c r="Z75" s="633"/>
      <c r="AA75" s="633"/>
      <c r="AB75" s="623"/>
      <c r="AC75" s="293"/>
      <c r="AD75" s="293"/>
      <c r="AE75" s="293"/>
      <c r="AF75" s="293"/>
      <c r="AG75" s="293"/>
      <c r="AH75" s="293"/>
    </row>
    <row r="76" spans="1:34" ht="26.25" customHeight="1" x14ac:dyDescent="0.25">
      <c r="A76" s="293"/>
      <c r="B76" s="658" t="s">
        <v>181</v>
      </c>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23"/>
      <c r="AC76" s="293"/>
      <c r="AD76" s="326"/>
      <c r="AE76" s="293"/>
      <c r="AF76" s="293"/>
      <c r="AG76" s="293"/>
      <c r="AH76" s="293"/>
    </row>
    <row r="77" spans="1:34" ht="12.75" customHeight="1" x14ac:dyDescent="0.25">
      <c r="A77" s="293"/>
      <c r="B77" s="293"/>
      <c r="C77" s="293"/>
      <c r="D77" s="293"/>
      <c r="E77" s="293"/>
      <c r="F77" s="293"/>
      <c r="G77" s="293"/>
      <c r="H77" s="293"/>
      <c r="I77" s="293"/>
      <c r="J77" s="293"/>
      <c r="K77" s="293"/>
      <c r="L77" s="293"/>
      <c r="M77" s="293"/>
      <c r="N77" s="293"/>
      <c r="O77" s="293"/>
      <c r="P77" s="293"/>
      <c r="Q77" s="293"/>
      <c r="R77" s="293"/>
      <c r="S77" s="293"/>
      <c r="T77" s="293"/>
      <c r="U77" s="293"/>
      <c r="V77" s="293"/>
      <c r="W77" s="293"/>
      <c r="X77" s="293"/>
      <c r="Y77" s="293"/>
      <c r="Z77" s="293"/>
      <c r="AA77" s="293"/>
      <c r="AB77" s="293"/>
      <c r="AC77" s="293"/>
      <c r="AD77" s="293"/>
      <c r="AE77" s="293"/>
      <c r="AF77" s="293"/>
      <c r="AG77" s="293"/>
      <c r="AH77" s="293"/>
    </row>
    <row r="78" spans="1:34" ht="12.75" customHeight="1" x14ac:dyDescent="0.25">
      <c r="A78" s="293"/>
      <c r="B78" s="293"/>
      <c r="C78" s="293"/>
      <c r="D78" s="293"/>
      <c r="E78" s="293"/>
      <c r="F78" s="293"/>
      <c r="G78" s="293"/>
      <c r="H78" s="293"/>
      <c r="I78" s="293"/>
      <c r="J78" s="293"/>
      <c r="K78" s="293"/>
      <c r="L78" s="293"/>
      <c r="M78" s="293"/>
      <c r="N78" s="293"/>
      <c r="O78" s="293"/>
      <c r="P78" s="293"/>
      <c r="Q78" s="293"/>
      <c r="R78" s="293"/>
      <c r="S78" s="293"/>
      <c r="T78" s="293"/>
      <c r="U78" s="293"/>
      <c r="V78" s="293"/>
      <c r="W78" s="293"/>
      <c r="X78" s="293"/>
      <c r="Y78" s="293"/>
      <c r="Z78" s="293"/>
      <c r="AA78" s="293"/>
      <c r="AB78" s="293"/>
      <c r="AC78" s="293"/>
      <c r="AD78" s="293"/>
      <c r="AE78" s="293"/>
      <c r="AF78" s="293"/>
      <c r="AG78" s="293"/>
      <c r="AH78" s="293"/>
    </row>
    <row r="79" spans="1:34" ht="12.75" customHeight="1" x14ac:dyDescent="0.25">
      <c r="A79" s="293"/>
      <c r="B79" s="293"/>
      <c r="C79" s="293"/>
      <c r="D79" s="293"/>
      <c r="E79" s="293"/>
      <c r="F79" s="293"/>
      <c r="G79" s="293"/>
      <c r="H79" s="293"/>
      <c r="I79" s="293"/>
      <c r="J79" s="293"/>
      <c r="K79" s="293"/>
      <c r="L79" s="293"/>
      <c r="M79" s="293"/>
      <c r="N79" s="293"/>
      <c r="O79" s="293"/>
      <c r="P79" s="293"/>
      <c r="Q79" s="293"/>
      <c r="R79" s="293"/>
      <c r="S79" s="293"/>
      <c r="T79" s="293"/>
      <c r="U79" s="293"/>
      <c r="V79" s="293"/>
      <c r="W79" s="293"/>
      <c r="X79" s="293"/>
      <c r="Y79" s="293"/>
      <c r="Z79" s="293"/>
      <c r="AA79" s="293"/>
      <c r="AB79" s="293"/>
      <c r="AC79" s="293"/>
      <c r="AD79" s="293"/>
      <c r="AE79" s="293"/>
      <c r="AF79" s="293"/>
      <c r="AG79" s="293"/>
      <c r="AH79" s="293"/>
    </row>
    <row r="80" spans="1:34" ht="12.75" customHeight="1" x14ac:dyDescent="0.25">
      <c r="A80" s="293"/>
      <c r="B80" s="293"/>
      <c r="C80" s="293"/>
      <c r="D80" s="293"/>
      <c r="E80" s="293"/>
      <c r="F80" s="293"/>
      <c r="G80" s="293"/>
      <c r="H80" s="293"/>
      <c r="I80" s="293"/>
      <c r="J80" s="293"/>
      <c r="K80" s="293"/>
      <c r="L80" s="293"/>
      <c r="M80" s="293"/>
      <c r="N80" s="293"/>
      <c r="O80" s="293"/>
      <c r="P80" s="293"/>
      <c r="Q80" s="293"/>
      <c r="R80" s="293"/>
      <c r="S80" s="293"/>
      <c r="T80" s="293"/>
      <c r="U80" s="293"/>
      <c r="V80" s="293"/>
      <c r="W80" s="293"/>
      <c r="X80" s="293"/>
      <c r="Y80" s="293"/>
      <c r="Z80" s="293"/>
      <c r="AA80" s="293"/>
      <c r="AB80" s="293"/>
      <c r="AC80" s="293"/>
      <c r="AD80" s="293"/>
      <c r="AE80" s="293"/>
      <c r="AF80" s="293"/>
      <c r="AG80" s="293"/>
      <c r="AH80" s="293"/>
    </row>
    <row r="81" spans="1:34" ht="12.75" customHeight="1" x14ac:dyDescent="0.25">
      <c r="A81" s="293"/>
      <c r="B81" s="293"/>
      <c r="C81" s="293"/>
      <c r="D81" s="293"/>
      <c r="E81" s="293"/>
      <c r="F81" s="293"/>
      <c r="G81" s="293"/>
      <c r="H81" s="293"/>
      <c r="I81" s="293"/>
      <c r="J81" s="293"/>
      <c r="K81" s="293"/>
      <c r="L81" s="293"/>
      <c r="M81" s="293"/>
      <c r="N81" s="293"/>
      <c r="O81" s="293"/>
      <c r="P81" s="293"/>
      <c r="Q81" s="293"/>
      <c r="R81" s="293"/>
      <c r="S81" s="293"/>
      <c r="T81" s="293"/>
      <c r="U81" s="293"/>
      <c r="V81" s="293"/>
      <c r="W81" s="293"/>
      <c r="X81" s="293"/>
      <c r="Y81" s="293"/>
      <c r="Z81" s="293"/>
      <c r="AA81" s="293"/>
      <c r="AB81" s="293"/>
      <c r="AC81" s="293"/>
      <c r="AD81" s="293"/>
      <c r="AE81" s="293"/>
      <c r="AF81" s="293"/>
      <c r="AG81" s="293"/>
      <c r="AH81" s="293"/>
    </row>
    <row r="82" spans="1:34" ht="12.75" customHeight="1" x14ac:dyDescent="0.25">
      <c r="A82" s="293"/>
      <c r="B82" s="293"/>
      <c r="C82" s="293"/>
      <c r="D82" s="293"/>
      <c r="E82" s="293"/>
      <c r="F82" s="293"/>
      <c r="G82" s="293"/>
      <c r="H82" s="293"/>
      <c r="I82" s="293"/>
      <c r="J82" s="293"/>
      <c r="K82" s="293"/>
      <c r="L82" s="293"/>
      <c r="M82" s="293"/>
      <c r="N82" s="293"/>
      <c r="O82" s="293"/>
      <c r="P82" s="293"/>
      <c r="Q82" s="293"/>
      <c r="R82" s="293"/>
      <c r="S82" s="293"/>
      <c r="T82" s="293"/>
      <c r="U82" s="293"/>
      <c r="V82" s="293"/>
      <c r="W82" s="293"/>
      <c r="X82" s="293"/>
      <c r="Y82" s="293"/>
      <c r="Z82" s="293"/>
      <c r="AA82" s="293"/>
      <c r="AB82" s="293"/>
      <c r="AC82" s="293"/>
      <c r="AD82" s="293"/>
      <c r="AE82" s="293"/>
      <c r="AF82" s="293"/>
      <c r="AG82" s="293"/>
      <c r="AH82" s="293"/>
    </row>
    <row r="83" spans="1:34" ht="12.75" customHeight="1" x14ac:dyDescent="0.25">
      <c r="A83" s="293"/>
      <c r="B83" s="293"/>
      <c r="C83" s="293"/>
      <c r="D83" s="293"/>
      <c r="E83" s="293"/>
      <c r="F83" s="293"/>
      <c r="G83" s="293"/>
      <c r="H83" s="293"/>
      <c r="I83" s="293"/>
      <c r="J83" s="293"/>
      <c r="K83" s="293"/>
      <c r="L83" s="293"/>
      <c r="M83" s="293"/>
      <c r="N83" s="293"/>
      <c r="O83" s="293"/>
      <c r="P83" s="293"/>
      <c r="Q83" s="293"/>
      <c r="R83" s="293"/>
      <c r="S83" s="293"/>
      <c r="T83" s="293"/>
      <c r="U83" s="293"/>
      <c r="V83" s="293"/>
      <c r="W83" s="293"/>
      <c r="X83" s="293"/>
      <c r="Y83" s="293"/>
      <c r="Z83" s="293"/>
      <c r="AA83" s="293"/>
      <c r="AB83" s="293"/>
      <c r="AC83" s="293"/>
      <c r="AD83" s="293"/>
      <c r="AE83" s="293"/>
      <c r="AF83" s="293"/>
      <c r="AG83" s="293"/>
      <c r="AH83" s="293"/>
    </row>
    <row r="84" spans="1:34" ht="12.75" customHeight="1" x14ac:dyDescent="0.25">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c r="AE84" s="293"/>
      <c r="AF84" s="293"/>
      <c r="AG84" s="293"/>
      <c r="AH84" s="293"/>
    </row>
    <row r="85" spans="1:34" ht="12.75" customHeight="1" x14ac:dyDescent="0.25">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c r="AE85" s="293"/>
      <c r="AF85" s="293"/>
      <c r="AG85" s="293"/>
      <c r="AH85" s="293"/>
    </row>
    <row r="86" spans="1:34" ht="12.75" customHeight="1" x14ac:dyDescent="0.25">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c r="AE86" s="293"/>
      <c r="AF86" s="293"/>
      <c r="AG86" s="293"/>
      <c r="AH86" s="293"/>
    </row>
    <row r="87" spans="1:34" ht="12.75" customHeight="1" x14ac:dyDescent="0.25">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c r="AE87" s="293"/>
      <c r="AF87" s="293"/>
      <c r="AG87" s="293"/>
      <c r="AH87" s="293"/>
    </row>
    <row r="88" spans="1:34" ht="12.75" customHeight="1" x14ac:dyDescent="0.25">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c r="AE88" s="293"/>
      <c r="AF88" s="293"/>
      <c r="AG88" s="293"/>
      <c r="AH88" s="293"/>
    </row>
    <row r="89" spans="1:34" ht="12.75" customHeight="1" x14ac:dyDescent="0.25">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c r="AE89" s="293"/>
      <c r="AF89" s="293"/>
      <c r="AG89" s="293"/>
      <c r="AH89" s="293"/>
    </row>
    <row r="90" spans="1:34" ht="12.75" customHeight="1" x14ac:dyDescent="0.25">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c r="AE90" s="293"/>
      <c r="AF90" s="293"/>
      <c r="AG90" s="293"/>
      <c r="AH90" s="293"/>
    </row>
    <row r="91" spans="1:34" ht="12.75" customHeight="1" x14ac:dyDescent="0.25">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c r="AE91" s="293"/>
      <c r="AF91" s="293"/>
      <c r="AG91" s="293"/>
      <c r="AH91" s="293"/>
    </row>
    <row r="92" spans="1:34" ht="12.75" customHeight="1" x14ac:dyDescent="0.25">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c r="AE92" s="293"/>
      <c r="AF92" s="293"/>
      <c r="AG92" s="293"/>
      <c r="AH92" s="293"/>
    </row>
    <row r="93" spans="1:34" ht="12.75" customHeight="1" x14ac:dyDescent="0.2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row>
    <row r="94" spans="1:34" ht="12.75" customHeight="1" x14ac:dyDescent="0.2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c r="AE94" s="293"/>
      <c r="AF94" s="293"/>
      <c r="AG94" s="293"/>
      <c r="AH94" s="293"/>
    </row>
    <row r="95" spans="1:34" ht="12.75" customHeight="1" x14ac:dyDescent="0.2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c r="AE95" s="293"/>
      <c r="AF95" s="293"/>
      <c r="AG95" s="293"/>
      <c r="AH95" s="293"/>
    </row>
    <row r="96" spans="1:34" ht="12.75" customHeight="1" x14ac:dyDescent="0.2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c r="AE96" s="293"/>
      <c r="AF96" s="293"/>
      <c r="AG96" s="293"/>
      <c r="AH96" s="293"/>
    </row>
    <row r="97" spans="1:34" ht="12.75" customHeight="1" x14ac:dyDescent="0.2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c r="AE97" s="293"/>
      <c r="AF97" s="293"/>
      <c r="AG97" s="293"/>
      <c r="AH97" s="293"/>
    </row>
    <row r="98" spans="1:34" ht="12.75" customHeight="1" x14ac:dyDescent="0.2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c r="AE98" s="293"/>
      <c r="AF98" s="293"/>
      <c r="AG98" s="293"/>
      <c r="AH98" s="293"/>
    </row>
    <row r="99" spans="1:34" ht="12.75" customHeight="1" x14ac:dyDescent="0.2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c r="AE99" s="293"/>
      <c r="AF99" s="293"/>
      <c r="AG99" s="293"/>
      <c r="AH99" s="293"/>
    </row>
    <row r="100" spans="1:34" ht="12.75" customHeight="1" x14ac:dyDescent="0.2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c r="AG100" s="293"/>
      <c r="AH100" s="293"/>
    </row>
    <row r="101" spans="1:34" ht="12.75" customHeight="1" x14ac:dyDescent="0.2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c r="AH101" s="293"/>
    </row>
    <row r="102" spans="1:34" ht="12.75" customHeight="1" x14ac:dyDescent="0.2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c r="AG102" s="293"/>
      <c r="AH102" s="293"/>
    </row>
    <row r="103" spans="1:34" ht="12.75" customHeight="1" x14ac:dyDescent="0.2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c r="AH103" s="293"/>
    </row>
    <row r="104" spans="1:34" ht="12.75" customHeight="1" x14ac:dyDescent="0.2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row>
    <row r="105" spans="1:34" ht="12.75" customHeight="1" x14ac:dyDescent="0.2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c r="AH105" s="293"/>
    </row>
    <row r="106" spans="1:34" ht="12.75" customHeight="1" x14ac:dyDescent="0.2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c r="AG106" s="293"/>
      <c r="AH106" s="293"/>
    </row>
    <row r="107" spans="1:34" ht="12.75" customHeight="1" x14ac:dyDescent="0.2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c r="AG107" s="293"/>
      <c r="AH107" s="293"/>
    </row>
    <row r="108" spans="1:34" ht="12.75" customHeight="1" x14ac:dyDescent="0.2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c r="AH108" s="293"/>
    </row>
    <row r="109" spans="1:34" ht="12.75" customHeight="1" x14ac:dyDescent="0.2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c r="AH109" s="293"/>
    </row>
    <row r="110" spans="1:34" ht="12.75" customHeight="1" x14ac:dyDescent="0.2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row>
    <row r="111" spans="1:34" ht="12.75" customHeight="1" x14ac:dyDescent="0.2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c r="AG111" s="293"/>
      <c r="AH111" s="293"/>
    </row>
    <row r="112" spans="1:34" ht="12.75" customHeight="1" x14ac:dyDescent="0.2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row>
    <row r="113" spans="1:34" ht="12.75" customHeight="1" x14ac:dyDescent="0.2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c r="AH113" s="293"/>
    </row>
    <row r="114" spans="1:34" ht="12.75" customHeight="1" x14ac:dyDescent="0.2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row>
    <row r="115" spans="1:34" ht="12.75" customHeight="1" x14ac:dyDescent="0.2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row>
    <row r="116" spans="1:34" ht="12.75" customHeight="1" x14ac:dyDescent="0.2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c r="AE116" s="293"/>
      <c r="AF116" s="293"/>
      <c r="AG116" s="293"/>
      <c r="AH116" s="293"/>
    </row>
    <row r="117" spans="1:34" ht="12.75" customHeight="1" x14ac:dyDescent="0.2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row>
    <row r="118" spans="1:34" ht="12.75" customHeight="1" x14ac:dyDescent="0.2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c r="AH118" s="293"/>
    </row>
    <row r="119" spans="1:34" ht="12.75" customHeight="1" x14ac:dyDescent="0.2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c r="AH119" s="293"/>
    </row>
    <row r="120" spans="1:34" ht="12.75" customHeight="1" x14ac:dyDescent="0.2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c r="AH120" s="293"/>
    </row>
    <row r="121" spans="1:34" ht="12.75" customHeight="1" x14ac:dyDescent="0.2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row>
    <row r="122" spans="1:34" ht="12.75" customHeight="1" x14ac:dyDescent="0.2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c r="AH122" s="293"/>
    </row>
    <row r="123" spans="1:34" ht="12.75" customHeight="1" x14ac:dyDescent="0.2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c r="AH123" s="293"/>
    </row>
    <row r="124" spans="1:34" ht="12.75" customHeight="1" x14ac:dyDescent="0.2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c r="AH124" s="293"/>
    </row>
    <row r="125" spans="1:34" ht="12.75" customHeight="1" x14ac:dyDescent="0.2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c r="AG125" s="293"/>
      <c r="AH125" s="293"/>
    </row>
    <row r="126" spans="1:34" ht="12.75" customHeight="1" x14ac:dyDescent="0.2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row>
    <row r="127" spans="1:34" ht="12.75" customHeight="1" x14ac:dyDescent="0.2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c r="AE127" s="293"/>
      <c r="AF127" s="293"/>
      <c r="AG127" s="293"/>
      <c r="AH127" s="293"/>
    </row>
    <row r="128" spans="1:34" ht="12.75" customHeight="1" x14ac:dyDescent="0.2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c r="AH128" s="293"/>
    </row>
    <row r="129" spans="1:34" ht="12.75" customHeight="1" x14ac:dyDescent="0.2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c r="AG129" s="293"/>
      <c r="AH129" s="293"/>
    </row>
    <row r="130" spans="1:34" ht="12.75" customHeight="1" x14ac:dyDescent="0.2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c r="AG130" s="293"/>
      <c r="AH130" s="293"/>
    </row>
    <row r="131" spans="1:34" ht="12.75" customHeight="1" x14ac:dyDescent="0.2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c r="AH131" s="293"/>
    </row>
    <row r="132" spans="1:34" ht="12.75" customHeight="1" x14ac:dyDescent="0.2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c r="AH132" s="293"/>
    </row>
    <row r="133" spans="1:34" ht="12.75" customHeight="1" x14ac:dyDescent="0.2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c r="AG133" s="293"/>
      <c r="AH133" s="293"/>
    </row>
    <row r="134" spans="1:34" ht="12.75" customHeight="1" x14ac:dyDescent="0.25">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row>
    <row r="135" spans="1:34" ht="12.75" customHeight="1" x14ac:dyDescent="0.25">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row>
    <row r="136" spans="1:34" ht="12.75" customHeight="1" x14ac:dyDescent="0.25">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row>
    <row r="137" spans="1:34" ht="12.75" customHeight="1" x14ac:dyDescent="0.25">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row>
    <row r="138" spans="1:34" ht="12.75" customHeight="1" x14ac:dyDescent="0.25">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c r="AG138" s="293"/>
      <c r="AH138" s="293"/>
    </row>
    <row r="139" spans="1:34" ht="12.75" customHeight="1" x14ac:dyDescent="0.25">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c r="AE139" s="293"/>
      <c r="AF139" s="293"/>
      <c r="AG139" s="293"/>
      <c r="AH139" s="293"/>
    </row>
    <row r="140" spans="1:34" ht="12.75" customHeight="1" x14ac:dyDescent="0.25">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c r="AE140" s="293"/>
      <c r="AF140" s="293"/>
      <c r="AG140" s="293"/>
      <c r="AH140" s="293"/>
    </row>
    <row r="141" spans="1:34" ht="12.75" customHeight="1" x14ac:dyDescent="0.25">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c r="AE141" s="293"/>
      <c r="AF141" s="293"/>
      <c r="AG141" s="293"/>
      <c r="AH141" s="293"/>
    </row>
    <row r="142" spans="1:34" ht="12.75" customHeight="1" x14ac:dyDescent="0.25">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c r="AE142" s="293"/>
      <c r="AF142" s="293"/>
      <c r="AG142" s="293"/>
      <c r="AH142" s="293"/>
    </row>
    <row r="143" spans="1:34" ht="12.75" customHeight="1" x14ac:dyDescent="0.25">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c r="AE143" s="293"/>
      <c r="AF143" s="293"/>
      <c r="AG143" s="293"/>
      <c r="AH143" s="293"/>
    </row>
    <row r="144" spans="1:34" ht="12.75" customHeight="1" x14ac:dyDescent="0.25">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c r="AE144" s="293"/>
      <c r="AF144" s="293"/>
      <c r="AG144" s="293"/>
      <c r="AH144" s="293"/>
    </row>
    <row r="145" spans="1:34" ht="12.75" customHeight="1" x14ac:dyDescent="0.25">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c r="AE145" s="293"/>
      <c r="AF145" s="293"/>
      <c r="AG145" s="293"/>
      <c r="AH145" s="293"/>
    </row>
    <row r="146" spans="1:34" ht="12.75" customHeight="1" x14ac:dyDescent="0.25">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c r="AE146" s="293"/>
      <c r="AF146" s="293"/>
      <c r="AG146" s="293"/>
      <c r="AH146" s="293"/>
    </row>
    <row r="147" spans="1:34" ht="12.75" customHeight="1" x14ac:dyDescent="0.25">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c r="AE147" s="293"/>
      <c r="AF147" s="293"/>
      <c r="AG147" s="293"/>
      <c r="AH147" s="293"/>
    </row>
    <row r="148" spans="1:34" ht="12.75" customHeight="1" x14ac:dyDescent="0.25">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c r="AE148" s="293"/>
      <c r="AF148" s="293"/>
      <c r="AG148" s="293"/>
      <c r="AH148" s="293"/>
    </row>
    <row r="149" spans="1:34" ht="12.75" customHeight="1" x14ac:dyDescent="0.25">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c r="AE149" s="293"/>
      <c r="AF149" s="293"/>
      <c r="AG149" s="293"/>
      <c r="AH149" s="293"/>
    </row>
    <row r="150" spans="1:34" ht="12.75" customHeight="1" x14ac:dyDescent="0.25">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c r="AE150" s="293"/>
      <c r="AF150" s="293"/>
      <c r="AG150" s="293"/>
      <c r="AH150" s="293"/>
    </row>
    <row r="151" spans="1:34" ht="12.75" customHeight="1" x14ac:dyDescent="0.25">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c r="AE151" s="293"/>
      <c r="AF151" s="293"/>
      <c r="AG151" s="293"/>
      <c r="AH151" s="293"/>
    </row>
    <row r="152" spans="1:34" ht="12.75" customHeight="1" x14ac:dyDescent="0.25">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c r="AG152" s="293"/>
      <c r="AH152" s="293"/>
    </row>
    <row r="153" spans="1:34" ht="12.75" customHeight="1" x14ac:dyDescent="0.25">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c r="AE153" s="293"/>
      <c r="AF153" s="293"/>
      <c r="AG153" s="293"/>
      <c r="AH153" s="293"/>
    </row>
    <row r="154" spans="1:34" ht="12.75" customHeight="1" x14ac:dyDescent="0.25">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c r="AE154" s="293"/>
      <c r="AF154" s="293"/>
      <c r="AG154" s="293"/>
      <c r="AH154" s="293"/>
    </row>
    <row r="155" spans="1:34" ht="12.75" customHeight="1" x14ac:dyDescent="0.25">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c r="AE155" s="293"/>
      <c r="AF155" s="293"/>
      <c r="AG155" s="293"/>
      <c r="AH155" s="293"/>
    </row>
    <row r="156" spans="1:34" ht="12.75" customHeight="1" x14ac:dyDescent="0.25">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c r="AE156" s="293"/>
      <c r="AF156" s="293"/>
      <c r="AG156" s="293"/>
      <c r="AH156" s="293"/>
    </row>
    <row r="157" spans="1:34" ht="12.75" customHeight="1" x14ac:dyDescent="0.25">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c r="AE157" s="293"/>
      <c r="AF157" s="293"/>
      <c r="AG157" s="293"/>
      <c r="AH157" s="293"/>
    </row>
    <row r="158" spans="1:34" ht="12.75" customHeight="1" x14ac:dyDescent="0.25">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c r="AE158" s="293"/>
      <c r="AF158" s="293"/>
      <c r="AG158" s="293"/>
      <c r="AH158" s="293"/>
    </row>
    <row r="159" spans="1:34" ht="12.75" customHeight="1" x14ac:dyDescent="0.25">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c r="AE159" s="293"/>
      <c r="AF159" s="293"/>
      <c r="AG159" s="293"/>
      <c r="AH159" s="293"/>
    </row>
    <row r="160" spans="1:34" ht="12.75" customHeight="1" x14ac:dyDescent="0.25">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c r="AE160" s="293"/>
      <c r="AF160" s="293"/>
      <c r="AG160" s="293"/>
      <c r="AH160" s="293"/>
    </row>
    <row r="161" spans="1:34" ht="12.75" customHeight="1" x14ac:dyDescent="0.25">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c r="AE161" s="293"/>
      <c r="AF161" s="293"/>
      <c r="AG161" s="293"/>
      <c r="AH161" s="293"/>
    </row>
    <row r="162" spans="1:34" ht="12.75" customHeight="1" x14ac:dyDescent="0.25">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c r="AE162" s="293"/>
      <c r="AF162" s="293"/>
      <c r="AG162" s="293"/>
      <c r="AH162" s="293"/>
    </row>
    <row r="163" spans="1:34" ht="12.75" customHeight="1" x14ac:dyDescent="0.25">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c r="AE163" s="293"/>
      <c r="AF163" s="293"/>
      <c r="AG163" s="293"/>
      <c r="AH163" s="293"/>
    </row>
    <row r="164" spans="1:34" ht="12.75" customHeight="1" x14ac:dyDescent="0.25">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c r="AE164" s="293"/>
      <c r="AF164" s="293"/>
      <c r="AG164" s="293"/>
      <c r="AH164" s="293"/>
    </row>
    <row r="165" spans="1:34" ht="12.75" customHeight="1" x14ac:dyDescent="0.25">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c r="AE165" s="293"/>
      <c r="AF165" s="293"/>
      <c r="AG165" s="293"/>
      <c r="AH165" s="293"/>
    </row>
    <row r="166" spans="1:34" ht="12.75" customHeight="1" x14ac:dyDescent="0.25">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c r="AE166" s="293"/>
      <c r="AF166" s="293"/>
      <c r="AG166" s="293"/>
      <c r="AH166" s="293"/>
    </row>
    <row r="167" spans="1:34" ht="12.75" customHeight="1" x14ac:dyDescent="0.25">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c r="AE167" s="293"/>
      <c r="AF167" s="293"/>
      <c r="AG167" s="293"/>
      <c r="AH167" s="293"/>
    </row>
    <row r="168" spans="1:34" ht="12.75" customHeight="1" x14ac:dyDescent="0.25">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c r="AE168" s="293"/>
      <c r="AF168" s="293"/>
      <c r="AG168" s="293"/>
      <c r="AH168" s="293"/>
    </row>
    <row r="169" spans="1:34" ht="12.75" customHeight="1" x14ac:dyDescent="0.25">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c r="AE169" s="293"/>
      <c r="AF169" s="293"/>
      <c r="AG169" s="293"/>
      <c r="AH169" s="293"/>
    </row>
    <row r="170" spans="1:34" ht="12.75" customHeight="1" x14ac:dyDescent="0.25">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c r="AE170" s="293"/>
      <c r="AF170" s="293"/>
      <c r="AG170" s="293"/>
      <c r="AH170" s="293"/>
    </row>
    <row r="171" spans="1:34" ht="12.75" customHeight="1" x14ac:dyDescent="0.25">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c r="AE171" s="293"/>
      <c r="AF171" s="293"/>
      <c r="AG171" s="293"/>
      <c r="AH171" s="293"/>
    </row>
    <row r="172" spans="1:34" ht="12.75" customHeight="1" x14ac:dyDescent="0.25">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c r="AE172" s="293"/>
      <c r="AF172" s="293"/>
      <c r="AG172" s="293"/>
      <c r="AH172" s="293"/>
    </row>
    <row r="173" spans="1:34" ht="12.75" customHeight="1" x14ac:dyDescent="0.25">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c r="AE173" s="293"/>
      <c r="AF173" s="293"/>
      <c r="AG173" s="293"/>
      <c r="AH173" s="293"/>
    </row>
    <row r="174" spans="1:34" ht="12.75" customHeight="1" x14ac:dyDescent="0.25">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c r="AE174" s="293"/>
      <c r="AF174" s="293"/>
      <c r="AG174" s="293"/>
      <c r="AH174" s="293"/>
    </row>
    <row r="175" spans="1:34" ht="12.75" customHeight="1" x14ac:dyDescent="0.25">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c r="AG175" s="293"/>
      <c r="AH175" s="293"/>
    </row>
    <row r="176" spans="1:34" ht="12.75" customHeight="1" x14ac:dyDescent="0.25">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c r="AE176" s="293"/>
      <c r="AF176" s="293"/>
      <c r="AG176" s="293"/>
      <c r="AH176" s="293"/>
    </row>
    <row r="177" spans="1:34" ht="12.75" customHeight="1" x14ac:dyDescent="0.25">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row>
    <row r="178" spans="1:34" ht="12.75" customHeight="1" x14ac:dyDescent="0.25">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c r="AH178" s="293"/>
    </row>
    <row r="179" spans="1:34" ht="12.75" customHeight="1" x14ac:dyDescent="0.25">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c r="AH179" s="293"/>
    </row>
    <row r="180" spans="1:34" ht="12.75" customHeight="1" x14ac:dyDescent="0.25">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c r="AG180" s="293"/>
      <c r="AH180" s="293"/>
    </row>
    <row r="181" spans="1:34" ht="12.75" customHeight="1" x14ac:dyDescent="0.25">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c r="AG181" s="293"/>
      <c r="AH181" s="293"/>
    </row>
    <row r="182" spans="1:34" ht="12.75" customHeight="1" x14ac:dyDescent="0.25">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c r="AH182" s="293"/>
    </row>
    <row r="183" spans="1:34" ht="12.75" customHeight="1" x14ac:dyDescent="0.25">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c r="AE183" s="293"/>
      <c r="AF183" s="293"/>
      <c r="AG183" s="293"/>
      <c r="AH183" s="293"/>
    </row>
    <row r="184" spans="1:34" ht="12.75" customHeight="1" x14ac:dyDescent="0.25">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c r="AE184" s="293"/>
      <c r="AF184" s="293"/>
      <c r="AG184" s="293"/>
      <c r="AH184" s="293"/>
    </row>
    <row r="185" spans="1:34" ht="12.75" customHeight="1" x14ac:dyDescent="0.25">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c r="AE185" s="293"/>
      <c r="AF185" s="293"/>
      <c r="AG185" s="293"/>
      <c r="AH185" s="293"/>
    </row>
    <row r="186" spans="1:34" ht="12.75" customHeight="1" x14ac:dyDescent="0.25">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c r="AE186" s="293"/>
      <c r="AF186" s="293"/>
      <c r="AG186" s="293"/>
      <c r="AH186" s="293"/>
    </row>
    <row r="187" spans="1:34" ht="12.75" customHeight="1" x14ac:dyDescent="0.25">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c r="AE187" s="293"/>
      <c r="AF187" s="293"/>
      <c r="AG187" s="293"/>
      <c r="AH187" s="293"/>
    </row>
    <row r="188" spans="1:34" ht="12.75" customHeight="1" x14ac:dyDescent="0.25">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c r="AE188" s="293"/>
      <c r="AF188" s="293"/>
      <c r="AG188" s="293"/>
      <c r="AH188" s="293"/>
    </row>
    <row r="189" spans="1:34" ht="12.75" customHeight="1" x14ac:dyDescent="0.25">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c r="AE189" s="293"/>
      <c r="AF189" s="293"/>
      <c r="AG189" s="293"/>
      <c r="AH189" s="293"/>
    </row>
    <row r="190" spans="1:34" ht="12.75" customHeight="1" x14ac:dyDescent="0.25">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c r="AE190" s="293"/>
      <c r="AF190" s="293"/>
      <c r="AG190" s="293"/>
      <c r="AH190" s="293"/>
    </row>
    <row r="191" spans="1:34" ht="12.75" customHeight="1" x14ac:dyDescent="0.25">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c r="AE191" s="293"/>
      <c r="AF191" s="293"/>
      <c r="AG191" s="293"/>
      <c r="AH191" s="293"/>
    </row>
    <row r="192" spans="1:34" ht="12.75" customHeight="1" x14ac:dyDescent="0.25">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c r="AE192" s="293"/>
      <c r="AF192" s="293"/>
      <c r="AG192" s="293"/>
      <c r="AH192" s="293"/>
    </row>
    <row r="193" spans="1:34" ht="12.75" customHeight="1" x14ac:dyDescent="0.25">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c r="AG193" s="293"/>
      <c r="AH193" s="293"/>
    </row>
    <row r="194" spans="1:34" ht="12.75" customHeight="1" x14ac:dyDescent="0.25">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c r="AE194" s="293"/>
      <c r="AF194" s="293"/>
      <c r="AG194" s="293"/>
      <c r="AH194" s="293"/>
    </row>
    <row r="195" spans="1:34" ht="12.75" customHeight="1" x14ac:dyDescent="0.25">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c r="AE195" s="293"/>
      <c r="AF195" s="293"/>
      <c r="AG195" s="293"/>
      <c r="AH195" s="293"/>
    </row>
    <row r="196" spans="1:34" ht="12.75" customHeight="1" x14ac:dyDescent="0.25">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c r="AE196" s="293"/>
      <c r="AF196" s="293"/>
      <c r="AG196" s="293"/>
      <c r="AH196" s="293"/>
    </row>
    <row r="197" spans="1:34" ht="12.75" customHeight="1" x14ac:dyDescent="0.25">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c r="AE197" s="293"/>
      <c r="AF197" s="293"/>
      <c r="AG197" s="293"/>
      <c r="AH197" s="293"/>
    </row>
    <row r="198" spans="1:34" ht="12.75" customHeight="1" x14ac:dyDescent="0.25">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c r="AE198" s="293"/>
      <c r="AF198" s="293"/>
      <c r="AG198" s="293"/>
      <c r="AH198" s="293"/>
    </row>
    <row r="199" spans="1:34" ht="12.75" customHeight="1" x14ac:dyDescent="0.25">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c r="AE199" s="293"/>
      <c r="AF199" s="293"/>
      <c r="AG199" s="293"/>
      <c r="AH199" s="293"/>
    </row>
    <row r="200" spans="1:34" ht="12.75" customHeight="1" x14ac:dyDescent="0.25">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c r="AE200" s="293"/>
      <c r="AF200" s="293"/>
      <c r="AG200" s="293"/>
      <c r="AH200" s="293"/>
    </row>
    <row r="201" spans="1:34" ht="12.75" customHeight="1" x14ac:dyDescent="0.25">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c r="AG201" s="293"/>
      <c r="AH201" s="293"/>
    </row>
    <row r="202" spans="1:34" ht="12.75" customHeight="1" x14ac:dyDescent="0.25">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c r="AE202" s="293"/>
      <c r="AF202" s="293"/>
      <c r="AG202" s="293"/>
      <c r="AH202" s="293"/>
    </row>
    <row r="203" spans="1:34" ht="12.75" customHeight="1" x14ac:dyDescent="0.25">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c r="AE203" s="293"/>
      <c r="AF203" s="293"/>
      <c r="AG203" s="293"/>
      <c r="AH203" s="293"/>
    </row>
    <row r="204" spans="1:34" ht="12.75" customHeight="1" x14ac:dyDescent="0.25">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c r="AE204" s="293"/>
      <c r="AF204" s="293"/>
      <c r="AG204" s="293"/>
      <c r="AH204" s="293"/>
    </row>
    <row r="205" spans="1:34" ht="12.75" customHeight="1" x14ac:dyDescent="0.25">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c r="AE205" s="293"/>
      <c r="AF205" s="293"/>
      <c r="AG205" s="293"/>
      <c r="AH205" s="293"/>
    </row>
    <row r="206" spans="1:34" ht="12.75" customHeight="1" x14ac:dyDescent="0.25">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c r="AE206" s="293"/>
      <c r="AF206" s="293"/>
      <c r="AG206" s="293"/>
      <c r="AH206" s="293"/>
    </row>
    <row r="207" spans="1:34" ht="12.75" customHeight="1" x14ac:dyDescent="0.25">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c r="AE207" s="293"/>
      <c r="AF207" s="293"/>
      <c r="AG207" s="293"/>
      <c r="AH207" s="293"/>
    </row>
    <row r="208" spans="1:34" ht="12.75" customHeight="1" x14ac:dyDescent="0.25">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c r="AE208" s="293"/>
      <c r="AF208" s="293"/>
      <c r="AG208" s="293"/>
      <c r="AH208" s="293"/>
    </row>
    <row r="209" spans="1:34" ht="12.75" customHeight="1" x14ac:dyDescent="0.25">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c r="AE209" s="293"/>
      <c r="AF209" s="293"/>
      <c r="AG209" s="293"/>
      <c r="AH209" s="293"/>
    </row>
    <row r="210" spans="1:34" ht="12.75" customHeight="1" x14ac:dyDescent="0.25">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c r="AE210" s="293"/>
      <c r="AF210" s="293"/>
      <c r="AG210" s="293"/>
      <c r="AH210" s="293"/>
    </row>
    <row r="211" spans="1:34" ht="12.75" customHeight="1" x14ac:dyDescent="0.25">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c r="AE211" s="293"/>
      <c r="AF211" s="293"/>
      <c r="AG211" s="293"/>
      <c r="AH211" s="293"/>
    </row>
    <row r="212" spans="1:34" ht="12.75" customHeight="1" x14ac:dyDescent="0.25">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c r="AE212" s="293"/>
      <c r="AF212" s="293"/>
      <c r="AG212" s="293"/>
      <c r="AH212" s="293"/>
    </row>
    <row r="213" spans="1:34" ht="12.75" customHeight="1" x14ac:dyDescent="0.25">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row>
    <row r="214" spans="1:34" ht="12.75" customHeight="1" x14ac:dyDescent="0.25">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row>
    <row r="215" spans="1:34" ht="12.75" customHeight="1" x14ac:dyDescent="0.25">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row>
    <row r="216" spans="1:34" ht="12.75" customHeight="1" x14ac:dyDescent="0.25">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c r="AE216" s="293"/>
      <c r="AF216" s="293"/>
      <c r="AG216" s="293"/>
      <c r="AH216" s="293"/>
    </row>
    <row r="217" spans="1:34" ht="12.75" customHeight="1" x14ac:dyDescent="0.25">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c r="AE217" s="293"/>
      <c r="AF217" s="293"/>
      <c r="AG217" s="293"/>
      <c r="AH217" s="293"/>
    </row>
    <row r="218" spans="1:34" ht="12.75" customHeight="1" x14ac:dyDescent="0.25">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c r="AE218" s="293"/>
      <c r="AF218" s="293"/>
      <c r="AG218" s="293"/>
      <c r="AH218" s="293"/>
    </row>
    <row r="219" spans="1:34" ht="12.75" customHeight="1" x14ac:dyDescent="0.25">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c r="AE219" s="293"/>
      <c r="AF219" s="293"/>
      <c r="AG219" s="293"/>
      <c r="AH219" s="293"/>
    </row>
    <row r="220" spans="1:34" ht="12.75" customHeight="1" x14ac:dyDescent="0.25">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c r="AE220" s="293"/>
      <c r="AF220" s="293"/>
      <c r="AG220" s="293"/>
      <c r="AH220" s="293"/>
    </row>
    <row r="221" spans="1:34" ht="12.75" customHeight="1" x14ac:dyDescent="0.25">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c r="AE221" s="293"/>
      <c r="AF221" s="293"/>
      <c r="AG221" s="293"/>
      <c r="AH221" s="293"/>
    </row>
    <row r="222" spans="1:34" ht="12.75" customHeight="1" x14ac:dyDescent="0.25">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c r="AE222" s="293"/>
      <c r="AF222" s="293"/>
      <c r="AG222" s="293"/>
      <c r="AH222" s="293"/>
    </row>
    <row r="223" spans="1:34" ht="12.75" customHeight="1" x14ac:dyDescent="0.25">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c r="AG223" s="293"/>
      <c r="AH223" s="293"/>
    </row>
    <row r="224" spans="1:34" ht="12.75" customHeight="1" x14ac:dyDescent="0.25">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c r="AE224" s="293"/>
      <c r="AF224" s="293"/>
      <c r="AG224" s="293"/>
      <c r="AH224" s="293"/>
    </row>
    <row r="225" spans="1:34" ht="12.75" customHeight="1" x14ac:dyDescent="0.25">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c r="AE225" s="293"/>
      <c r="AF225" s="293"/>
      <c r="AG225" s="293"/>
      <c r="AH225" s="293"/>
    </row>
    <row r="226" spans="1:34" ht="12.75" customHeight="1" x14ac:dyDescent="0.25">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c r="AE226" s="293"/>
      <c r="AF226" s="293"/>
      <c r="AG226" s="293"/>
      <c r="AH226" s="293"/>
    </row>
    <row r="227" spans="1:34" ht="12.75" customHeight="1" x14ac:dyDescent="0.25">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c r="AE227" s="293"/>
      <c r="AF227" s="293"/>
      <c r="AG227" s="293"/>
      <c r="AH227" s="293"/>
    </row>
    <row r="228" spans="1:34" ht="12.75" customHeight="1" x14ac:dyDescent="0.25">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c r="AE228" s="293"/>
      <c r="AF228" s="293"/>
      <c r="AG228" s="293"/>
      <c r="AH228" s="293"/>
    </row>
    <row r="229" spans="1:34" ht="12.75" customHeight="1" x14ac:dyDescent="0.25">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c r="AE229" s="293"/>
      <c r="AF229" s="293"/>
      <c r="AG229" s="293"/>
      <c r="AH229" s="293"/>
    </row>
    <row r="230" spans="1:34" ht="12.75" customHeight="1" x14ac:dyDescent="0.25">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c r="AE230" s="293"/>
      <c r="AF230" s="293"/>
      <c r="AG230" s="293"/>
      <c r="AH230" s="293"/>
    </row>
    <row r="231" spans="1:34" ht="12.75" customHeight="1" x14ac:dyDescent="0.25">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c r="AE231" s="293"/>
      <c r="AF231" s="293"/>
      <c r="AG231" s="293"/>
      <c r="AH231" s="293"/>
    </row>
    <row r="232" spans="1:34" ht="12.75" customHeight="1" x14ac:dyDescent="0.25">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c r="AE232" s="293"/>
      <c r="AF232" s="293"/>
      <c r="AG232" s="293"/>
      <c r="AH232" s="293"/>
    </row>
    <row r="233" spans="1:34" ht="12.75" customHeight="1" x14ac:dyDescent="0.25">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c r="AE233" s="293"/>
      <c r="AF233" s="293"/>
      <c r="AG233" s="293"/>
      <c r="AH233" s="293"/>
    </row>
    <row r="234" spans="1:34" ht="12.75" customHeight="1" x14ac:dyDescent="0.25">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c r="AE234" s="293"/>
      <c r="AF234" s="293"/>
      <c r="AG234" s="293"/>
      <c r="AH234" s="293"/>
    </row>
    <row r="235" spans="1:34" ht="12.75" customHeight="1" x14ac:dyDescent="0.25">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c r="AE235" s="293"/>
      <c r="AF235" s="293"/>
      <c r="AG235" s="293"/>
      <c r="AH235" s="293"/>
    </row>
    <row r="236" spans="1:34" ht="12.75" customHeight="1" x14ac:dyDescent="0.25">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c r="AE236" s="293"/>
      <c r="AF236" s="293"/>
      <c r="AG236" s="293"/>
      <c r="AH236" s="293"/>
    </row>
    <row r="237" spans="1:34" ht="12.75" customHeight="1" x14ac:dyDescent="0.25">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c r="AE237" s="293"/>
      <c r="AF237" s="293"/>
      <c r="AG237" s="293"/>
      <c r="AH237" s="293"/>
    </row>
    <row r="238" spans="1:34" ht="12.75" customHeight="1" x14ac:dyDescent="0.25">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c r="AE238" s="293"/>
      <c r="AF238" s="293"/>
      <c r="AG238" s="293"/>
      <c r="AH238" s="293"/>
    </row>
    <row r="239" spans="1:34" ht="12.75" customHeight="1" x14ac:dyDescent="0.25">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c r="AE239" s="293"/>
      <c r="AF239" s="293"/>
      <c r="AG239" s="293"/>
      <c r="AH239" s="293"/>
    </row>
    <row r="240" spans="1:34" ht="12.75" customHeight="1" x14ac:dyDescent="0.25">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c r="AE240" s="293"/>
      <c r="AF240" s="293"/>
      <c r="AG240" s="293"/>
      <c r="AH240" s="293"/>
    </row>
    <row r="241" spans="1:34" ht="12.75" customHeight="1" x14ac:dyDescent="0.25">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c r="AE241" s="293"/>
      <c r="AF241" s="293"/>
      <c r="AG241" s="293"/>
      <c r="AH241" s="293"/>
    </row>
    <row r="242" spans="1:34" ht="12.75" customHeight="1" x14ac:dyDescent="0.25">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c r="AE242" s="293"/>
      <c r="AF242" s="293"/>
      <c r="AG242" s="293"/>
      <c r="AH242" s="293"/>
    </row>
    <row r="243" spans="1:34" ht="12.75" customHeight="1" x14ac:dyDescent="0.25">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c r="AE243" s="293"/>
      <c r="AF243" s="293"/>
      <c r="AG243" s="293"/>
      <c r="AH243" s="293"/>
    </row>
    <row r="244" spans="1:34" ht="12.75" customHeight="1" x14ac:dyDescent="0.25">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c r="AE244" s="293"/>
      <c r="AF244" s="293"/>
      <c r="AG244" s="293"/>
      <c r="AH244" s="293"/>
    </row>
    <row r="245" spans="1:34" ht="12.75" customHeight="1" x14ac:dyDescent="0.25">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c r="AE245" s="293"/>
      <c r="AF245" s="293"/>
      <c r="AG245" s="293"/>
      <c r="AH245" s="293"/>
    </row>
    <row r="246" spans="1:34" ht="12.75" customHeight="1" x14ac:dyDescent="0.25">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c r="AE246" s="293"/>
      <c r="AF246" s="293"/>
      <c r="AG246" s="293"/>
      <c r="AH246" s="293"/>
    </row>
    <row r="247" spans="1:34" ht="12.75" customHeight="1" x14ac:dyDescent="0.25">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c r="AE247" s="293"/>
      <c r="AF247" s="293"/>
      <c r="AG247" s="293"/>
      <c r="AH247" s="293"/>
    </row>
    <row r="248" spans="1:34" ht="12.75" customHeight="1" x14ac:dyDescent="0.25">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c r="AE248" s="293"/>
      <c r="AF248" s="293"/>
      <c r="AG248" s="293"/>
      <c r="AH248" s="293"/>
    </row>
    <row r="249" spans="1:34" ht="12.75" customHeight="1" x14ac:dyDescent="0.25">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c r="AE249" s="293"/>
      <c r="AF249" s="293"/>
      <c r="AG249" s="293"/>
      <c r="AH249" s="293"/>
    </row>
    <row r="250" spans="1:34" ht="12.75" customHeight="1" x14ac:dyDescent="0.25">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c r="AE250" s="293"/>
      <c r="AF250" s="293"/>
      <c r="AG250" s="293"/>
      <c r="AH250" s="293"/>
    </row>
    <row r="251" spans="1:34" ht="12.75" customHeight="1" x14ac:dyDescent="0.25">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c r="AE251" s="293"/>
      <c r="AF251" s="293"/>
      <c r="AG251" s="293"/>
      <c r="AH251" s="293"/>
    </row>
    <row r="252" spans="1:34" ht="12.75" customHeight="1" x14ac:dyDescent="0.25">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c r="AE252" s="293"/>
      <c r="AF252" s="293"/>
      <c r="AG252" s="293"/>
      <c r="AH252" s="293"/>
    </row>
    <row r="253" spans="1:34" ht="12.75" customHeight="1" x14ac:dyDescent="0.25">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c r="AE253" s="293"/>
      <c r="AF253" s="293"/>
      <c r="AG253" s="293"/>
      <c r="AH253" s="293"/>
    </row>
    <row r="254" spans="1:34" ht="12.75" customHeight="1" x14ac:dyDescent="0.25">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c r="AE254" s="293"/>
      <c r="AF254" s="293"/>
      <c r="AG254" s="293"/>
      <c r="AH254" s="293"/>
    </row>
    <row r="255" spans="1:34" ht="12.75" customHeight="1" x14ac:dyDescent="0.25">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c r="AE255" s="293"/>
      <c r="AF255" s="293"/>
      <c r="AG255" s="293"/>
      <c r="AH255" s="293"/>
    </row>
    <row r="256" spans="1:34" ht="12.75" customHeight="1" x14ac:dyDescent="0.25">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c r="AE256" s="293"/>
      <c r="AF256" s="293"/>
      <c r="AG256" s="293"/>
      <c r="AH256" s="293"/>
    </row>
    <row r="257" spans="1:34" ht="12.75" customHeight="1" x14ac:dyDescent="0.25">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c r="AE257" s="293"/>
      <c r="AF257" s="293"/>
      <c r="AG257" s="293"/>
      <c r="AH257" s="293"/>
    </row>
    <row r="258" spans="1:34" ht="12.75" customHeight="1" x14ac:dyDescent="0.25">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c r="AE258" s="293"/>
      <c r="AF258" s="293"/>
      <c r="AG258" s="293"/>
      <c r="AH258" s="293"/>
    </row>
    <row r="259" spans="1:34" ht="12.75" customHeight="1" x14ac:dyDescent="0.25">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c r="AE259" s="293"/>
      <c r="AF259" s="293"/>
      <c r="AG259" s="293"/>
      <c r="AH259" s="293"/>
    </row>
    <row r="260" spans="1:34" ht="12.75" customHeight="1" x14ac:dyDescent="0.25">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c r="AE260" s="293"/>
      <c r="AF260" s="293"/>
      <c r="AG260" s="293"/>
      <c r="AH260" s="293"/>
    </row>
    <row r="261" spans="1:34" ht="12.75" customHeight="1" x14ac:dyDescent="0.25">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c r="AE261" s="293"/>
      <c r="AF261" s="293"/>
      <c r="AG261" s="293"/>
      <c r="AH261" s="293"/>
    </row>
    <row r="262" spans="1:34" ht="12.75" customHeight="1" x14ac:dyDescent="0.25">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c r="AE262" s="293"/>
      <c r="AF262" s="293"/>
      <c r="AG262" s="293"/>
      <c r="AH262" s="293"/>
    </row>
    <row r="263" spans="1:34" ht="12.75" customHeight="1" x14ac:dyDescent="0.25">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c r="AE263" s="293"/>
      <c r="AF263" s="293"/>
      <c r="AG263" s="293"/>
      <c r="AH263" s="293"/>
    </row>
    <row r="264" spans="1:34" ht="12.75" customHeight="1" x14ac:dyDescent="0.25">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c r="AE264" s="293"/>
      <c r="AF264" s="293"/>
      <c r="AG264" s="293"/>
      <c r="AH264" s="293"/>
    </row>
    <row r="265" spans="1:34" ht="12.75" customHeight="1" x14ac:dyDescent="0.25">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c r="AE265" s="293"/>
      <c r="AF265" s="293"/>
      <c r="AG265" s="293"/>
      <c r="AH265" s="293"/>
    </row>
    <row r="266" spans="1:34" ht="12.75" customHeight="1" x14ac:dyDescent="0.25">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c r="AE266" s="293"/>
      <c r="AF266" s="293"/>
      <c r="AG266" s="293"/>
      <c r="AH266" s="293"/>
    </row>
    <row r="267" spans="1:34" ht="12.75" customHeight="1" x14ac:dyDescent="0.25">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c r="AE267" s="293"/>
      <c r="AF267" s="293"/>
      <c r="AG267" s="293"/>
      <c r="AH267" s="293"/>
    </row>
    <row r="268" spans="1:34" ht="12.75" customHeight="1" x14ac:dyDescent="0.25">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c r="AE268" s="293"/>
      <c r="AF268" s="293"/>
      <c r="AG268" s="293"/>
      <c r="AH268" s="293"/>
    </row>
    <row r="269" spans="1:34" ht="12.75" customHeight="1" x14ac:dyDescent="0.25">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c r="AE269" s="293"/>
      <c r="AF269" s="293"/>
      <c r="AG269" s="293"/>
      <c r="AH269" s="293"/>
    </row>
    <row r="270" spans="1:34" ht="12.75" customHeight="1" x14ac:dyDescent="0.25">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c r="AE270" s="293"/>
      <c r="AF270" s="293"/>
      <c r="AG270" s="293"/>
      <c r="AH270" s="293"/>
    </row>
    <row r="271" spans="1:34" ht="12.75" customHeight="1" x14ac:dyDescent="0.25">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c r="AE271" s="293"/>
      <c r="AF271" s="293"/>
      <c r="AG271" s="293"/>
      <c r="AH271" s="293"/>
    </row>
    <row r="272" spans="1:34" ht="12.75" customHeight="1" x14ac:dyDescent="0.25">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c r="AE272" s="293"/>
      <c r="AF272" s="293"/>
      <c r="AG272" s="293"/>
      <c r="AH272" s="293"/>
    </row>
    <row r="273" spans="1:34" ht="12.75" customHeight="1" x14ac:dyDescent="0.25">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c r="AE273" s="293"/>
      <c r="AF273" s="293"/>
      <c r="AG273" s="293"/>
      <c r="AH273" s="293"/>
    </row>
    <row r="274" spans="1:34" ht="12.75" customHeight="1" x14ac:dyDescent="0.25">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c r="AE274" s="293"/>
      <c r="AF274" s="293"/>
      <c r="AG274" s="293"/>
      <c r="AH274" s="293"/>
    </row>
    <row r="275" spans="1:34" ht="12.75" customHeight="1" x14ac:dyDescent="0.25">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c r="AE275" s="293"/>
      <c r="AF275" s="293"/>
      <c r="AG275" s="293"/>
      <c r="AH275" s="293"/>
    </row>
    <row r="276" spans="1:34" ht="12.75" customHeight="1" x14ac:dyDescent="0.25">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c r="AE276" s="293"/>
      <c r="AF276" s="293"/>
      <c r="AG276" s="293"/>
      <c r="AH276" s="293"/>
    </row>
    <row r="277" spans="1:34" ht="12.75" customHeight="1" x14ac:dyDescent="0.2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c r="AE277" s="293"/>
      <c r="AF277" s="293"/>
      <c r="AG277" s="293"/>
      <c r="AH277" s="293"/>
    </row>
    <row r="278" spans="1:34" ht="12.75" customHeight="1" x14ac:dyDescent="0.2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c r="AE278" s="293"/>
      <c r="AF278" s="293"/>
      <c r="AG278" s="293"/>
      <c r="AH278" s="293"/>
    </row>
    <row r="279" spans="1:34" ht="12.75" customHeight="1" x14ac:dyDescent="0.2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c r="AE279" s="293"/>
      <c r="AF279" s="293"/>
      <c r="AG279" s="293"/>
      <c r="AH279" s="293"/>
    </row>
    <row r="280" spans="1:34" ht="12.75" customHeight="1" x14ac:dyDescent="0.2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c r="AE280" s="293"/>
      <c r="AF280" s="293"/>
      <c r="AG280" s="293"/>
      <c r="AH280" s="293"/>
    </row>
    <row r="281" spans="1:34" ht="12.75" customHeight="1" x14ac:dyDescent="0.2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c r="AE281" s="293"/>
      <c r="AF281" s="293"/>
      <c r="AG281" s="293"/>
      <c r="AH281" s="293"/>
    </row>
    <row r="282" spans="1:34" ht="12.75" customHeight="1" x14ac:dyDescent="0.2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c r="AE282" s="293"/>
      <c r="AF282" s="293"/>
      <c r="AG282" s="293"/>
      <c r="AH282" s="293"/>
    </row>
    <row r="283" spans="1:34" ht="12.75" customHeight="1" x14ac:dyDescent="0.2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c r="AE283" s="293"/>
      <c r="AF283" s="293"/>
      <c r="AG283" s="293"/>
      <c r="AH283" s="293"/>
    </row>
    <row r="284" spans="1:34" ht="12.75" customHeight="1" x14ac:dyDescent="0.2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c r="AE284" s="293"/>
      <c r="AF284" s="293"/>
      <c r="AG284" s="293"/>
      <c r="AH284" s="293"/>
    </row>
    <row r="285" spans="1:34" ht="12.75" customHeight="1" x14ac:dyDescent="0.2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c r="AE285" s="293"/>
      <c r="AF285" s="293"/>
      <c r="AG285" s="293"/>
      <c r="AH285" s="293"/>
    </row>
    <row r="286" spans="1:34" ht="12.75" customHeight="1" x14ac:dyDescent="0.2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c r="AE286" s="293"/>
      <c r="AF286" s="293"/>
      <c r="AG286" s="293"/>
      <c r="AH286" s="293"/>
    </row>
    <row r="287" spans="1:34" ht="12.75" customHeight="1" x14ac:dyDescent="0.2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c r="AE287" s="293"/>
      <c r="AF287" s="293"/>
      <c r="AG287" s="293"/>
      <c r="AH287" s="293"/>
    </row>
    <row r="288" spans="1:34" ht="12.75" customHeight="1" x14ac:dyDescent="0.2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c r="AE288" s="293"/>
      <c r="AF288" s="293"/>
      <c r="AG288" s="293"/>
      <c r="AH288" s="293"/>
    </row>
    <row r="289" spans="1:34" ht="12.75" customHeight="1" x14ac:dyDescent="0.2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c r="AE289" s="293"/>
      <c r="AF289" s="293"/>
      <c r="AG289" s="293"/>
      <c r="AH289" s="293"/>
    </row>
    <row r="290" spans="1:34" ht="12.75" customHeight="1" x14ac:dyDescent="0.2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c r="AE290" s="293"/>
      <c r="AF290" s="293"/>
      <c r="AG290" s="293"/>
      <c r="AH290" s="293"/>
    </row>
    <row r="291" spans="1:34" ht="12.75" customHeight="1" x14ac:dyDescent="0.2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c r="AE291" s="293"/>
      <c r="AF291" s="293"/>
      <c r="AG291" s="293"/>
      <c r="AH291" s="293"/>
    </row>
    <row r="292" spans="1:34" ht="12.75" customHeight="1" x14ac:dyDescent="0.25">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c r="AE292" s="293"/>
      <c r="AF292" s="293"/>
      <c r="AG292" s="293"/>
      <c r="AH292" s="293"/>
    </row>
    <row r="293" spans="1:34" ht="12.75" customHeight="1" x14ac:dyDescent="0.25">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c r="AE293" s="293"/>
      <c r="AF293" s="293"/>
      <c r="AG293" s="293"/>
      <c r="AH293" s="293"/>
    </row>
    <row r="294" spans="1:34" ht="12.75" customHeight="1" x14ac:dyDescent="0.25">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c r="AE294" s="293"/>
      <c r="AF294" s="293"/>
      <c r="AG294" s="293"/>
      <c r="AH294" s="293"/>
    </row>
    <row r="295" spans="1:34" ht="12.75" customHeight="1" x14ac:dyDescent="0.25">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c r="AE295" s="293"/>
      <c r="AF295" s="293"/>
      <c r="AG295" s="293"/>
      <c r="AH295" s="293"/>
    </row>
    <row r="296" spans="1:34" ht="12.75" customHeight="1" x14ac:dyDescent="0.25">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c r="AE296" s="293"/>
      <c r="AF296" s="293"/>
      <c r="AG296" s="293"/>
      <c r="AH296" s="293"/>
    </row>
    <row r="297" spans="1:34" ht="12.75" customHeight="1" x14ac:dyDescent="0.25">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c r="AE297" s="293"/>
      <c r="AF297" s="293"/>
      <c r="AG297" s="293"/>
      <c r="AH297" s="293"/>
    </row>
    <row r="298" spans="1:34" ht="12.75" customHeight="1" x14ac:dyDescent="0.25">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c r="AE298" s="293"/>
      <c r="AF298" s="293"/>
      <c r="AG298" s="293"/>
      <c r="AH298" s="293"/>
    </row>
    <row r="299" spans="1:34" ht="12.75" customHeight="1" x14ac:dyDescent="0.2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c r="AE299" s="293"/>
      <c r="AF299" s="293"/>
      <c r="AG299" s="293"/>
      <c r="AH299" s="293"/>
    </row>
    <row r="300" spans="1:34" ht="12.75" customHeight="1" x14ac:dyDescent="0.2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c r="AE300" s="293"/>
      <c r="AF300" s="293"/>
      <c r="AG300" s="293"/>
      <c r="AH300" s="293"/>
    </row>
    <row r="301" spans="1:34" ht="12.75" customHeight="1" x14ac:dyDescent="0.2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c r="AE301" s="293"/>
      <c r="AF301" s="293"/>
      <c r="AG301" s="293"/>
      <c r="AH301" s="293"/>
    </row>
    <row r="302" spans="1:34" ht="12.75" customHeight="1" x14ac:dyDescent="0.2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c r="AE302" s="293"/>
      <c r="AF302" s="293"/>
      <c r="AG302" s="293"/>
      <c r="AH302" s="293"/>
    </row>
    <row r="303" spans="1:34" ht="12.75" customHeight="1" x14ac:dyDescent="0.2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c r="AE303" s="293"/>
      <c r="AF303" s="293"/>
      <c r="AG303" s="293"/>
      <c r="AH303" s="293"/>
    </row>
    <row r="304" spans="1:34" ht="12.75" customHeight="1" x14ac:dyDescent="0.2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c r="AE304" s="293"/>
      <c r="AF304" s="293"/>
      <c r="AG304" s="293"/>
      <c r="AH304" s="293"/>
    </row>
    <row r="305" spans="1:34" ht="12.75" customHeight="1" x14ac:dyDescent="0.2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c r="AE305" s="293"/>
      <c r="AF305" s="293"/>
      <c r="AG305" s="293"/>
      <c r="AH305" s="293"/>
    </row>
    <row r="306" spans="1:34" ht="12.75" customHeight="1" x14ac:dyDescent="0.2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c r="AE306" s="293"/>
      <c r="AF306" s="293"/>
      <c r="AG306" s="293"/>
      <c r="AH306" s="293"/>
    </row>
    <row r="307" spans="1:34" ht="12.75" customHeight="1" x14ac:dyDescent="0.2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c r="AE307" s="293"/>
      <c r="AF307" s="293"/>
      <c r="AG307" s="293"/>
      <c r="AH307" s="293"/>
    </row>
    <row r="308" spans="1:34" ht="12.75" customHeight="1" x14ac:dyDescent="0.2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c r="AE308" s="293"/>
      <c r="AF308" s="293"/>
      <c r="AG308" s="293"/>
      <c r="AH308" s="293"/>
    </row>
    <row r="309" spans="1:34" ht="12.75" customHeight="1" x14ac:dyDescent="0.2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c r="AE309" s="293"/>
      <c r="AF309" s="293"/>
      <c r="AG309" s="293"/>
      <c r="AH309" s="293"/>
    </row>
    <row r="310" spans="1:34" ht="12.75" customHeight="1" x14ac:dyDescent="0.2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c r="AE310" s="293"/>
      <c r="AF310" s="293"/>
      <c r="AG310" s="293"/>
      <c r="AH310" s="293"/>
    </row>
    <row r="311" spans="1:34" ht="12.75" customHeight="1" x14ac:dyDescent="0.2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c r="AE311" s="293"/>
      <c r="AF311" s="293"/>
      <c r="AG311" s="293"/>
      <c r="AH311" s="293"/>
    </row>
    <row r="312" spans="1:34" ht="12.75" customHeight="1" x14ac:dyDescent="0.2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c r="AE312" s="293"/>
      <c r="AF312" s="293"/>
      <c r="AG312" s="293"/>
      <c r="AH312" s="293"/>
    </row>
    <row r="313" spans="1:34" ht="12.75" customHeight="1" x14ac:dyDescent="0.2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c r="AE313" s="293"/>
      <c r="AF313" s="293"/>
      <c r="AG313" s="293"/>
      <c r="AH313" s="293"/>
    </row>
    <row r="314" spans="1:34" ht="12.75" customHeight="1" x14ac:dyDescent="0.25">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c r="AE314" s="293"/>
      <c r="AF314" s="293"/>
      <c r="AG314" s="293"/>
      <c r="AH314" s="293"/>
    </row>
    <row r="315" spans="1:34" ht="12.75" customHeight="1" x14ac:dyDescent="0.25">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c r="AE315" s="293"/>
      <c r="AF315" s="293"/>
      <c r="AG315" s="293"/>
      <c r="AH315" s="293"/>
    </row>
    <row r="316" spans="1:34" ht="12.75" customHeight="1" x14ac:dyDescent="0.25">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c r="AE316" s="293"/>
      <c r="AF316" s="293"/>
      <c r="AG316" s="293"/>
      <c r="AH316" s="293"/>
    </row>
    <row r="317" spans="1:34" ht="12.75" customHeight="1" x14ac:dyDescent="0.25">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c r="AE317" s="293"/>
      <c r="AF317" s="293"/>
      <c r="AG317" s="293"/>
      <c r="AH317" s="293"/>
    </row>
    <row r="318" spans="1:34" ht="12.75" customHeight="1" x14ac:dyDescent="0.25">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c r="AE318" s="293"/>
      <c r="AF318" s="293"/>
      <c r="AG318" s="293"/>
      <c r="AH318" s="293"/>
    </row>
    <row r="319" spans="1:34" ht="12.75" customHeight="1" x14ac:dyDescent="0.25">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c r="AE319" s="293"/>
      <c r="AF319" s="293"/>
      <c r="AG319" s="293"/>
      <c r="AH319" s="293"/>
    </row>
    <row r="320" spans="1:34" ht="12.75" customHeight="1" x14ac:dyDescent="0.25">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c r="AE320" s="293"/>
      <c r="AF320" s="293"/>
      <c r="AG320" s="293"/>
      <c r="AH320" s="293"/>
    </row>
    <row r="321" spans="1:34" ht="12.75" customHeight="1" x14ac:dyDescent="0.25">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c r="AE321" s="293"/>
      <c r="AF321" s="293"/>
      <c r="AG321" s="293"/>
      <c r="AH321" s="293"/>
    </row>
    <row r="322" spans="1:34" ht="12.75" customHeight="1" x14ac:dyDescent="0.25">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c r="AE322" s="293"/>
      <c r="AF322" s="293"/>
      <c r="AG322" s="293"/>
      <c r="AH322" s="293"/>
    </row>
    <row r="323" spans="1:34" ht="12.75" customHeight="1" x14ac:dyDescent="0.25">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c r="AE323" s="293"/>
      <c r="AF323" s="293"/>
      <c r="AG323" s="293"/>
      <c r="AH323" s="293"/>
    </row>
    <row r="324" spans="1:34" ht="12.75" customHeight="1" x14ac:dyDescent="0.25">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c r="AE324" s="293"/>
      <c r="AF324" s="293"/>
      <c r="AG324" s="293"/>
      <c r="AH324" s="293"/>
    </row>
    <row r="325" spans="1:34" ht="12.75" customHeight="1" x14ac:dyDescent="0.25">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c r="AA325" s="293"/>
      <c r="AB325" s="293"/>
      <c r="AC325" s="293"/>
      <c r="AD325" s="293"/>
      <c r="AE325" s="293"/>
      <c r="AF325" s="293"/>
      <c r="AG325" s="293"/>
      <c r="AH325" s="293"/>
    </row>
    <row r="326" spans="1:34" ht="12.75" customHeight="1" x14ac:dyDescent="0.25">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c r="AA326" s="293"/>
      <c r="AB326" s="293"/>
      <c r="AC326" s="293"/>
      <c r="AD326" s="293"/>
      <c r="AE326" s="293"/>
      <c r="AF326" s="293"/>
      <c r="AG326" s="293"/>
      <c r="AH326" s="293"/>
    </row>
    <row r="327" spans="1:34" ht="12.75" customHeight="1" x14ac:dyDescent="0.25">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c r="AA327" s="293"/>
      <c r="AB327" s="293"/>
      <c r="AC327" s="293"/>
      <c r="AD327" s="293"/>
      <c r="AE327" s="293"/>
      <c r="AF327" s="293"/>
      <c r="AG327" s="293"/>
      <c r="AH327" s="293"/>
    </row>
    <row r="328" spans="1:34" ht="12.75" customHeight="1" x14ac:dyDescent="0.25">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c r="AA328" s="293"/>
      <c r="AB328" s="293"/>
      <c r="AC328" s="293"/>
      <c r="AD328" s="293"/>
      <c r="AE328" s="293"/>
      <c r="AF328" s="293"/>
      <c r="AG328" s="293"/>
      <c r="AH328" s="293"/>
    </row>
    <row r="329" spans="1:34" ht="12.75" customHeight="1" x14ac:dyDescent="0.25">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c r="AA329" s="293"/>
      <c r="AB329" s="293"/>
      <c r="AC329" s="293"/>
      <c r="AD329" s="293"/>
      <c r="AE329" s="293"/>
      <c r="AF329" s="293"/>
      <c r="AG329" s="293"/>
      <c r="AH329" s="293"/>
    </row>
    <row r="330" spans="1:34" ht="12.75" customHeight="1" x14ac:dyDescent="0.25">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c r="AE330" s="293"/>
      <c r="AF330" s="293"/>
      <c r="AG330" s="293"/>
      <c r="AH330" s="293"/>
    </row>
    <row r="331" spans="1:34" ht="12.75" customHeight="1" x14ac:dyDescent="0.25">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c r="AE331" s="293"/>
      <c r="AF331" s="293"/>
      <c r="AG331" s="293"/>
      <c r="AH331" s="293"/>
    </row>
    <row r="332" spans="1:34" ht="12.75" customHeight="1" x14ac:dyDescent="0.25">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c r="AA332" s="293"/>
      <c r="AB332" s="293"/>
      <c r="AC332" s="293"/>
      <c r="AD332" s="293"/>
      <c r="AE332" s="293"/>
      <c r="AF332" s="293"/>
      <c r="AG332" s="293"/>
      <c r="AH332" s="293"/>
    </row>
    <row r="333" spans="1:34" ht="12.75" customHeight="1" x14ac:dyDescent="0.25">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c r="AE333" s="293"/>
      <c r="AF333" s="293"/>
      <c r="AG333" s="293"/>
      <c r="AH333" s="293"/>
    </row>
    <row r="334" spans="1:34" ht="12.75" customHeight="1" x14ac:dyDescent="0.25">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c r="AA334" s="293"/>
      <c r="AB334" s="293"/>
      <c r="AC334" s="293"/>
      <c r="AD334" s="293"/>
      <c r="AE334" s="293"/>
      <c r="AF334" s="293"/>
      <c r="AG334" s="293"/>
      <c r="AH334" s="293"/>
    </row>
    <row r="335" spans="1:34" ht="12.75" customHeight="1" x14ac:dyDescent="0.25">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c r="AA335" s="293"/>
      <c r="AB335" s="293"/>
      <c r="AC335" s="293"/>
      <c r="AD335" s="293"/>
      <c r="AE335" s="293"/>
      <c r="AF335" s="293"/>
      <c r="AG335" s="293"/>
      <c r="AH335" s="293"/>
    </row>
    <row r="336" spans="1:34" ht="12.75" customHeight="1" x14ac:dyDescent="0.25">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c r="AA336" s="293"/>
      <c r="AB336" s="293"/>
      <c r="AC336" s="293"/>
      <c r="AD336" s="293"/>
      <c r="AE336" s="293"/>
      <c r="AF336" s="293"/>
      <c r="AG336" s="293"/>
      <c r="AH336" s="293"/>
    </row>
    <row r="337" spans="1:34" ht="12.75" customHeight="1" x14ac:dyDescent="0.25">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c r="AE337" s="293"/>
      <c r="AF337" s="293"/>
      <c r="AG337" s="293"/>
      <c r="AH337" s="293"/>
    </row>
    <row r="338" spans="1:34" ht="12.75" customHeight="1" x14ac:dyDescent="0.25">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c r="AE338" s="293"/>
      <c r="AF338" s="293"/>
      <c r="AG338" s="293"/>
      <c r="AH338" s="293"/>
    </row>
    <row r="339" spans="1:34" ht="12.75" customHeight="1" x14ac:dyDescent="0.25">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c r="AE339" s="293"/>
      <c r="AF339" s="293"/>
      <c r="AG339" s="293"/>
      <c r="AH339" s="293"/>
    </row>
    <row r="340" spans="1:34" ht="12.75" customHeight="1" x14ac:dyDescent="0.25">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c r="AA340" s="293"/>
      <c r="AB340" s="293"/>
      <c r="AC340" s="293"/>
      <c r="AD340" s="293"/>
      <c r="AE340" s="293"/>
      <c r="AF340" s="293"/>
      <c r="AG340" s="293"/>
      <c r="AH340" s="293"/>
    </row>
    <row r="341" spans="1:34" ht="12.75" customHeight="1" x14ac:dyDescent="0.25">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c r="AA341" s="293"/>
      <c r="AB341" s="293"/>
      <c r="AC341" s="293"/>
      <c r="AD341" s="293"/>
      <c r="AE341" s="293"/>
      <c r="AF341" s="293"/>
      <c r="AG341" s="293"/>
      <c r="AH341" s="293"/>
    </row>
    <row r="342" spans="1:34" ht="12.75" customHeight="1" x14ac:dyDescent="0.25">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c r="AA342" s="293"/>
      <c r="AB342" s="293"/>
      <c r="AC342" s="293"/>
      <c r="AD342" s="293"/>
      <c r="AE342" s="293"/>
      <c r="AF342" s="293"/>
      <c r="AG342" s="293"/>
      <c r="AH342" s="293"/>
    </row>
    <row r="343" spans="1:34" ht="12.75" customHeight="1" x14ac:dyDescent="0.25">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c r="AA343" s="293"/>
      <c r="AB343" s="293"/>
      <c r="AC343" s="293"/>
      <c r="AD343" s="293"/>
      <c r="AE343" s="293"/>
      <c r="AF343" s="293"/>
      <c r="AG343" s="293"/>
      <c r="AH343" s="293"/>
    </row>
    <row r="344" spans="1:34" ht="12.75" customHeight="1" x14ac:dyDescent="0.25">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c r="AA344" s="293"/>
      <c r="AB344" s="293"/>
      <c r="AC344" s="293"/>
      <c r="AD344" s="293"/>
      <c r="AE344" s="293"/>
      <c r="AF344" s="293"/>
      <c r="AG344" s="293"/>
      <c r="AH344" s="293"/>
    </row>
    <row r="345" spans="1:34" ht="12.75" customHeight="1" x14ac:dyDescent="0.25">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c r="AE345" s="293"/>
      <c r="AF345" s="293"/>
      <c r="AG345" s="293"/>
      <c r="AH345" s="293"/>
    </row>
    <row r="346" spans="1:34" ht="12.75" customHeight="1" x14ac:dyDescent="0.25">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c r="AA346" s="293"/>
      <c r="AB346" s="293"/>
      <c r="AC346" s="293"/>
      <c r="AD346" s="293"/>
      <c r="AE346" s="293"/>
      <c r="AF346" s="293"/>
      <c r="AG346" s="293"/>
      <c r="AH346" s="293"/>
    </row>
    <row r="347" spans="1:34" ht="12.75" customHeight="1" x14ac:dyDescent="0.25">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c r="AE347" s="293"/>
      <c r="AF347" s="293"/>
      <c r="AG347" s="293"/>
      <c r="AH347" s="293"/>
    </row>
    <row r="348" spans="1:34" ht="12.75" customHeight="1" x14ac:dyDescent="0.25">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c r="AA348" s="293"/>
      <c r="AB348" s="293"/>
      <c r="AC348" s="293"/>
      <c r="AD348" s="293"/>
      <c r="AE348" s="293"/>
      <c r="AF348" s="293"/>
      <c r="AG348" s="293"/>
      <c r="AH348" s="293"/>
    </row>
    <row r="349" spans="1:34" ht="12.75" customHeight="1" x14ac:dyDescent="0.25">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c r="AA349" s="293"/>
      <c r="AB349" s="293"/>
      <c r="AC349" s="293"/>
      <c r="AD349" s="293"/>
      <c r="AE349" s="293"/>
      <c r="AF349" s="293"/>
      <c r="AG349" s="293"/>
      <c r="AH349" s="293"/>
    </row>
    <row r="350" spans="1:34" ht="12.75" customHeight="1" x14ac:dyDescent="0.25">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c r="AA350" s="293"/>
      <c r="AB350" s="293"/>
      <c r="AC350" s="293"/>
      <c r="AD350" s="293"/>
      <c r="AE350" s="293"/>
      <c r="AF350" s="293"/>
      <c r="AG350" s="293"/>
      <c r="AH350" s="293"/>
    </row>
    <row r="351" spans="1:34" ht="12.75" customHeight="1" x14ac:dyDescent="0.25">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c r="AE351" s="293"/>
      <c r="AF351" s="293"/>
      <c r="AG351" s="293"/>
      <c r="AH351" s="293"/>
    </row>
    <row r="352" spans="1:34" ht="12.75" customHeight="1" x14ac:dyDescent="0.25">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c r="AA352" s="293"/>
      <c r="AB352" s="293"/>
      <c r="AC352" s="293"/>
      <c r="AD352" s="293"/>
      <c r="AE352" s="293"/>
      <c r="AF352" s="293"/>
      <c r="AG352" s="293"/>
      <c r="AH352" s="293"/>
    </row>
    <row r="353" spans="1:34" ht="12.75" customHeight="1" x14ac:dyDescent="0.25">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c r="AA353" s="293"/>
      <c r="AB353" s="293"/>
      <c r="AC353" s="293"/>
      <c r="AD353" s="293"/>
      <c r="AE353" s="293"/>
      <c r="AF353" s="293"/>
      <c r="AG353" s="293"/>
      <c r="AH353" s="293"/>
    </row>
    <row r="354" spans="1:34" ht="12.75" customHeight="1" x14ac:dyDescent="0.25">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c r="AA354" s="293"/>
      <c r="AB354" s="293"/>
      <c r="AC354" s="293"/>
      <c r="AD354" s="293"/>
      <c r="AE354" s="293"/>
      <c r="AF354" s="293"/>
      <c r="AG354" s="293"/>
      <c r="AH354" s="293"/>
    </row>
    <row r="355" spans="1:34" ht="12.75" customHeight="1" x14ac:dyDescent="0.25">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c r="AA355" s="293"/>
      <c r="AB355" s="293"/>
      <c r="AC355" s="293"/>
      <c r="AD355" s="293"/>
      <c r="AE355" s="293"/>
      <c r="AF355" s="293"/>
      <c r="AG355" s="293"/>
      <c r="AH355" s="293"/>
    </row>
    <row r="356" spans="1:34" ht="12.75" customHeight="1" x14ac:dyDescent="0.25">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c r="AA356" s="293"/>
      <c r="AB356" s="293"/>
      <c r="AC356" s="293"/>
      <c r="AD356" s="293"/>
      <c r="AE356" s="293"/>
      <c r="AF356" s="293"/>
      <c r="AG356" s="293"/>
      <c r="AH356" s="293"/>
    </row>
    <row r="357" spans="1:34" ht="12.75" customHeight="1" x14ac:dyDescent="0.25">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c r="AE357" s="293"/>
      <c r="AF357" s="293"/>
      <c r="AG357" s="293"/>
      <c r="AH357" s="293"/>
    </row>
    <row r="358" spans="1:34" ht="12.75" customHeight="1" x14ac:dyDescent="0.25">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c r="AA358" s="293"/>
      <c r="AB358" s="293"/>
      <c r="AC358" s="293"/>
      <c r="AD358" s="293"/>
      <c r="AE358" s="293"/>
      <c r="AF358" s="293"/>
      <c r="AG358" s="293"/>
      <c r="AH358" s="293"/>
    </row>
    <row r="359" spans="1:34" ht="12.75" customHeight="1" x14ac:dyDescent="0.25">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c r="AA359" s="293"/>
      <c r="AB359" s="293"/>
      <c r="AC359" s="293"/>
      <c r="AD359" s="293"/>
      <c r="AE359" s="293"/>
      <c r="AF359" s="293"/>
      <c r="AG359" s="293"/>
      <c r="AH359" s="293"/>
    </row>
    <row r="360" spans="1:34" ht="12.75" customHeight="1" x14ac:dyDescent="0.25">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c r="AA360" s="293"/>
      <c r="AB360" s="293"/>
      <c r="AC360" s="293"/>
      <c r="AD360" s="293"/>
      <c r="AE360" s="293"/>
      <c r="AF360" s="293"/>
      <c r="AG360" s="293"/>
      <c r="AH360" s="293"/>
    </row>
    <row r="361" spans="1:34" ht="12.75" customHeight="1" x14ac:dyDescent="0.25">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c r="AA361" s="293"/>
      <c r="AB361" s="293"/>
      <c r="AC361" s="293"/>
      <c r="AD361" s="293"/>
      <c r="AE361" s="293"/>
      <c r="AF361" s="293"/>
      <c r="AG361" s="293"/>
      <c r="AH361" s="293"/>
    </row>
    <row r="362" spans="1:34" ht="12.75" customHeight="1" x14ac:dyDescent="0.25">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c r="AA362" s="293"/>
      <c r="AB362" s="293"/>
      <c r="AC362" s="293"/>
      <c r="AD362" s="293"/>
      <c r="AE362" s="293"/>
      <c r="AF362" s="293"/>
      <c r="AG362" s="293"/>
      <c r="AH362" s="293"/>
    </row>
    <row r="363" spans="1:34" ht="12.75" customHeight="1" x14ac:dyDescent="0.25">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c r="AE363" s="293"/>
      <c r="AF363" s="293"/>
      <c r="AG363" s="293"/>
      <c r="AH363" s="293"/>
    </row>
    <row r="364" spans="1:34" ht="12.75" customHeight="1" x14ac:dyDescent="0.25">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c r="AE364" s="293"/>
      <c r="AF364" s="293"/>
      <c r="AG364" s="293"/>
      <c r="AH364" s="293"/>
    </row>
    <row r="365" spans="1:34" ht="12.75" customHeight="1" x14ac:dyDescent="0.25">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c r="AE365" s="293"/>
      <c r="AF365" s="293"/>
      <c r="AG365" s="293"/>
      <c r="AH365" s="293"/>
    </row>
    <row r="366" spans="1:34" ht="12.75" customHeight="1" x14ac:dyDescent="0.25">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c r="AE366" s="293"/>
      <c r="AF366" s="293"/>
      <c r="AG366" s="293"/>
      <c r="AH366" s="293"/>
    </row>
    <row r="367" spans="1:34" ht="12.75" customHeight="1" x14ac:dyDescent="0.25">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c r="AE367" s="293"/>
      <c r="AF367" s="293"/>
      <c r="AG367" s="293"/>
      <c r="AH367" s="293"/>
    </row>
    <row r="368" spans="1:34" ht="12.75" customHeight="1" x14ac:dyDescent="0.25">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c r="AA368" s="293"/>
      <c r="AB368" s="293"/>
      <c r="AC368" s="293"/>
      <c r="AD368" s="293"/>
      <c r="AE368" s="293"/>
      <c r="AF368" s="293"/>
      <c r="AG368" s="293"/>
      <c r="AH368" s="293"/>
    </row>
    <row r="369" spans="1:34" ht="12.75" customHeight="1" x14ac:dyDescent="0.25">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c r="AE369" s="293"/>
      <c r="AF369" s="293"/>
      <c r="AG369" s="293"/>
      <c r="AH369" s="293"/>
    </row>
    <row r="370" spans="1:34" ht="12.75" customHeight="1" x14ac:dyDescent="0.25">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3"/>
      <c r="AC370" s="293"/>
      <c r="AD370" s="293"/>
      <c r="AE370" s="293"/>
      <c r="AF370" s="293"/>
      <c r="AG370" s="293"/>
      <c r="AH370" s="293"/>
    </row>
    <row r="371" spans="1:34" ht="12.75" customHeight="1" x14ac:dyDescent="0.25">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c r="AE371" s="293"/>
      <c r="AF371" s="293"/>
      <c r="AG371" s="293"/>
      <c r="AH371" s="293"/>
    </row>
    <row r="372" spans="1:34" ht="12.75" customHeight="1" x14ac:dyDescent="0.25">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c r="AE372" s="293"/>
      <c r="AF372" s="293"/>
      <c r="AG372" s="293"/>
      <c r="AH372" s="293"/>
    </row>
    <row r="373" spans="1:34" ht="12.75" customHeight="1" x14ac:dyDescent="0.25">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c r="AE373" s="293"/>
      <c r="AF373" s="293"/>
      <c r="AG373" s="293"/>
      <c r="AH373" s="293"/>
    </row>
    <row r="374" spans="1:34" ht="12.75" customHeight="1" x14ac:dyDescent="0.25">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c r="AA374" s="293"/>
      <c r="AB374" s="293"/>
      <c r="AC374" s="293"/>
      <c r="AD374" s="293"/>
      <c r="AE374" s="293"/>
      <c r="AF374" s="293"/>
      <c r="AG374" s="293"/>
      <c r="AH374" s="293"/>
    </row>
    <row r="375" spans="1:34" ht="12.75" customHeight="1" x14ac:dyDescent="0.25">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c r="AE375" s="293"/>
      <c r="AF375" s="293"/>
      <c r="AG375" s="293"/>
      <c r="AH375" s="293"/>
    </row>
    <row r="376" spans="1:34" ht="12.75" customHeight="1" x14ac:dyDescent="0.25">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c r="AA376" s="293"/>
      <c r="AB376" s="293"/>
      <c r="AC376" s="293"/>
      <c r="AD376" s="293"/>
      <c r="AE376" s="293"/>
      <c r="AF376" s="293"/>
      <c r="AG376" s="293"/>
      <c r="AH376" s="293"/>
    </row>
    <row r="377" spans="1:34" ht="12.75" customHeight="1" x14ac:dyDescent="0.25">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1:34" ht="12.75" customHeight="1" x14ac:dyDescent="0.25">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c r="AC378" s="293"/>
      <c r="AD378" s="293"/>
      <c r="AE378" s="293"/>
      <c r="AF378" s="293"/>
      <c r="AG378" s="293"/>
      <c r="AH378" s="293"/>
    </row>
    <row r="379" spans="1:34" ht="12.75" customHeight="1" x14ac:dyDescent="0.25">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c r="AA379" s="293"/>
      <c r="AB379" s="293"/>
      <c r="AC379" s="293"/>
      <c r="AD379" s="293"/>
      <c r="AE379" s="293"/>
      <c r="AF379" s="293"/>
      <c r="AG379" s="293"/>
      <c r="AH379" s="293"/>
    </row>
    <row r="380" spans="1:34" ht="12.75" customHeight="1" x14ac:dyDescent="0.25">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293"/>
      <c r="AH380" s="293"/>
    </row>
    <row r="381" spans="1:34" ht="12.75" customHeight="1" x14ac:dyDescent="0.25">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293"/>
      <c r="AH381" s="293"/>
    </row>
    <row r="382" spans="1:34" ht="12.75" customHeight="1" x14ac:dyDescent="0.25">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3"/>
      <c r="AC382" s="293"/>
      <c r="AD382" s="293"/>
      <c r="AE382" s="293"/>
      <c r="AF382" s="293"/>
      <c r="AG382" s="293"/>
      <c r="AH382" s="293"/>
    </row>
    <row r="383" spans="1:34" ht="12.75" customHeight="1" x14ac:dyDescent="0.25">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c r="AA383" s="293"/>
      <c r="AB383" s="293"/>
      <c r="AC383" s="293"/>
      <c r="AD383" s="293"/>
      <c r="AE383" s="293"/>
      <c r="AF383" s="293"/>
      <c r="AG383" s="293"/>
      <c r="AH383" s="293"/>
    </row>
    <row r="384" spans="1:34" ht="12.75" customHeight="1" x14ac:dyDescent="0.25">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4" ht="12.75" customHeight="1" x14ac:dyDescent="0.25">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c r="AA385" s="293"/>
      <c r="AB385" s="293"/>
      <c r="AC385" s="293"/>
      <c r="AD385" s="293"/>
      <c r="AE385" s="293"/>
      <c r="AF385" s="293"/>
      <c r="AG385" s="293"/>
      <c r="AH385" s="293"/>
    </row>
    <row r="386" spans="1:34" ht="12.75" customHeight="1" x14ac:dyDescent="0.25">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c r="AA386" s="293"/>
      <c r="AB386" s="293"/>
      <c r="AC386" s="293"/>
      <c r="AD386" s="293"/>
      <c r="AE386" s="293"/>
      <c r="AF386" s="293"/>
      <c r="AG386" s="293"/>
      <c r="AH386" s="293"/>
    </row>
    <row r="387" spans="1:34" ht="12.75" customHeight="1" x14ac:dyDescent="0.25">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c r="AE387" s="293"/>
      <c r="AF387" s="293"/>
      <c r="AG387" s="293"/>
      <c r="AH387" s="293"/>
    </row>
    <row r="388" spans="1:34" ht="12.75" customHeight="1" x14ac:dyDescent="0.25">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c r="AA388" s="293"/>
      <c r="AB388" s="293"/>
      <c r="AC388" s="293"/>
      <c r="AD388" s="293"/>
      <c r="AE388" s="293"/>
      <c r="AF388" s="293"/>
      <c r="AG388" s="293"/>
      <c r="AH388" s="293"/>
    </row>
    <row r="389" spans="1:34" ht="12.75" customHeight="1" x14ac:dyDescent="0.25">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c r="AA389" s="293"/>
      <c r="AB389" s="293"/>
      <c r="AC389" s="293"/>
      <c r="AD389" s="293"/>
      <c r="AE389" s="293"/>
      <c r="AF389" s="293"/>
      <c r="AG389" s="293"/>
      <c r="AH389" s="293"/>
    </row>
    <row r="390" spans="1:34" ht="12.75" customHeight="1" x14ac:dyDescent="0.25">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c r="AA390" s="293"/>
      <c r="AB390" s="293"/>
      <c r="AC390" s="293"/>
      <c r="AD390" s="293"/>
      <c r="AE390" s="293"/>
      <c r="AF390" s="293"/>
      <c r="AG390" s="293"/>
      <c r="AH390" s="293"/>
    </row>
    <row r="391" spans="1:34" ht="12.75" customHeight="1" x14ac:dyDescent="0.25">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3"/>
      <c r="AC391" s="293"/>
      <c r="AD391" s="293"/>
      <c r="AE391" s="293"/>
      <c r="AF391" s="293"/>
      <c r="AG391" s="293"/>
      <c r="AH391" s="293"/>
    </row>
    <row r="392" spans="1:34" ht="12.75" customHeight="1" x14ac:dyDescent="0.25">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c r="AA392" s="293"/>
      <c r="AB392" s="293"/>
      <c r="AC392" s="293"/>
      <c r="AD392" s="293"/>
      <c r="AE392" s="293"/>
      <c r="AF392" s="293"/>
      <c r="AG392" s="293"/>
      <c r="AH392" s="293"/>
    </row>
    <row r="393" spans="1:34" ht="12.75" customHeight="1" x14ac:dyDescent="0.25">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c r="AA393" s="293"/>
      <c r="AB393" s="293"/>
      <c r="AC393" s="293"/>
      <c r="AD393" s="293"/>
      <c r="AE393" s="293"/>
      <c r="AF393" s="293"/>
      <c r="AG393" s="293"/>
      <c r="AH393" s="293"/>
    </row>
    <row r="394" spans="1:34" ht="12.75" customHeight="1" x14ac:dyDescent="0.25">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c r="AA394" s="293"/>
      <c r="AB394" s="293"/>
      <c r="AC394" s="293"/>
      <c r="AD394" s="293"/>
      <c r="AE394" s="293"/>
      <c r="AF394" s="293"/>
      <c r="AG394" s="293"/>
      <c r="AH394" s="293"/>
    </row>
    <row r="395" spans="1:34" ht="12.75" customHeight="1" x14ac:dyDescent="0.25">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c r="AA395" s="293"/>
      <c r="AB395" s="293"/>
      <c r="AC395" s="293"/>
      <c r="AD395" s="293"/>
      <c r="AE395" s="293"/>
      <c r="AF395" s="293"/>
      <c r="AG395" s="293"/>
      <c r="AH395" s="293"/>
    </row>
    <row r="396" spans="1:34" ht="12.75" customHeight="1" x14ac:dyDescent="0.25">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c r="AA396" s="293"/>
      <c r="AB396" s="293"/>
      <c r="AC396" s="293"/>
      <c r="AD396" s="293"/>
      <c r="AE396" s="293"/>
      <c r="AF396" s="293"/>
      <c r="AG396" s="293"/>
      <c r="AH396" s="293"/>
    </row>
    <row r="397" spans="1:34" ht="12.75" customHeight="1" x14ac:dyDescent="0.25">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c r="AA397" s="293"/>
      <c r="AB397" s="293"/>
      <c r="AC397" s="293"/>
      <c r="AD397" s="293"/>
      <c r="AE397" s="293"/>
      <c r="AF397" s="293"/>
      <c r="AG397" s="293"/>
      <c r="AH397" s="293"/>
    </row>
    <row r="398" spans="1:34" ht="12.75" customHeight="1" x14ac:dyDescent="0.25">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c r="AE398" s="293"/>
      <c r="AF398" s="293"/>
      <c r="AG398" s="293"/>
      <c r="AH398" s="293"/>
    </row>
    <row r="399" spans="1:34" ht="12.75" customHeight="1" x14ac:dyDescent="0.25">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c r="AA399" s="293"/>
      <c r="AB399" s="293"/>
      <c r="AC399" s="293"/>
      <c r="AD399" s="293"/>
      <c r="AE399" s="293"/>
      <c r="AF399" s="293"/>
      <c r="AG399" s="293"/>
      <c r="AH399" s="293"/>
    </row>
    <row r="400" spans="1:34" ht="12.75" customHeight="1" x14ac:dyDescent="0.25">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c r="AA400" s="293"/>
      <c r="AB400" s="293"/>
      <c r="AC400" s="293"/>
      <c r="AD400" s="293"/>
      <c r="AE400" s="293"/>
      <c r="AF400" s="293"/>
      <c r="AG400" s="293"/>
      <c r="AH400" s="293"/>
    </row>
    <row r="401" spans="1:34" ht="12.75" customHeight="1" x14ac:dyDescent="0.25">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c r="AA401" s="293"/>
      <c r="AB401" s="293"/>
      <c r="AC401" s="293"/>
      <c r="AD401" s="293"/>
      <c r="AE401" s="293"/>
      <c r="AF401" s="293"/>
      <c r="AG401" s="293"/>
      <c r="AH401" s="293"/>
    </row>
    <row r="402" spans="1:34" ht="12.75" customHeight="1" x14ac:dyDescent="0.25">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c r="AA402" s="293"/>
      <c r="AB402" s="293"/>
      <c r="AC402" s="293"/>
      <c r="AD402" s="293"/>
      <c r="AE402" s="293"/>
      <c r="AF402" s="293"/>
      <c r="AG402" s="293"/>
      <c r="AH402" s="293"/>
    </row>
    <row r="403" spans="1:34" ht="12.75" customHeight="1" x14ac:dyDescent="0.25">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c r="AA403" s="293"/>
      <c r="AB403" s="293"/>
      <c r="AC403" s="293"/>
      <c r="AD403" s="293"/>
      <c r="AE403" s="293"/>
      <c r="AF403" s="293"/>
      <c r="AG403" s="293"/>
      <c r="AH403" s="293"/>
    </row>
    <row r="404" spans="1:34" ht="12.75" customHeight="1" x14ac:dyDescent="0.25">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c r="AA404" s="293"/>
      <c r="AB404" s="293"/>
      <c r="AC404" s="293"/>
      <c r="AD404" s="293"/>
      <c r="AE404" s="293"/>
      <c r="AF404" s="293"/>
      <c r="AG404" s="293"/>
      <c r="AH404" s="293"/>
    </row>
    <row r="405" spans="1:34" ht="12.75" customHeight="1" x14ac:dyDescent="0.25">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c r="AA405" s="293"/>
      <c r="AB405" s="293"/>
      <c r="AC405" s="293"/>
      <c r="AD405" s="293"/>
      <c r="AE405" s="293"/>
      <c r="AF405" s="293"/>
      <c r="AG405" s="293"/>
      <c r="AH405" s="293"/>
    </row>
    <row r="406" spans="1:34" ht="12.75" customHeight="1" x14ac:dyDescent="0.25">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c r="AE406" s="293"/>
      <c r="AF406" s="293"/>
      <c r="AG406" s="293"/>
      <c r="AH406" s="293"/>
    </row>
    <row r="407" spans="1:34" ht="12.75" customHeight="1" x14ac:dyDescent="0.25">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c r="AA407" s="293"/>
      <c r="AB407" s="293"/>
      <c r="AC407" s="293"/>
      <c r="AD407" s="293"/>
      <c r="AE407" s="293"/>
      <c r="AF407" s="293"/>
      <c r="AG407" s="293"/>
      <c r="AH407" s="293"/>
    </row>
    <row r="408" spans="1:34" ht="12.75" customHeight="1" x14ac:dyDescent="0.25">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c r="AA408" s="293"/>
      <c r="AB408" s="293"/>
      <c r="AC408" s="293"/>
      <c r="AD408" s="293"/>
      <c r="AE408" s="293"/>
      <c r="AF408" s="293"/>
      <c r="AG408" s="293"/>
      <c r="AH408" s="293"/>
    </row>
    <row r="409" spans="1:34" ht="12.75" customHeight="1" x14ac:dyDescent="0.25">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c r="AA409" s="293"/>
      <c r="AB409" s="293"/>
      <c r="AC409" s="293"/>
      <c r="AD409" s="293"/>
      <c r="AE409" s="293"/>
      <c r="AF409" s="293"/>
      <c r="AG409" s="293"/>
      <c r="AH409" s="293"/>
    </row>
    <row r="410" spans="1:34" ht="12.75" customHeight="1" x14ac:dyDescent="0.25">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c r="AA410" s="293"/>
      <c r="AB410" s="293"/>
      <c r="AC410" s="293"/>
      <c r="AD410" s="293"/>
      <c r="AE410" s="293"/>
      <c r="AF410" s="293"/>
      <c r="AG410" s="293"/>
      <c r="AH410" s="293"/>
    </row>
    <row r="411" spans="1:34" ht="12.75" customHeight="1" x14ac:dyDescent="0.25">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c r="AA411" s="293"/>
      <c r="AB411" s="293"/>
      <c r="AC411" s="293"/>
      <c r="AD411" s="293"/>
      <c r="AE411" s="293"/>
      <c r="AF411" s="293"/>
      <c r="AG411" s="293"/>
      <c r="AH411" s="293"/>
    </row>
    <row r="412" spans="1:34" ht="12.75" customHeight="1" x14ac:dyDescent="0.25">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c r="AE412" s="293"/>
      <c r="AF412" s="293"/>
      <c r="AG412" s="293"/>
      <c r="AH412" s="293"/>
    </row>
    <row r="413" spans="1:34" ht="12.75" customHeight="1" x14ac:dyDescent="0.25">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c r="AA413" s="293"/>
      <c r="AB413" s="293"/>
      <c r="AC413" s="293"/>
      <c r="AD413" s="293"/>
      <c r="AE413" s="293"/>
      <c r="AF413" s="293"/>
      <c r="AG413" s="293"/>
      <c r="AH413" s="293"/>
    </row>
    <row r="414" spans="1:34" ht="12.75" customHeight="1" x14ac:dyDescent="0.25">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c r="AA414" s="293"/>
      <c r="AB414" s="293"/>
      <c r="AC414" s="293"/>
      <c r="AD414" s="293"/>
      <c r="AE414" s="293"/>
      <c r="AF414" s="293"/>
      <c r="AG414" s="293"/>
      <c r="AH414" s="293"/>
    </row>
    <row r="415" spans="1:34" ht="12.75" customHeight="1" x14ac:dyDescent="0.25">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c r="AA415" s="293"/>
      <c r="AB415" s="293"/>
      <c r="AC415" s="293"/>
      <c r="AD415" s="293"/>
      <c r="AE415" s="293"/>
      <c r="AF415" s="293"/>
      <c r="AG415" s="293"/>
      <c r="AH415" s="293"/>
    </row>
    <row r="416" spans="1:34" ht="12.75" customHeight="1" x14ac:dyDescent="0.25">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c r="AA416" s="293"/>
      <c r="AB416" s="293"/>
      <c r="AC416" s="293"/>
      <c r="AD416" s="293"/>
      <c r="AE416" s="293"/>
      <c r="AF416" s="293"/>
      <c r="AG416" s="293"/>
      <c r="AH416" s="293"/>
    </row>
    <row r="417" spans="1:34" ht="12.75" customHeight="1" x14ac:dyDescent="0.25">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c r="AA417" s="293"/>
      <c r="AB417" s="293"/>
      <c r="AC417" s="293"/>
      <c r="AD417" s="293"/>
      <c r="AE417" s="293"/>
      <c r="AF417" s="293"/>
      <c r="AG417" s="293"/>
      <c r="AH417" s="293"/>
    </row>
    <row r="418" spans="1:34" ht="12.75" customHeight="1" x14ac:dyDescent="0.25">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c r="AE418" s="293"/>
      <c r="AF418" s="293"/>
      <c r="AG418" s="293"/>
      <c r="AH418" s="293"/>
    </row>
    <row r="419" spans="1:34" ht="12.75" customHeight="1" x14ac:dyDescent="0.25">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c r="AA419" s="293"/>
      <c r="AB419" s="293"/>
      <c r="AC419" s="293"/>
      <c r="AD419" s="293"/>
      <c r="AE419" s="293"/>
      <c r="AF419" s="293"/>
      <c r="AG419" s="293"/>
      <c r="AH419" s="293"/>
    </row>
    <row r="420" spans="1:34" ht="12.75" customHeight="1" x14ac:dyDescent="0.25">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c r="AA420" s="293"/>
      <c r="AB420" s="293"/>
      <c r="AC420" s="293"/>
      <c r="AD420" s="293"/>
      <c r="AE420" s="293"/>
      <c r="AF420" s="293"/>
      <c r="AG420" s="293"/>
      <c r="AH420" s="293"/>
    </row>
    <row r="421" spans="1:34" ht="12.75" customHeight="1" x14ac:dyDescent="0.25">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c r="AA421" s="293"/>
      <c r="AB421" s="293"/>
      <c r="AC421" s="293"/>
      <c r="AD421" s="293"/>
      <c r="AE421" s="293"/>
      <c r="AF421" s="293"/>
      <c r="AG421" s="293"/>
      <c r="AH421" s="293"/>
    </row>
    <row r="422" spans="1:34" ht="12.75" customHeight="1" x14ac:dyDescent="0.25">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c r="AA422" s="293"/>
      <c r="AB422" s="293"/>
      <c r="AC422" s="293"/>
      <c r="AD422" s="293"/>
      <c r="AE422" s="293"/>
      <c r="AF422" s="293"/>
      <c r="AG422" s="293"/>
      <c r="AH422" s="293"/>
    </row>
    <row r="423" spans="1:34" ht="12.75" customHeight="1" x14ac:dyDescent="0.25">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c r="AA423" s="293"/>
      <c r="AB423" s="293"/>
      <c r="AC423" s="293"/>
      <c r="AD423" s="293"/>
      <c r="AE423" s="293"/>
      <c r="AF423" s="293"/>
      <c r="AG423" s="293"/>
      <c r="AH423" s="293"/>
    </row>
    <row r="424" spans="1:34" ht="12.75" customHeight="1" x14ac:dyDescent="0.25">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c r="AE424" s="293"/>
      <c r="AF424" s="293"/>
      <c r="AG424" s="293"/>
      <c r="AH424" s="293"/>
    </row>
    <row r="425" spans="1:34" ht="12.75" customHeight="1" x14ac:dyDescent="0.25">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c r="AA425" s="293"/>
      <c r="AB425" s="293"/>
      <c r="AC425" s="293"/>
      <c r="AD425" s="293"/>
      <c r="AE425" s="293"/>
      <c r="AF425" s="293"/>
      <c r="AG425" s="293"/>
      <c r="AH425" s="293"/>
    </row>
    <row r="426" spans="1:34" ht="12.75" customHeight="1" x14ac:dyDescent="0.25">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c r="AA426" s="293"/>
      <c r="AB426" s="293"/>
      <c r="AC426" s="293"/>
      <c r="AD426" s="293"/>
      <c r="AE426" s="293"/>
      <c r="AF426" s="293"/>
      <c r="AG426" s="293"/>
      <c r="AH426" s="293"/>
    </row>
    <row r="427" spans="1:34" ht="12.75" customHeight="1" x14ac:dyDescent="0.25">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c r="AA427" s="293"/>
      <c r="AB427" s="293"/>
      <c r="AC427" s="293"/>
      <c r="AD427" s="293"/>
      <c r="AE427" s="293"/>
      <c r="AF427" s="293"/>
      <c r="AG427" s="293"/>
      <c r="AH427" s="293"/>
    </row>
    <row r="428" spans="1:34" ht="12.75" customHeight="1" x14ac:dyDescent="0.25">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c r="AA428" s="293"/>
      <c r="AB428" s="293"/>
      <c r="AC428" s="293"/>
      <c r="AD428" s="293"/>
      <c r="AE428" s="293"/>
      <c r="AF428" s="293"/>
      <c r="AG428" s="293"/>
      <c r="AH428" s="293"/>
    </row>
    <row r="429" spans="1:34" ht="12.75" customHeight="1" x14ac:dyDescent="0.25">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c r="AA429" s="293"/>
      <c r="AB429" s="293"/>
      <c r="AC429" s="293"/>
      <c r="AD429" s="293"/>
      <c r="AE429" s="293"/>
      <c r="AF429" s="293"/>
      <c r="AG429" s="293"/>
      <c r="AH429" s="293"/>
    </row>
    <row r="430" spans="1:34" ht="12.75" customHeight="1" x14ac:dyDescent="0.25">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c r="AE430" s="293"/>
      <c r="AF430" s="293"/>
      <c r="AG430" s="293"/>
      <c r="AH430" s="293"/>
    </row>
    <row r="431" spans="1:34" ht="12.75" customHeight="1" x14ac:dyDescent="0.25">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c r="AA431" s="293"/>
      <c r="AB431" s="293"/>
      <c r="AC431" s="293"/>
      <c r="AD431" s="293"/>
      <c r="AE431" s="293"/>
      <c r="AF431" s="293"/>
      <c r="AG431" s="293"/>
      <c r="AH431" s="293"/>
    </row>
    <row r="432" spans="1:34" ht="12.75" customHeight="1" x14ac:dyDescent="0.25">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c r="AA432" s="293"/>
      <c r="AB432" s="293"/>
      <c r="AC432" s="293"/>
      <c r="AD432" s="293"/>
      <c r="AE432" s="293"/>
      <c r="AF432" s="293"/>
      <c r="AG432" s="293"/>
      <c r="AH432" s="293"/>
    </row>
    <row r="433" spans="1:34" ht="12.75" customHeight="1" x14ac:dyDescent="0.25">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c r="AA433" s="293"/>
      <c r="AB433" s="293"/>
      <c r="AC433" s="293"/>
      <c r="AD433" s="293"/>
      <c r="AE433" s="293"/>
      <c r="AF433" s="293"/>
      <c r="AG433" s="293"/>
      <c r="AH433" s="293"/>
    </row>
    <row r="434" spans="1:34" ht="12.75" customHeight="1" x14ac:dyDescent="0.25">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c r="AA434" s="293"/>
      <c r="AB434" s="293"/>
      <c r="AC434" s="293"/>
      <c r="AD434" s="293"/>
      <c r="AE434" s="293"/>
      <c r="AF434" s="293"/>
      <c r="AG434" s="293"/>
      <c r="AH434" s="293"/>
    </row>
    <row r="435" spans="1:34" ht="12.75" customHeight="1" x14ac:dyDescent="0.25">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c r="AE435" s="293"/>
      <c r="AF435" s="293"/>
      <c r="AG435" s="293"/>
      <c r="AH435" s="293"/>
    </row>
    <row r="436" spans="1:34" ht="12.75" customHeight="1" x14ac:dyDescent="0.25">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c r="AE436" s="293"/>
      <c r="AF436" s="293"/>
      <c r="AG436" s="293"/>
      <c r="AH436" s="293"/>
    </row>
    <row r="437" spans="1:34" ht="12.75" customHeight="1" x14ac:dyDescent="0.25">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c r="AE437" s="293"/>
      <c r="AF437" s="293"/>
      <c r="AG437" s="293"/>
      <c r="AH437" s="293"/>
    </row>
    <row r="438" spans="1:34" ht="12.75" customHeight="1" x14ac:dyDescent="0.25">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c r="AA438" s="293"/>
      <c r="AB438" s="293"/>
      <c r="AC438" s="293"/>
      <c r="AD438" s="293"/>
      <c r="AE438" s="293"/>
      <c r="AF438" s="293"/>
      <c r="AG438" s="293"/>
      <c r="AH438" s="293"/>
    </row>
    <row r="439" spans="1:34" ht="12.75" customHeight="1" x14ac:dyDescent="0.25">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c r="AA439" s="293"/>
      <c r="AB439" s="293"/>
      <c r="AC439" s="293"/>
      <c r="AD439" s="293"/>
      <c r="AE439" s="293"/>
      <c r="AF439" s="293"/>
      <c r="AG439" s="293"/>
      <c r="AH439" s="293"/>
    </row>
    <row r="440" spans="1:34" ht="12.75" customHeight="1" x14ac:dyDescent="0.25">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c r="AA440" s="293"/>
      <c r="AB440" s="293"/>
      <c r="AC440" s="293"/>
      <c r="AD440" s="293"/>
      <c r="AE440" s="293"/>
      <c r="AF440" s="293"/>
      <c r="AG440" s="293"/>
      <c r="AH440" s="293"/>
    </row>
    <row r="441" spans="1:34" ht="12.75" customHeight="1" x14ac:dyDescent="0.25">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c r="AA441" s="293"/>
      <c r="AB441" s="293"/>
      <c r="AC441" s="293"/>
      <c r="AD441" s="293"/>
      <c r="AE441" s="293"/>
      <c r="AF441" s="293"/>
      <c r="AG441" s="293"/>
      <c r="AH441" s="293"/>
    </row>
    <row r="442" spans="1:34" ht="12.75" customHeight="1" x14ac:dyDescent="0.25">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c r="AE442" s="293"/>
      <c r="AF442" s="293"/>
      <c r="AG442" s="293"/>
      <c r="AH442" s="293"/>
    </row>
    <row r="443" spans="1:34" ht="12.75" customHeight="1" x14ac:dyDescent="0.25">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c r="AA443" s="293"/>
      <c r="AB443" s="293"/>
      <c r="AC443" s="293"/>
      <c r="AD443" s="293"/>
      <c r="AE443" s="293"/>
      <c r="AF443" s="293"/>
      <c r="AG443" s="293"/>
      <c r="AH443" s="293"/>
    </row>
    <row r="444" spans="1:34" ht="12.75" customHeight="1" x14ac:dyDescent="0.25">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c r="AE444" s="293"/>
      <c r="AF444" s="293"/>
      <c r="AG444" s="293"/>
      <c r="AH444" s="293"/>
    </row>
    <row r="445" spans="1:34" ht="12.75" customHeight="1" x14ac:dyDescent="0.25">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c r="AA445" s="293"/>
      <c r="AB445" s="293"/>
      <c r="AC445" s="293"/>
      <c r="AD445" s="293"/>
      <c r="AE445" s="293"/>
      <c r="AF445" s="293"/>
      <c r="AG445" s="293"/>
      <c r="AH445" s="293"/>
    </row>
    <row r="446" spans="1:34" ht="12.75" customHeight="1" x14ac:dyDescent="0.25">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c r="AA446" s="293"/>
      <c r="AB446" s="293"/>
      <c r="AC446" s="293"/>
      <c r="AD446" s="293"/>
      <c r="AE446" s="293"/>
      <c r="AF446" s="293"/>
      <c r="AG446" s="293"/>
      <c r="AH446" s="293"/>
    </row>
    <row r="447" spans="1:34" ht="12.75" customHeight="1" x14ac:dyDescent="0.25">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c r="AA447" s="293"/>
      <c r="AB447" s="293"/>
      <c r="AC447" s="293"/>
      <c r="AD447" s="293"/>
      <c r="AE447" s="293"/>
      <c r="AF447" s="293"/>
      <c r="AG447" s="293"/>
      <c r="AH447" s="293"/>
    </row>
    <row r="448" spans="1:34" ht="12.75" customHeight="1" x14ac:dyDescent="0.25">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c r="AE448" s="293"/>
      <c r="AF448" s="293"/>
      <c r="AG448" s="293"/>
      <c r="AH448" s="293"/>
    </row>
    <row r="449" spans="1:34" ht="12.75" customHeight="1" x14ac:dyDescent="0.25">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c r="AA449" s="293"/>
      <c r="AB449" s="293"/>
      <c r="AC449" s="293"/>
      <c r="AD449" s="293"/>
      <c r="AE449" s="293"/>
      <c r="AF449" s="293"/>
      <c r="AG449" s="293"/>
      <c r="AH449" s="293"/>
    </row>
    <row r="450" spans="1:34" ht="12.75" customHeight="1" x14ac:dyDescent="0.25">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c r="AE450" s="293"/>
      <c r="AF450" s="293"/>
      <c r="AG450" s="293"/>
      <c r="AH450" s="293"/>
    </row>
    <row r="451" spans="1:34" ht="12.75" customHeight="1" x14ac:dyDescent="0.25">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c r="AE451" s="293"/>
      <c r="AF451" s="293"/>
      <c r="AG451" s="293"/>
      <c r="AH451" s="293"/>
    </row>
    <row r="452" spans="1:34" ht="12.75" customHeight="1" x14ac:dyDescent="0.25">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c r="AE452" s="293"/>
      <c r="AF452" s="293"/>
      <c r="AG452" s="293"/>
      <c r="AH452" s="293"/>
    </row>
    <row r="453" spans="1:34" ht="12.75" customHeight="1" x14ac:dyDescent="0.25">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3"/>
      <c r="AC453" s="293"/>
      <c r="AD453" s="293"/>
      <c r="AE453" s="293"/>
      <c r="AF453" s="293"/>
      <c r="AG453" s="293"/>
      <c r="AH453" s="293"/>
    </row>
    <row r="454" spans="1:34" ht="12.75" customHeight="1" x14ac:dyDescent="0.25">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c r="AE454" s="293"/>
      <c r="AF454" s="293"/>
      <c r="AG454" s="293"/>
      <c r="AH454" s="293"/>
    </row>
    <row r="455" spans="1:34" ht="12.75" customHeight="1" x14ac:dyDescent="0.25">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3"/>
      <c r="AC455" s="293"/>
      <c r="AD455" s="293"/>
      <c r="AE455" s="293"/>
      <c r="AF455" s="293"/>
      <c r="AG455" s="293"/>
      <c r="AH455" s="293"/>
    </row>
    <row r="456" spans="1:34" ht="12.75" customHeight="1" x14ac:dyDescent="0.25">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c r="AA456" s="293"/>
      <c r="AB456" s="293"/>
      <c r="AC456" s="293"/>
      <c r="AD456" s="293"/>
      <c r="AE456" s="293"/>
      <c r="AF456" s="293"/>
      <c r="AG456" s="293"/>
      <c r="AH456" s="293"/>
    </row>
    <row r="457" spans="1:34" ht="12.75" customHeight="1" x14ac:dyDescent="0.25">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c r="AA457" s="293"/>
      <c r="AB457" s="293"/>
      <c r="AC457" s="293"/>
      <c r="AD457" s="293"/>
      <c r="AE457" s="293"/>
      <c r="AF457" s="293"/>
      <c r="AG457" s="293"/>
      <c r="AH457" s="293"/>
    </row>
    <row r="458" spans="1:34" ht="12.75" customHeight="1" x14ac:dyDescent="0.25">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c r="AA458" s="293"/>
      <c r="AB458" s="293"/>
      <c r="AC458" s="293"/>
      <c r="AD458" s="293"/>
      <c r="AE458" s="293"/>
      <c r="AF458" s="293"/>
      <c r="AG458" s="293"/>
      <c r="AH458" s="293"/>
    </row>
    <row r="459" spans="1:34" ht="12.75" customHeight="1" x14ac:dyDescent="0.25">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c r="AA459" s="293"/>
      <c r="AB459" s="293"/>
      <c r="AC459" s="293"/>
      <c r="AD459" s="293"/>
      <c r="AE459" s="293"/>
      <c r="AF459" s="293"/>
      <c r="AG459" s="293"/>
      <c r="AH459" s="293"/>
    </row>
    <row r="460" spans="1:34" ht="12.75" customHeight="1" x14ac:dyDescent="0.25">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c r="AE460" s="293"/>
      <c r="AF460" s="293"/>
      <c r="AG460" s="293"/>
      <c r="AH460" s="293"/>
    </row>
    <row r="461" spans="1:34" ht="12.75" customHeight="1" x14ac:dyDescent="0.25">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c r="AA461" s="293"/>
      <c r="AB461" s="293"/>
      <c r="AC461" s="293"/>
      <c r="AD461" s="293"/>
      <c r="AE461" s="293"/>
      <c r="AF461" s="293"/>
      <c r="AG461" s="293"/>
      <c r="AH461" s="293"/>
    </row>
    <row r="462" spans="1:34" ht="12.75" customHeight="1" x14ac:dyDescent="0.25">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c r="AA462" s="293"/>
      <c r="AB462" s="293"/>
      <c r="AC462" s="293"/>
      <c r="AD462" s="293"/>
      <c r="AE462" s="293"/>
      <c r="AF462" s="293"/>
      <c r="AG462" s="293"/>
      <c r="AH462" s="293"/>
    </row>
    <row r="463" spans="1:34" ht="12.75" customHeight="1" x14ac:dyDescent="0.25">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c r="AA463" s="293"/>
      <c r="AB463" s="293"/>
      <c r="AC463" s="293"/>
      <c r="AD463" s="293"/>
      <c r="AE463" s="293"/>
      <c r="AF463" s="293"/>
      <c r="AG463" s="293"/>
      <c r="AH463" s="293"/>
    </row>
    <row r="464" spans="1:34" ht="12.75" customHeight="1" x14ac:dyDescent="0.25">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c r="AA464" s="293"/>
      <c r="AB464" s="293"/>
      <c r="AC464" s="293"/>
      <c r="AD464" s="293"/>
      <c r="AE464" s="293"/>
      <c r="AF464" s="293"/>
      <c r="AG464" s="293"/>
      <c r="AH464" s="293"/>
    </row>
    <row r="465" spans="1:34" ht="12.75" customHeight="1" x14ac:dyDescent="0.25">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c r="AA465" s="293"/>
      <c r="AB465" s="293"/>
      <c r="AC465" s="293"/>
      <c r="AD465" s="293"/>
      <c r="AE465" s="293"/>
      <c r="AF465" s="293"/>
      <c r="AG465" s="293"/>
      <c r="AH465" s="293"/>
    </row>
    <row r="466" spans="1:34" ht="12.75" customHeight="1" x14ac:dyDescent="0.25">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c r="AE466" s="293"/>
      <c r="AF466" s="293"/>
      <c r="AG466" s="293"/>
      <c r="AH466" s="293"/>
    </row>
    <row r="467" spans="1:34" ht="12.75" customHeight="1" x14ac:dyDescent="0.25">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c r="AA467" s="293"/>
      <c r="AB467" s="293"/>
      <c r="AC467" s="293"/>
      <c r="AD467" s="293"/>
      <c r="AE467" s="293"/>
      <c r="AF467" s="293"/>
      <c r="AG467" s="293"/>
      <c r="AH467" s="293"/>
    </row>
    <row r="468" spans="1:34" ht="12.75" customHeight="1" x14ac:dyDescent="0.25">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c r="AA468" s="293"/>
      <c r="AB468" s="293"/>
      <c r="AC468" s="293"/>
      <c r="AD468" s="293"/>
      <c r="AE468" s="293"/>
      <c r="AF468" s="293"/>
      <c r="AG468" s="293"/>
      <c r="AH468" s="293"/>
    </row>
    <row r="469" spans="1:34" ht="12.75" customHeight="1" x14ac:dyDescent="0.25">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c r="AA469" s="293"/>
      <c r="AB469" s="293"/>
      <c r="AC469" s="293"/>
      <c r="AD469" s="293"/>
      <c r="AE469" s="293"/>
      <c r="AF469" s="293"/>
      <c r="AG469" s="293"/>
      <c r="AH469" s="293"/>
    </row>
    <row r="470" spans="1:34" ht="12.75" customHeight="1" x14ac:dyDescent="0.25">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c r="AA470" s="293"/>
      <c r="AB470" s="293"/>
      <c r="AC470" s="293"/>
      <c r="AD470" s="293"/>
      <c r="AE470" s="293"/>
      <c r="AF470" s="293"/>
      <c r="AG470" s="293"/>
      <c r="AH470" s="293"/>
    </row>
    <row r="471" spans="1:34" ht="12.75" customHeight="1" x14ac:dyDescent="0.25">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c r="AA471" s="293"/>
      <c r="AB471" s="293"/>
      <c r="AC471" s="293"/>
      <c r="AD471" s="293"/>
      <c r="AE471" s="293"/>
      <c r="AF471" s="293"/>
      <c r="AG471" s="293"/>
      <c r="AH471" s="293"/>
    </row>
    <row r="472" spans="1:34" ht="12.75" customHeight="1" x14ac:dyDescent="0.25">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c r="AA472" s="293"/>
      <c r="AB472" s="293"/>
      <c r="AC472" s="293"/>
      <c r="AD472" s="293"/>
      <c r="AE472" s="293"/>
      <c r="AF472" s="293"/>
      <c r="AG472" s="293"/>
      <c r="AH472" s="293"/>
    </row>
    <row r="473" spans="1:34" ht="12.75" customHeight="1" x14ac:dyDescent="0.25">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c r="AA473" s="293"/>
      <c r="AB473" s="293"/>
      <c r="AC473" s="293"/>
      <c r="AD473" s="293"/>
      <c r="AE473" s="293"/>
      <c r="AF473" s="293"/>
      <c r="AG473" s="293"/>
      <c r="AH473" s="293"/>
    </row>
    <row r="474" spans="1:34" ht="12.75" customHeight="1" x14ac:dyDescent="0.25">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c r="AA474" s="293"/>
      <c r="AB474" s="293"/>
      <c r="AC474" s="293"/>
      <c r="AD474" s="293"/>
      <c r="AE474" s="293"/>
      <c r="AF474" s="293"/>
      <c r="AG474" s="293"/>
      <c r="AH474" s="293"/>
    </row>
    <row r="475" spans="1:34" ht="12.75" customHeight="1" x14ac:dyDescent="0.25">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c r="AA475" s="293"/>
      <c r="AB475" s="293"/>
      <c r="AC475" s="293"/>
      <c r="AD475" s="293"/>
      <c r="AE475" s="293"/>
      <c r="AF475" s="293"/>
      <c r="AG475" s="293"/>
      <c r="AH475" s="293"/>
    </row>
    <row r="476" spans="1:34" ht="12.75" customHeight="1" x14ac:dyDescent="0.25">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c r="AA476" s="293"/>
      <c r="AB476" s="293"/>
      <c r="AC476" s="293"/>
      <c r="AD476" s="293"/>
      <c r="AE476" s="293"/>
      <c r="AF476" s="293"/>
      <c r="AG476" s="293"/>
      <c r="AH476" s="293"/>
    </row>
    <row r="477" spans="1:34" ht="12.75" customHeight="1" x14ac:dyDescent="0.25">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c r="AA477" s="293"/>
      <c r="AB477" s="293"/>
      <c r="AC477" s="293"/>
      <c r="AD477" s="293"/>
      <c r="AE477" s="293"/>
      <c r="AF477" s="293"/>
      <c r="AG477" s="293"/>
      <c r="AH477" s="293"/>
    </row>
    <row r="478" spans="1:34" ht="12.75" customHeight="1" x14ac:dyDescent="0.25">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c r="AA478" s="293"/>
      <c r="AB478" s="293"/>
      <c r="AC478" s="293"/>
      <c r="AD478" s="293"/>
      <c r="AE478" s="293"/>
      <c r="AF478" s="293"/>
      <c r="AG478" s="293"/>
      <c r="AH478" s="293"/>
    </row>
    <row r="479" spans="1:34" ht="12.75" customHeight="1" x14ac:dyDescent="0.25">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c r="AA479" s="293"/>
      <c r="AB479" s="293"/>
      <c r="AC479" s="293"/>
      <c r="AD479" s="293"/>
      <c r="AE479" s="293"/>
      <c r="AF479" s="293"/>
      <c r="AG479" s="293"/>
      <c r="AH479" s="293"/>
    </row>
    <row r="480" spans="1:34" ht="12.75" customHeight="1" x14ac:dyDescent="0.25">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c r="AA480" s="293"/>
      <c r="AB480" s="293"/>
      <c r="AC480" s="293"/>
      <c r="AD480" s="293"/>
      <c r="AE480" s="293"/>
      <c r="AF480" s="293"/>
      <c r="AG480" s="293"/>
      <c r="AH480" s="293"/>
    </row>
    <row r="481" spans="1:34" ht="12.75" customHeight="1" x14ac:dyDescent="0.25">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c r="AA481" s="293"/>
      <c r="AB481" s="293"/>
      <c r="AC481" s="293"/>
      <c r="AD481" s="293"/>
      <c r="AE481" s="293"/>
      <c r="AF481" s="293"/>
      <c r="AG481" s="293"/>
      <c r="AH481" s="293"/>
    </row>
    <row r="482" spans="1:34" ht="12.75" customHeight="1" x14ac:dyDescent="0.25">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c r="AA482" s="293"/>
      <c r="AB482" s="293"/>
      <c r="AC482" s="293"/>
      <c r="AD482" s="293"/>
      <c r="AE482" s="293"/>
      <c r="AF482" s="293"/>
      <c r="AG482" s="293"/>
      <c r="AH482" s="293"/>
    </row>
    <row r="483" spans="1:34" ht="12.75" customHeight="1" x14ac:dyDescent="0.25">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c r="AA483" s="293"/>
      <c r="AB483" s="293"/>
      <c r="AC483" s="293"/>
      <c r="AD483" s="293"/>
      <c r="AE483" s="293"/>
      <c r="AF483" s="293"/>
      <c r="AG483" s="293"/>
      <c r="AH483" s="293"/>
    </row>
    <row r="484" spans="1:34" ht="12.75" customHeight="1" x14ac:dyDescent="0.25">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c r="AA484" s="293"/>
      <c r="AB484" s="293"/>
      <c r="AC484" s="293"/>
      <c r="AD484" s="293"/>
      <c r="AE484" s="293"/>
      <c r="AF484" s="293"/>
      <c r="AG484" s="293"/>
      <c r="AH484" s="293"/>
    </row>
    <row r="485" spans="1:34" ht="12.75" customHeight="1" x14ac:dyDescent="0.25">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c r="AA485" s="293"/>
      <c r="AB485" s="293"/>
      <c r="AC485" s="293"/>
      <c r="AD485" s="293"/>
      <c r="AE485" s="293"/>
      <c r="AF485" s="293"/>
      <c r="AG485" s="293"/>
      <c r="AH485" s="293"/>
    </row>
    <row r="486" spans="1:34" ht="12.75" customHeight="1" x14ac:dyDescent="0.25">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c r="AA486" s="293"/>
      <c r="AB486" s="293"/>
      <c r="AC486" s="293"/>
      <c r="AD486" s="293"/>
      <c r="AE486" s="293"/>
      <c r="AF486" s="293"/>
      <c r="AG486" s="293"/>
      <c r="AH486" s="293"/>
    </row>
    <row r="487" spans="1:34" ht="12.75" customHeight="1" x14ac:dyDescent="0.25">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c r="AA487" s="293"/>
      <c r="AB487" s="293"/>
      <c r="AC487" s="293"/>
      <c r="AD487" s="293"/>
      <c r="AE487" s="293"/>
      <c r="AF487" s="293"/>
      <c r="AG487" s="293"/>
      <c r="AH487" s="293"/>
    </row>
    <row r="488" spans="1:34" ht="12.75" customHeight="1" x14ac:dyDescent="0.25">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c r="AA488" s="293"/>
      <c r="AB488" s="293"/>
      <c r="AC488" s="293"/>
      <c r="AD488" s="293"/>
      <c r="AE488" s="293"/>
      <c r="AF488" s="293"/>
      <c r="AG488" s="293"/>
      <c r="AH488" s="293"/>
    </row>
    <row r="489" spans="1:34" ht="12.75" customHeight="1" x14ac:dyDescent="0.25">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c r="AA489" s="293"/>
      <c r="AB489" s="293"/>
      <c r="AC489" s="293"/>
      <c r="AD489" s="293"/>
      <c r="AE489" s="293"/>
      <c r="AF489" s="293"/>
      <c r="AG489" s="293"/>
      <c r="AH489" s="293"/>
    </row>
    <row r="490" spans="1:34" ht="12.75" customHeight="1" x14ac:dyDescent="0.25">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c r="AA490" s="293"/>
      <c r="AB490" s="293"/>
      <c r="AC490" s="293"/>
      <c r="AD490" s="293"/>
      <c r="AE490" s="293"/>
      <c r="AF490" s="293"/>
      <c r="AG490" s="293"/>
      <c r="AH490" s="293"/>
    </row>
    <row r="491" spans="1:34" ht="12.75" customHeight="1" x14ac:dyDescent="0.25">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c r="AE491" s="293"/>
      <c r="AF491" s="293"/>
      <c r="AG491" s="293"/>
      <c r="AH491" s="293"/>
    </row>
    <row r="492" spans="1:34" ht="12.75" customHeight="1" x14ac:dyDescent="0.25">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c r="AA492" s="293"/>
      <c r="AB492" s="293"/>
      <c r="AC492" s="293"/>
      <c r="AD492" s="293"/>
      <c r="AE492" s="293"/>
      <c r="AF492" s="293"/>
      <c r="AG492" s="293"/>
      <c r="AH492" s="293"/>
    </row>
    <row r="493" spans="1:34" ht="12.75" customHeight="1" x14ac:dyDescent="0.25">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c r="AA493" s="293"/>
      <c r="AB493" s="293"/>
      <c r="AC493" s="293"/>
      <c r="AD493" s="293"/>
      <c r="AE493" s="293"/>
      <c r="AF493" s="293"/>
      <c r="AG493" s="293"/>
      <c r="AH493" s="293"/>
    </row>
    <row r="494" spans="1:34" ht="12.75" customHeight="1" x14ac:dyDescent="0.25">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c r="AA494" s="293"/>
      <c r="AB494" s="293"/>
      <c r="AC494" s="293"/>
      <c r="AD494" s="293"/>
      <c r="AE494" s="293"/>
      <c r="AF494" s="293"/>
      <c r="AG494" s="293"/>
      <c r="AH494" s="293"/>
    </row>
    <row r="495" spans="1:34" ht="12.75" customHeight="1" x14ac:dyDescent="0.25">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c r="AA495" s="293"/>
      <c r="AB495" s="293"/>
      <c r="AC495" s="293"/>
      <c r="AD495" s="293"/>
      <c r="AE495" s="293"/>
      <c r="AF495" s="293"/>
      <c r="AG495" s="293"/>
      <c r="AH495" s="293"/>
    </row>
    <row r="496" spans="1:34" ht="12.75" customHeight="1" x14ac:dyDescent="0.25">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c r="AA496" s="293"/>
      <c r="AB496" s="293"/>
      <c r="AC496" s="293"/>
      <c r="AD496" s="293"/>
      <c r="AE496" s="293"/>
      <c r="AF496" s="293"/>
      <c r="AG496" s="293"/>
      <c r="AH496" s="293"/>
    </row>
    <row r="497" spans="1:34" ht="12.75" customHeight="1" x14ac:dyDescent="0.25">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c r="AE497" s="293"/>
      <c r="AF497" s="293"/>
      <c r="AG497" s="293"/>
      <c r="AH497" s="293"/>
    </row>
    <row r="498" spans="1:34" ht="12.75" customHeight="1" x14ac:dyDescent="0.25">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c r="AA498" s="293"/>
      <c r="AB498" s="293"/>
      <c r="AC498" s="293"/>
      <c r="AD498" s="293"/>
      <c r="AE498" s="293"/>
      <c r="AF498" s="293"/>
      <c r="AG498" s="293"/>
      <c r="AH498" s="293"/>
    </row>
    <row r="499" spans="1:34" ht="12.75" customHeight="1" x14ac:dyDescent="0.25">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c r="AA499" s="293"/>
      <c r="AB499" s="293"/>
      <c r="AC499" s="293"/>
      <c r="AD499" s="293"/>
      <c r="AE499" s="293"/>
      <c r="AF499" s="293"/>
      <c r="AG499" s="293"/>
      <c r="AH499" s="293"/>
    </row>
    <row r="500" spans="1:34" ht="12.75" customHeight="1" x14ac:dyDescent="0.25">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c r="AA500" s="293"/>
      <c r="AB500" s="293"/>
      <c r="AC500" s="293"/>
      <c r="AD500" s="293"/>
      <c r="AE500" s="293"/>
      <c r="AF500" s="293"/>
      <c r="AG500" s="293"/>
      <c r="AH500" s="293"/>
    </row>
    <row r="501" spans="1:34" ht="12.75" customHeight="1" x14ac:dyDescent="0.25">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c r="AA501" s="293"/>
      <c r="AB501" s="293"/>
      <c r="AC501" s="293"/>
      <c r="AD501" s="293"/>
      <c r="AE501" s="293"/>
      <c r="AF501" s="293"/>
      <c r="AG501" s="293"/>
      <c r="AH501" s="293"/>
    </row>
    <row r="502" spans="1:34" ht="12.75" customHeight="1" x14ac:dyDescent="0.25">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c r="AA502" s="293"/>
      <c r="AB502" s="293"/>
      <c r="AC502" s="293"/>
      <c r="AD502" s="293"/>
      <c r="AE502" s="293"/>
      <c r="AF502" s="293"/>
      <c r="AG502" s="293"/>
      <c r="AH502" s="293"/>
    </row>
    <row r="503" spans="1:34" ht="12.75" customHeight="1" x14ac:dyDescent="0.25">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c r="AE503" s="293"/>
      <c r="AF503" s="293"/>
      <c r="AG503" s="293"/>
      <c r="AH503" s="293"/>
    </row>
    <row r="504" spans="1:34" ht="12.75" customHeight="1" x14ac:dyDescent="0.25">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c r="AA504" s="293"/>
      <c r="AB504" s="293"/>
      <c r="AC504" s="293"/>
      <c r="AD504" s="293"/>
      <c r="AE504" s="293"/>
      <c r="AF504" s="293"/>
      <c r="AG504" s="293"/>
      <c r="AH504" s="293"/>
    </row>
    <row r="505" spans="1:34" ht="12.75" customHeight="1" x14ac:dyDescent="0.25">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c r="AA505" s="293"/>
      <c r="AB505" s="293"/>
      <c r="AC505" s="293"/>
      <c r="AD505" s="293"/>
      <c r="AE505" s="293"/>
      <c r="AF505" s="293"/>
      <c r="AG505" s="293"/>
      <c r="AH505" s="293"/>
    </row>
    <row r="506" spans="1:34" ht="12.75" customHeight="1" x14ac:dyDescent="0.25">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c r="AA506" s="293"/>
      <c r="AB506" s="293"/>
      <c r="AC506" s="293"/>
      <c r="AD506" s="293"/>
      <c r="AE506" s="293"/>
      <c r="AF506" s="293"/>
      <c r="AG506" s="293"/>
      <c r="AH506" s="293"/>
    </row>
    <row r="507" spans="1:34" ht="12.75" customHeight="1" x14ac:dyDescent="0.25">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c r="AA507" s="293"/>
      <c r="AB507" s="293"/>
      <c r="AC507" s="293"/>
      <c r="AD507" s="293"/>
      <c r="AE507" s="293"/>
      <c r="AF507" s="293"/>
      <c r="AG507" s="293"/>
      <c r="AH507" s="293"/>
    </row>
    <row r="508" spans="1:34" ht="12.75" customHeight="1" x14ac:dyDescent="0.25">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c r="AA508" s="293"/>
      <c r="AB508" s="293"/>
      <c r="AC508" s="293"/>
      <c r="AD508" s="293"/>
      <c r="AE508" s="293"/>
      <c r="AF508" s="293"/>
      <c r="AG508" s="293"/>
      <c r="AH508" s="293"/>
    </row>
    <row r="509" spans="1:34" ht="12.75" customHeight="1" x14ac:dyDescent="0.25">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c r="AE509" s="293"/>
      <c r="AF509" s="293"/>
      <c r="AG509" s="293"/>
      <c r="AH509" s="293"/>
    </row>
    <row r="510" spans="1:34" ht="12.75" customHeight="1" x14ac:dyDescent="0.25">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c r="AA510" s="293"/>
      <c r="AB510" s="293"/>
      <c r="AC510" s="293"/>
      <c r="AD510" s="293"/>
      <c r="AE510" s="293"/>
      <c r="AF510" s="293"/>
      <c r="AG510" s="293"/>
      <c r="AH510" s="293"/>
    </row>
    <row r="511" spans="1:34" ht="12.75" customHeight="1" x14ac:dyDescent="0.25">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c r="AA511" s="293"/>
      <c r="AB511" s="293"/>
      <c r="AC511" s="293"/>
      <c r="AD511" s="293"/>
      <c r="AE511" s="293"/>
      <c r="AF511" s="293"/>
      <c r="AG511" s="293"/>
      <c r="AH511" s="293"/>
    </row>
    <row r="512" spans="1:34" ht="12.75" customHeight="1" x14ac:dyDescent="0.25">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c r="AA512" s="293"/>
      <c r="AB512" s="293"/>
      <c r="AC512" s="293"/>
      <c r="AD512" s="293"/>
      <c r="AE512" s="293"/>
      <c r="AF512" s="293"/>
      <c r="AG512" s="293"/>
      <c r="AH512" s="293"/>
    </row>
    <row r="513" spans="1:34" ht="12.75" customHeight="1" x14ac:dyDescent="0.25">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c r="AA513" s="293"/>
      <c r="AB513" s="293"/>
      <c r="AC513" s="293"/>
      <c r="AD513" s="293"/>
      <c r="AE513" s="293"/>
      <c r="AF513" s="293"/>
      <c r="AG513" s="293"/>
      <c r="AH513" s="293"/>
    </row>
    <row r="514" spans="1:34" ht="12.75" customHeight="1" x14ac:dyDescent="0.25">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c r="AA514" s="293"/>
      <c r="AB514" s="293"/>
      <c r="AC514" s="293"/>
      <c r="AD514" s="293"/>
      <c r="AE514" s="293"/>
      <c r="AF514" s="293"/>
      <c r="AG514" s="293"/>
      <c r="AH514" s="293"/>
    </row>
    <row r="515" spans="1:34" ht="12.75" customHeight="1" x14ac:dyDescent="0.25">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c r="AE515" s="293"/>
      <c r="AF515" s="293"/>
      <c r="AG515" s="293"/>
      <c r="AH515" s="293"/>
    </row>
    <row r="516" spans="1:34" ht="12.75" customHeight="1" x14ac:dyDescent="0.25">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c r="AA516" s="293"/>
      <c r="AB516" s="293"/>
      <c r="AC516" s="293"/>
      <c r="AD516" s="293"/>
      <c r="AE516" s="293"/>
      <c r="AF516" s="293"/>
      <c r="AG516" s="293"/>
      <c r="AH516" s="293"/>
    </row>
    <row r="517" spans="1:34" ht="12.75" customHeight="1" x14ac:dyDescent="0.25">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c r="AA517" s="293"/>
      <c r="AB517" s="293"/>
      <c r="AC517" s="293"/>
      <c r="AD517" s="293"/>
      <c r="AE517" s="293"/>
      <c r="AF517" s="293"/>
      <c r="AG517" s="293"/>
      <c r="AH517" s="293"/>
    </row>
    <row r="518" spans="1:34" ht="12.75" customHeight="1" x14ac:dyDescent="0.25">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c r="AA518" s="293"/>
      <c r="AB518" s="293"/>
      <c r="AC518" s="293"/>
      <c r="AD518" s="293"/>
      <c r="AE518" s="293"/>
      <c r="AF518" s="293"/>
      <c r="AG518" s="293"/>
      <c r="AH518" s="293"/>
    </row>
    <row r="519" spans="1:34" ht="12.75" customHeight="1" x14ac:dyDescent="0.25">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c r="AA519" s="293"/>
      <c r="AB519" s="293"/>
      <c r="AC519" s="293"/>
      <c r="AD519" s="293"/>
      <c r="AE519" s="293"/>
      <c r="AF519" s="293"/>
      <c r="AG519" s="293"/>
      <c r="AH519" s="293"/>
    </row>
    <row r="520" spans="1:34" ht="12.75" customHeight="1" x14ac:dyDescent="0.25">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c r="AA520" s="293"/>
      <c r="AB520" s="293"/>
      <c r="AC520" s="293"/>
      <c r="AD520" s="293"/>
      <c r="AE520" s="293"/>
      <c r="AF520" s="293"/>
      <c r="AG520" s="293"/>
      <c r="AH520" s="293"/>
    </row>
    <row r="521" spans="1:34" ht="12.75" customHeight="1" x14ac:dyDescent="0.25">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c r="AE521" s="293"/>
      <c r="AF521" s="293"/>
      <c r="AG521" s="293"/>
      <c r="AH521" s="293"/>
    </row>
    <row r="522" spans="1:34" ht="12.75" customHeight="1" x14ac:dyDescent="0.25">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c r="AA522" s="293"/>
      <c r="AB522" s="293"/>
      <c r="AC522" s="293"/>
      <c r="AD522" s="293"/>
      <c r="AE522" s="293"/>
      <c r="AF522" s="293"/>
      <c r="AG522" s="293"/>
      <c r="AH522" s="293"/>
    </row>
    <row r="523" spans="1:34" ht="12.75" customHeight="1" x14ac:dyDescent="0.25">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c r="AE523" s="293"/>
      <c r="AF523" s="293"/>
      <c r="AG523" s="293"/>
      <c r="AH523" s="293"/>
    </row>
    <row r="524" spans="1:34" ht="12.75" customHeight="1" x14ac:dyDescent="0.25">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c r="AA524" s="293"/>
      <c r="AB524" s="293"/>
      <c r="AC524" s="293"/>
      <c r="AD524" s="293"/>
      <c r="AE524" s="293"/>
      <c r="AF524" s="293"/>
      <c r="AG524" s="293"/>
      <c r="AH524" s="293"/>
    </row>
    <row r="525" spans="1:34" ht="12.75" customHeight="1" x14ac:dyDescent="0.25">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c r="AA525" s="293"/>
      <c r="AB525" s="293"/>
      <c r="AC525" s="293"/>
      <c r="AD525" s="293"/>
      <c r="AE525" s="293"/>
      <c r="AF525" s="293"/>
      <c r="AG525" s="293"/>
      <c r="AH525" s="293"/>
    </row>
    <row r="526" spans="1:34" ht="12.75" customHeight="1" x14ac:dyDescent="0.25">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c r="AA526" s="293"/>
      <c r="AB526" s="293"/>
      <c r="AC526" s="293"/>
      <c r="AD526" s="293"/>
      <c r="AE526" s="293"/>
      <c r="AF526" s="293"/>
      <c r="AG526" s="293"/>
      <c r="AH526" s="293"/>
    </row>
    <row r="527" spans="1:34" ht="12.75" customHeight="1" x14ac:dyDescent="0.25">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c r="AE527" s="293"/>
      <c r="AF527" s="293"/>
      <c r="AG527" s="293"/>
      <c r="AH527" s="293"/>
    </row>
    <row r="528" spans="1:34" ht="12.75" customHeight="1" x14ac:dyDescent="0.25">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c r="AA528" s="293"/>
      <c r="AB528" s="293"/>
      <c r="AC528" s="293"/>
      <c r="AD528" s="293"/>
      <c r="AE528" s="293"/>
      <c r="AF528" s="293"/>
      <c r="AG528" s="293"/>
      <c r="AH528" s="293"/>
    </row>
    <row r="529" spans="1:34" ht="12.75" customHeight="1" x14ac:dyDescent="0.25">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c r="AE529" s="293"/>
      <c r="AF529" s="293"/>
      <c r="AG529" s="293"/>
      <c r="AH529" s="293"/>
    </row>
    <row r="530" spans="1:34" ht="12.75" customHeight="1" x14ac:dyDescent="0.25">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c r="AE530" s="293"/>
      <c r="AF530" s="293"/>
      <c r="AG530" s="293"/>
      <c r="AH530" s="293"/>
    </row>
    <row r="531" spans="1:34" ht="12.75" customHeight="1" x14ac:dyDescent="0.25">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c r="AE531" s="293"/>
      <c r="AF531" s="293"/>
      <c r="AG531" s="293"/>
      <c r="AH531" s="293"/>
    </row>
    <row r="532" spans="1:34" ht="12.75" customHeight="1" x14ac:dyDescent="0.25">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c r="AA532" s="293"/>
      <c r="AB532" s="293"/>
      <c r="AC532" s="293"/>
      <c r="AD532" s="293"/>
      <c r="AE532" s="293"/>
      <c r="AF532" s="293"/>
      <c r="AG532" s="293"/>
      <c r="AH532" s="293"/>
    </row>
    <row r="533" spans="1:34" ht="12.75" customHeight="1" x14ac:dyDescent="0.25">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c r="AE533" s="293"/>
      <c r="AF533" s="293"/>
      <c r="AG533" s="293"/>
      <c r="AH533" s="293"/>
    </row>
    <row r="534" spans="1:34" ht="12.75" customHeight="1" x14ac:dyDescent="0.25">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c r="AA534" s="293"/>
      <c r="AB534" s="293"/>
      <c r="AC534" s="293"/>
      <c r="AD534" s="293"/>
      <c r="AE534" s="293"/>
      <c r="AF534" s="293"/>
      <c r="AG534" s="293"/>
      <c r="AH534" s="293"/>
    </row>
    <row r="535" spans="1:34" ht="12.75" customHeight="1" x14ac:dyDescent="0.25">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c r="AA535" s="293"/>
      <c r="AB535" s="293"/>
      <c r="AC535" s="293"/>
      <c r="AD535" s="293"/>
      <c r="AE535" s="293"/>
      <c r="AF535" s="293"/>
      <c r="AG535" s="293"/>
      <c r="AH535" s="293"/>
    </row>
    <row r="536" spans="1:34" ht="12.75" customHeight="1" x14ac:dyDescent="0.25">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c r="AA536" s="293"/>
      <c r="AB536" s="293"/>
      <c r="AC536" s="293"/>
      <c r="AD536" s="293"/>
      <c r="AE536" s="293"/>
      <c r="AF536" s="293"/>
      <c r="AG536" s="293"/>
      <c r="AH536" s="293"/>
    </row>
    <row r="537" spans="1:34" ht="12.75" customHeight="1" x14ac:dyDescent="0.25">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c r="AA537" s="293"/>
      <c r="AB537" s="293"/>
      <c r="AC537" s="293"/>
      <c r="AD537" s="293"/>
      <c r="AE537" s="293"/>
      <c r="AF537" s="293"/>
      <c r="AG537" s="293"/>
      <c r="AH537" s="293"/>
    </row>
    <row r="538" spans="1:34" ht="12.75" customHeight="1" x14ac:dyDescent="0.25">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c r="AA538" s="293"/>
      <c r="AB538" s="293"/>
      <c r="AC538" s="293"/>
      <c r="AD538" s="293"/>
      <c r="AE538" s="293"/>
      <c r="AF538" s="293"/>
      <c r="AG538" s="293"/>
      <c r="AH538" s="293"/>
    </row>
    <row r="539" spans="1:34" ht="12.75" customHeight="1" x14ac:dyDescent="0.25">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c r="AE539" s="293"/>
      <c r="AF539" s="293"/>
      <c r="AG539" s="293"/>
      <c r="AH539" s="293"/>
    </row>
    <row r="540" spans="1:34" ht="12.75" customHeight="1" x14ac:dyDescent="0.25">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c r="AA540" s="293"/>
      <c r="AB540" s="293"/>
      <c r="AC540" s="293"/>
      <c r="AD540" s="293"/>
      <c r="AE540" s="293"/>
      <c r="AF540" s="293"/>
      <c r="AG540" s="293"/>
      <c r="AH540" s="293"/>
    </row>
    <row r="541" spans="1:34" ht="12.75" customHeight="1" x14ac:dyDescent="0.25">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c r="AA541" s="293"/>
      <c r="AB541" s="293"/>
      <c r="AC541" s="293"/>
      <c r="AD541" s="293"/>
      <c r="AE541" s="293"/>
      <c r="AF541" s="293"/>
      <c r="AG541" s="293"/>
      <c r="AH541" s="293"/>
    </row>
    <row r="542" spans="1:34" ht="12.75" customHeight="1" x14ac:dyDescent="0.25">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c r="AA542" s="293"/>
      <c r="AB542" s="293"/>
      <c r="AC542" s="293"/>
      <c r="AD542" s="293"/>
      <c r="AE542" s="293"/>
      <c r="AF542" s="293"/>
      <c r="AG542" s="293"/>
      <c r="AH542" s="293"/>
    </row>
    <row r="543" spans="1:34" ht="12.75" customHeight="1" x14ac:dyDescent="0.25">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c r="AA543" s="293"/>
      <c r="AB543" s="293"/>
      <c r="AC543" s="293"/>
      <c r="AD543" s="293"/>
      <c r="AE543" s="293"/>
      <c r="AF543" s="293"/>
      <c r="AG543" s="293"/>
      <c r="AH543" s="293"/>
    </row>
    <row r="544" spans="1:34" ht="12.75" customHeight="1" x14ac:dyDescent="0.25">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c r="AA544" s="293"/>
      <c r="AB544" s="293"/>
      <c r="AC544" s="293"/>
      <c r="AD544" s="293"/>
      <c r="AE544" s="293"/>
      <c r="AF544" s="293"/>
      <c r="AG544" s="293"/>
      <c r="AH544" s="293"/>
    </row>
    <row r="545" spans="1:34" ht="12.75" customHeight="1" x14ac:dyDescent="0.25">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c r="AE545" s="293"/>
      <c r="AF545" s="293"/>
      <c r="AG545" s="293"/>
      <c r="AH545" s="293"/>
    </row>
    <row r="546" spans="1:34" ht="12.75" customHeight="1" x14ac:dyDescent="0.25">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c r="AA546" s="293"/>
      <c r="AB546" s="293"/>
      <c r="AC546" s="293"/>
      <c r="AD546" s="293"/>
      <c r="AE546" s="293"/>
      <c r="AF546" s="293"/>
      <c r="AG546" s="293"/>
      <c r="AH546" s="293"/>
    </row>
    <row r="547" spans="1:34" ht="12.75" customHeight="1" x14ac:dyDescent="0.25">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c r="AA547" s="293"/>
      <c r="AB547" s="293"/>
      <c r="AC547" s="293"/>
      <c r="AD547" s="293"/>
      <c r="AE547" s="293"/>
      <c r="AF547" s="293"/>
      <c r="AG547" s="293"/>
      <c r="AH547" s="293"/>
    </row>
    <row r="548" spans="1:34" ht="12.75" customHeight="1" x14ac:dyDescent="0.25">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c r="AA548" s="293"/>
      <c r="AB548" s="293"/>
      <c r="AC548" s="293"/>
      <c r="AD548" s="293"/>
      <c r="AE548" s="293"/>
      <c r="AF548" s="293"/>
      <c r="AG548" s="293"/>
      <c r="AH548" s="293"/>
    </row>
    <row r="549" spans="1:34" ht="12.75" customHeight="1" x14ac:dyDescent="0.25">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c r="AA549" s="293"/>
      <c r="AB549" s="293"/>
      <c r="AC549" s="293"/>
      <c r="AD549" s="293"/>
      <c r="AE549" s="293"/>
      <c r="AF549" s="293"/>
      <c r="AG549" s="293"/>
      <c r="AH549" s="293"/>
    </row>
    <row r="550" spans="1:34" ht="12.75" customHeight="1" x14ac:dyDescent="0.25">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c r="AA550" s="293"/>
      <c r="AB550" s="293"/>
      <c r="AC550" s="293"/>
      <c r="AD550" s="293"/>
      <c r="AE550" s="293"/>
      <c r="AF550" s="293"/>
      <c r="AG550" s="293"/>
      <c r="AH550" s="293"/>
    </row>
    <row r="551" spans="1:34" ht="12.75" customHeight="1" x14ac:dyDescent="0.25">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c r="AA551" s="293"/>
      <c r="AB551" s="293"/>
      <c r="AC551" s="293"/>
      <c r="AD551" s="293"/>
      <c r="AE551" s="293"/>
      <c r="AF551" s="293"/>
      <c r="AG551" s="293"/>
      <c r="AH551" s="293"/>
    </row>
    <row r="552" spans="1:34" ht="12.75" customHeight="1" x14ac:dyDescent="0.25">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c r="AA552" s="293"/>
      <c r="AB552" s="293"/>
      <c r="AC552" s="293"/>
      <c r="AD552" s="293"/>
      <c r="AE552" s="293"/>
      <c r="AF552" s="293"/>
      <c r="AG552" s="293"/>
      <c r="AH552" s="293"/>
    </row>
    <row r="553" spans="1:34" ht="12.75" customHeight="1" x14ac:dyDescent="0.25">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c r="AA553" s="293"/>
      <c r="AB553" s="293"/>
      <c r="AC553" s="293"/>
      <c r="AD553" s="293"/>
      <c r="AE553" s="293"/>
      <c r="AF553" s="293"/>
      <c r="AG553" s="293"/>
      <c r="AH553" s="293"/>
    </row>
    <row r="554" spans="1:34" ht="12.75" customHeight="1" x14ac:dyDescent="0.25">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c r="AA554" s="293"/>
      <c r="AB554" s="293"/>
      <c r="AC554" s="293"/>
      <c r="AD554" s="293"/>
      <c r="AE554" s="293"/>
      <c r="AF554" s="293"/>
      <c r="AG554" s="293"/>
      <c r="AH554" s="293"/>
    </row>
    <row r="555" spans="1:34" ht="12.75" customHeight="1" x14ac:dyDescent="0.25">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c r="AA555" s="293"/>
      <c r="AB555" s="293"/>
      <c r="AC555" s="293"/>
      <c r="AD555" s="293"/>
      <c r="AE555" s="293"/>
      <c r="AF555" s="293"/>
      <c r="AG555" s="293"/>
      <c r="AH555" s="293"/>
    </row>
    <row r="556" spans="1:34" ht="12.75" customHeight="1" x14ac:dyDescent="0.25">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c r="AA556" s="293"/>
      <c r="AB556" s="293"/>
      <c r="AC556" s="293"/>
      <c r="AD556" s="293"/>
      <c r="AE556" s="293"/>
      <c r="AF556" s="293"/>
      <c r="AG556" s="293"/>
      <c r="AH556" s="293"/>
    </row>
    <row r="557" spans="1:34" ht="12.75" customHeight="1" x14ac:dyDescent="0.25">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c r="AA557" s="293"/>
      <c r="AB557" s="293"/>
      <c r="AC557" s="293"/>
      <c r="AD557" s="293"/>
      <c r="AE557" s="293"/>
      <c r="AF557" s="293"/>
      <c r="AG557" s="293"/>
      <c r="AH557" s="293"/>
    </row>
    <row r="558" spans="1:34" ht="12.75" customHeight="1" x14ac:dyDescent="0.25">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c r="AA558" s="293"/>
      <c r="AB558" s="293"/>
      <c r="AC558" s="293"/>
      <c r="AD558" s="293"/>
      <c r="AE558" s="293"/>
      <c r="AF558" s="293"/>
      <c r="AG558" s="293"/>
      <c r="AH558" s="293"/>
    </row>
    <row r="559" spans="1:34" ht="12.75" customHeight="1" x14ac:dyDescent="0.25">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c r="AA559" s="293"/>
      <c r="AB559" s="293"/>
      <c r="AC559" s="293"/>
      <c r="AD559" s="293"/>
      <c r="AE559" s="293"/>
      <c r="AF559" s="293"/>
      <c r="AG559" s="293"/>
      <c r="AH559" s="293"/>
    </row>
    <row r="560" spans="1:34" ht="12.75" customHeight="1" x14ac:dyDescent="0.25">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c r="AA560" s="293"/>
      <c r="AB560" s="293"/>
      <c r="AC560" s="293"/>
      <c r="AD560" s="293"/>
      <c r="AE560" s="293"/>
      <c r="AF560" s="293"/>
      <c r="AG560" s="293"/>
      <c r="AH560" s="293"/>
    </row>
    <row r="561" spans="1:34" ht="12.75" customHeight="1" x14ac:dyDescent="0.25">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c r="AA561" s="293"/>
      <c r="AB561" s="293"/>
      <c r="AC561" s="293"/>
      <c r="AD561" s="293"/>
      <c r="AE561" s="293"/>
      <c r="AF561" s="293"/>
      <c r="AG561" s="293"/>
      <c r="AH561" s="293"/>
    </row>
    <row r="562" spans="1:34" ht="12.75" customHeight="1" x14ac:dyDescent="0.25">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c r="AA562" s="293"/>
      <c r="AB562" s="293"/>
      <c r="AC562" s="293"/>
      <c r="AD562" s="293"/>
      <c r="AE562" s="293"/>
      <c r="AF562" s="293"/>
      <c r="AG562" s="293"/>
      <c r="AH562" s="293"/>
    </row>
    <row r="563" spans="1:34" ht="12.75" customHeight="1" x14ac:dyDescent="0.25">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c r="AA563" s="293"/>
      <c r="AB563" s="293"/>
      <c r="AC563" s="293"/>
      <c r="AD563" s="293"/>
      <c r="AE563" s="293"/>
      <c r="AF563" s="293"/>
      <c r="AG563" s="293"/>
      <c r="AH563" s="293"/>
    </row>
    <row r="564" spans="1:34" ht="12.75" customHeight="1" x14ac:dyDescent="0.25">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c r="AA564" s="293"/>
      <c r="AB564" s="293"/>
      <c r="AC564" s="293"/>
      <c r="AD564" s="293"/>
      <c r="AE564" s="293"/>
      <c r="AF564" s="293"/>
      <c r="AG564" s="293"/>
      <c r="AH564" s="293"/>
    </row>
    <row r="565" spans="1:34" ht="12.75" customHeight="1" x14ac:dyDescent="0.25">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c r="AA565" s="293"/>
      <c r="AB565" s="293"/>
      <c r="AC565" s="293"/>
      <c r="AD565" s="293"/>
      <c r="AE565" s="293"/>
      <c r="AF565" s="293"/>
      <c r="AG565" s="293"/>
      <c r="AH565" s="293"/>
    </row>
    <row r="566" spans="1:34" ht="12.75" customHeight="1" x14ac:dyDescent="0.25">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c r="AA566" s="293"/>
      <c r="AB566" s="293"/>
      <c r="AC566" s="293"/>
      <c r="AD566" s="293"/>
      <c r="AE566" s="293"/>
      <c r="AF566" s="293"/>
      <c r="AG566" s="293"/>
      <c r="AH566" s="293"/>
    </row>
    <row r="567" spans="1:34" ht="12.75" customHeight="1" x14ac:dyDescent="0.25">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c r="AA567" s="293"/>
      <c r="AB567" s="293"/>
      <c r="AC567" s="293"/>
      <c r="AD567" s="293"/>
      <c r="AE567" s="293"/>
      <c r="AF567" s="293"/>
      <c r="AG567" s="293"/>
      <c r="AH567" s="293"/>
    </row>
    <row r="568" spans="1:34" ht="12.75" customHeight="1" x14ac:dyDescent="0.25">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c r="AA568" s="293"/>
      <c r="AB568" s="293"/>
      <c r="AC568" s="293"/>
      <c r="AD568" s="293"/>
      <c r="AE568" s="293"/>
      <c r="AF568" s="293"/>
      <c r="AG568" s="293"/>
      <c r="AH568" s="293"/>
    </row>
    <row r="569" spans="1:34" ht="12.75" customHeight="1" x14ac:dyDescent="0.25">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c r="AA569" s="293"/>
      <c r="AB569" s="293"/>
      <c r="AC569" s="293"/>
      <c r="AD569" s="293"/>
      <c r="AE569" s="293"/>
      <c r="AF569" s="293"/>
      <c r="AG569" s="293"/>
      <c r="AH569" s="293"/>
    </row>
    <row r="570" spans="1:34" ht="12.75" customHeight="1" x14ac:dyDescent="0.25">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c r="AE570" s="293"/>
      <c r="AF570" s="293"/>
      <c r="AG570" s="293"/>
      <c r="AH570" s="293"/>
    </row>
    <row r="571" spans="1:34" ht="12.75" customHeight="1" x14ac:dyDescent="0.25">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c r="AA571" s="293"/>
      <c r="AB571" s="293"/>
      <c r="AC571" s="293"/>
      <c r="AD571" s="293"/>
      <c r="AE571" s="293"/>
      <c r="AF571" s="293"/>
      <c r="AG571" s="293"/>
      <c r="AH571" s="293"/>
    </row>
    <row r="572" spans="1:34" ht="12.75" customHeight="1" x14ac:dyDescent="0.25">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c r="AA572" s="293"/>
      <c r="AB572" s="293"/>
      <c r="AC572" s="293"/>
      <c r="AD572" s="293"/>
      <c r="AE572" s="293"/>
      <c r="AF572" s="293"/>
      <c r="AG572" s="293"/>
      <c r="AH572" s="293"/>
    </row>
    <row r="573" spans="1:34" ht="12.75" customHeight="1" x14ac:dyDescent="0.25">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c r="AA573" s="293"/>
      <c r="AB573" s="293"/>
      <c r="AC573" s="293"/>
      <c r="AD573" s="293"/>
      <c r="AE573" s="293"/>
      <c r="AF573" s="293"/>
      <c r="AG573" s="293"/>
      <c r="AH573" s="293"/>
    </row>
    <row r="574" spans="1:34" ht="12.75" customHeight="1" x14ac:dyDescent="0.25">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c r="AA574" s="293"/>
      <c r="AB574" s="293"/>
      <c r="AC574" s="293"/>
      <c r="AD574" s="293"/>
      <c r="AE574" s="293"/>
      <c r="AF574" s="293"/>
      <c r="AG574" s="293"/>
      <c r="AH574" s="293"/>
    </row>
    <row r="575" spans="1:34" ht="12.75" customHeight="1" x14ac:dyDescent="0.25">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c r="AA575" s="293"/>
      <c r="AB575" s="293"/>
      <c r="AC575" s="293"/>
      <c r="AD575" s="293"/>
      <c r="AE575" s="293"/>
      <c r="AF575" s="293"/>
      <c r="AG575" s="293"/>
      <c r="AH575" s="293"/>
    </row>
    <row r="576" spans="1:34" ht="12.75" customHeight="1" x14ac:dyDescent="0.25">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c r="AE576" s="293"/>
      <c r="AF576" s="293"/>
      <c r="AG576" s="293"/>
      <c r="AH576" s="293"/>
    </row>
    <row r="577" spans="1:34" ht="12.75" customHeight="1" x14ac:dyDescent="0.25">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c r="AA577" s="293"/>
      <c r="AB577" s="293"/>
      <c r="AC577" s="293"/>
      <c r="AD577" s="293"/>
      <c r="AE577" s="293"/>
      <c r="AF577" s="293"/>
      <c r="AG577" s="293"/>
      <c r="AH577" s="293"/>
    </row>
    <row r="578" spans="1:34" ht="12.75" customHeight="1" x14ac:dyDescent="0.25">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c r="AA578" s="293"/>
      <c r="AB578" s="293"/>
      <c r="AC578" s="293"/>
      <c r="AD578" s="293"/>
      <c r="AE578" s="293"/>
      <c r="AF578" s="293"/>
      <c r="AG578" s="293"/>
      <c r="AH578" s="293"/>
    </row>
    <row r="579" spans="1:34" ht="12.75" customHeight="1" x14ac:dyDescent="0.25">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c r="AA579" s="293"/>
      <c r="AB579" s="293"/>
      <c r="AC579" s="293"/>
      <c r="AD579" s="293"/>
      <c r="AE579" s="293"/>
      <c r="AF579" s="293"/>
      <c r="AG579" s="293"/>
      <c r="AH579" s="293"/>
    </row>
    <row r="580" spans="1:34" ht="12.75" customHeight="1" x14ac:dyDescent="0.25">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c r="AA580" s="293"/>
      <c r="AB580" s="293"/>
      <c r="AC580" s="293"/>
      <c r="AD580" s="293"/>
      <c r="AE580" s="293"/>
      <c r="AF580" s="293"/>
      <c r="AG580" s="293"/>
      <c r="AH580" s="293"/>
    </row>
    <row r="581" spans="1:34" ht="12.75" customHeight="1" x14ac:dyDescent="0.25">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c r="AA581" s="293"/>
      <c r="AB581" s="293"/>
      <c r="AC581" s="293"/>
      <c r="AD581" s="293"/>
      <c r="AE581" s="293"/>
      <c r="AF581" s="293"/>
      <c r="AG581" s="293"/>
      <c r="AH581" s="293"/>
    </row>
    <row r="582" spans="1:34" ht="12.75" customHeight="1" x14ac:dyDescent="0.25">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c r="AE582" s="293"/>
      <c r="AF582" s="293"/>
      <c r="AG582" s="293"/>
      <c r="AH582" s="293"/>
    </row>
    <row r="583" spans="1:34" ht="12.75" customHeight="1" x14ac:dyDescent="0.25">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c r="AA583" s="293"/>
      <c r="AB583" s="293"/>
      <c r="AC583" s="293"/>
      <c r="AD583" s="293"/>
      <c r="AE583" s="293"/>
      <c r="AF583" s="293"/>
      <c r="AG583" s="293"/>
      <c r="AH583" s="293"/>
    </row>
    <row r="584" spans="1:34" ht="12.75" customHeight="1" x14ac:dyDescent="0.25">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c r="AA584" s="293"/>
      <c r="AB584" s="293"/>
      <c r="AC584" s="293"/>
      <c r="AD584" s="293"/>
      <c r="AE584" s="293"/>
      <c r="AF584" s="293"/>
      <c r="AG584" s="293"/>
      <c r="AH584" s="293"/>
    </row>
    <row r="585" spans="1:34" ht="12.75" customHeight="1" x14ac:dyDescent="0.25">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c r="AA585" s="293"/>
      <c r="AB585" s="293"/>
      <c r="AC585" s="293"/>
      <c r="AD585" s="293"/>
      <c r="AE585" s="293"/>
      <c r="AF585" s="293"/>
      <c r="AG585" s="293"/>
      <c r="AH585" s="293"/>
    </row>
    <row r="586" spans="1:34" ht="12.75" customHeight="1" x14ac:dyDescent="0.25">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c r="AA586" s="293"/>
      <c r="AB586" s="293"/>
      <c r="AC586" s="293"/>
      <c r="AD586" s="293"/>
      <c r="AE586" s="293"/>
      <c r="AF586" s="293"/>
      <c r="AG586" s="293"/>
      <c r="AH586" s="293"/>
    </row>
    <row r="587" spans="1:34" ht="12.75" customHeight="1" x14ac:dyDescent="0.25">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c r="AA587" s="293"/>
      <c r="AB587" s="293"/>
      <c r="AC587" s="293"/>
      <c r="AD587" s="293"/>
      <c r="AE587" s="293"/>
      <c r="AF587" s="293"/>
      <c r="AG587" s="293"/>
      <c r="AH587" s="293"/>
    </row>
    <row r="588" spans="1:34" ht="12.75" customHeight="1" x14ac:dyDescent="0.25">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c r="AE588" s="293"/>
      <c r="AF588" s="293"/>
      <c r="AG588" s="293"/>
      <c r="AH588" s="293"/>
    </row>
    <row r="589" spans="1:34" ht="12.75" customHeight="1" x14ac:dyDescent="0.25">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c r="AA589" s="293"/>
      <c r="AB589" s="293"/>
      <c r="AC589" s="293"/>
      <c r="AD589" s="293"/>
      <c r="AE589" s="293"/>
      <c r="AF589" s="293"/>
      <c r="AG589" s="293"/>
      <c r="AH589" s="293"/>
    </row>
    <row r="590" spans="1:34" ht="12.75" customHeight="1" x14ac:dyDescent="0.25">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c r="AA590" s="293"/>
      <c r="AB590" s="293"/>
      <c r="AC590" s="293"/>
      <c r="AD590" s="293"/>
      <c r="AE590" s="293"/>
      <c r="AF590" s="293"/>
      <c r="AG590" s="293"/>
      <c r="AH590" s="293"/>
    </row>
    <row r="591" spans="1:34" ht="12.75" customHeight="1" x14ac:dyDescent="0.25">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c r="AA591" s="293"/>
      <c r="AB591" s="293"/>
      <c r="AC591" s="293"/>
      <c r="AD591" s="293"/>
      <c r="AE591" s="293"/>
      <c r="AF591" s="293"/>
      <c r="AG591" s="293"/>
      <c r="AH591" s="293"/>
    </row>
    <row r="592" spans="1:34" ht="12.75" customHeight="1" x14ac:dyDescent="0.25">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c r="AA592" s="293"/>
      <c r="AB592" s="293"/>
      <c r="AC592" s="293"/>
      <c r="AD592" s="293"/>
      <c r="AE592" s="293"/>
      <c r="AF592" s="293"/>
      <c r="AG592" s="293"/>
      <c r="AH592" s="293"/>
    </row>
    <row r="593" spans="1:34" ht="12.75" customHeight="1" x14ac:dyDescent="0.25">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c r="AA593" s="293"/>
      <c r="AB593" s="293"/>
      <c r="AC593" s="293"/>
      <c r="AD593" s="293"/>
      <c r="AE593" s="293"/>
      <c r="AF593" s="293"/>
      <c r="AG593" s="293"/>
      <c r="AH593" s="293"/>
    </row>
    <row r="594" spans="1:34" ht="12.75" customHeight="1" x14ac:dyDescent="0.25">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c r="AE594" s="293"/>
      <c r="AF594" s="293"/>
      <c r="AG594" s="293"/>
      <c r="AH594" s="293"/>
    </row>
    <row r="595" spans="1:34" ht="12.75" customHeight="1" x14ac:dyDescent="0.25">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c r="AA595" s="293"/>
      <c r="AB595" s="293"/>
      <c r="AC595" s="293"/>
      <c r="AD595" s="293"/>
      <c r="AE595" s="293"/>
      <c r="AF595" s="293"/>
      <c r="AG595" s="293"/>
      <c r="AH595" s="293"/>
    </row>
    <row r="596" spans="1:34" ht="12.75" customHeight="1" x14ac:dyDescent="0.25">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c r="AA596" s="293"/>
      <c r="AB596" s="293"/>
      <c r="AC596" s="293"/>
      <c r="AD596" s="293"/>
      <c r="AE596" s="293"/>
      <c r="AF596" s="293"/>
      <c r="AG596" s="293"/>
      <c r="AH596" s="293"/>
    </row>
    <row r="597" spans="1:34" ht="12.75" customHeight="1" x14ac:dyDescent="0.25">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c r="AA597" s="293"/>
      <c r="AB597" s="293"/>
      <c r="AC597" s="293"/>
      <c r="AD597" s="293"/>
      <c r="AE597" s="293"/>
      <c r="AF597" s="293"/>
      <c r="AG597" s="293"/>
      <c r="AH597" s="293"/>
    </row>
    <row r="598" spans="1:34" ht="12.75" customHeight="1" x14ac:dyDescent="0.25">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c r="AA598" s="293"/>
      <c r="AB598" s="293"/>
      <c r="AC598" s="293"/>
      <c r="AD598" s="293"/>
      <c r="AE598" s="293"/>
      <c r="AF598" s="293"/>
      <c r="AG598" s="293"/>
      <c r="AH598" s="293"/>
    </row>
    <row r="599" spans="1:34" ht="12.75" customHeight="1" x14ac:dyDescent="0.25">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c r="AA599" s="293"/>
      <c r="AB599" s="293"/>
      <c r="AC599" s="293"/>
      <c r="AD599" s="293"/>
      <c r="AE599" s="293"/>
      <c r="AF599" s="293"/>
      <c r="AG599" s="293"/>
      <c r="AH599" s="293"/>
    </row>
    <row r="600" spans="1:34" ht="12.75" customHeight="1" x14ac:dyDescent="0.25">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c r="AE600" s="293"/>
      <c r="AF600" s="293"/>
      <c r="AG600" s="293"/>
      <c r="AH600" s="293"/>
    </row>
    <row r="601" spans="1:34" ht="12.75" customHeight="1" x14ac:dyDescent="0.25">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c r="AA601" s="293"/>
      <c r="AB601" s="293"/>
      <c r="AC601" s="293"/>
      <c r="AD601" s="293"/>
      <c r="AE601" s="293"/>
      <c r="AF601" s="293"/>
      <c r="AG601" s="293"/>
      <c r="AH601" s="293"/>
    </row>
    <row r="602" spans="1:34" ht="12.75" customHeight="1" x14ac:dyDescent="0.25">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c r="AA602" s="293"/>
      <c r="AB602" s="293"/>
      <c r="AC602" s="293"/>
      <c r="AD602" s="293"/>
      <c r="AE602" s="293"/>
      <c r="AF602" s="293"/>
      <c r="AG602" s="293"/>
      <c r="AH602" s="293"/>
    </row>
    <row r="603" spans="1:34" ht="12.75" customHeight="1" x14ac:dyDescent="0.25">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c r="AA603" s="293"/>
      <c r="AB603" s="293"/>
      <c r="AC603" s="293"/>
      <c r="AD603" s="293"/>
      <c r="AE603" s="293"/>
      <c r="AF603" s="293"/>
      <c r="AG603" s="293"/>
      <c r="AH603" s="293"/>
    </row>
    <row r="604" spans="1:34" ht="12.75" customHeight="1" x14ac:dyDescent="0.25">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c r="AA604" s="293"/>
      <c r="AB604" s="293"/>
      <c r="AC604" s="293"/>
      <c r="AD604" s="293"/>
      <c r="AE604" s="293"/>
      <c r="AF604" s="293"/>
      <c r="AG604" s="293"/>
      <c r="AH604" s="293"/>
    </row>
    <row r="605" spans="1:34" ht="12.75" customHeight="1" x14ac:dyDescent="0.25">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c r="AA605" s="293"/>
      <c r="AB605" s="293"/>
      <c r="AC605" s="293"/>
      <c r="AD605" s="293"/>
      <c r="AE605" s="293"/>
      <c r="AF605" s="293"/>
      <c r="AG605" s="293"/>
      <c r="AH605" s="293"/>
    </row>
    <row r="606" spans="1:34" ht="12.75" customHeight="1" x14ac:dyDescent="0.25">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c r="AE606" s="293"/>
      <c r="AF606" s="293"/>
      <c r="AG606" s="293"/>
      <c r="AH606" s="293"/>
    </row>
    <row r="607" spans="1:34" ht="12.75" customHeight="1" x14ac:dyDescent="0.25">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c r="AA607" s="293"/>
      <c r="AB607" s="293"/>
      <c r="AC607" s="293"/>
      <c r="AD607" s="293"/>
      <c r="AE607" s="293"/>
      <c r="AF607" s="293"/>
      <c r="AG607" s="293"/>
      <c r="AH607" s="293"/>
    </row>
    <row r="608" spans="1:34" ht="12.75" customHeight="1" x14ac:dyDescent="0.25">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c r="AE608" s="293"/>
      <c r="AF608" s="293"/>
      <c r="AG608" s="293"/>
      <c r="AH608" s="293"/>
    </row>
    <row r="609" spans="1:34" ht="12.75" customHeight="1" x14ac:dyDescent="0.25">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c r="AE609" s="293"/>
      <c r="AF609" s="293"/>
      <c r="AG609" s="293"/>
      <c r="AH609" s="293"/>
    </row>
    <row r="610" spans="1:34" ht="12.75" customHeight="1" x14ac:dyDescent="0.25">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c r="AE610" s="293"/>
      <c r="AF610" s="293"/>
      <c r="AG610" s="293"/>
      <c r="AH610" s="293"/>
    </row>
    <row r="611" spans="1:34" ht="12.75" customHeight="1" x14ac:dyDescent="0.25">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c r="AA611" s="293"/>
      <c r="AB611" s="293"/>
      <c r="AC611" s="293"/>
      <c r="AD611" s="293"/>
      <c r="AE611" s="293"/>
      <c r="AF611" s="293"/>
      <c r="AG611" s="293"/>
      <c r="AH611" s="293"/>
    </row>
    <row r="612" spans="1:34" ht="12.75" customHeight="1" x14ac:dyDescent="0.25">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c r="AE612" s="293"/>
      <c r="AF612" s="293"/>
      <c r="AG612" s="293"/>
      <c r="AH612" s="293"/>
    </row>
    <row r="613" spans="1:34" ht="12.75" customHeight="1" x14ac:dyDescent="0.25">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c r="AA613" s="293"/>
      <c r="AB613" s="293"/>
      <c r="AC613" s="293"/>
      <c r="AD613" s="293"/>
      <c r="AE613" s="293"/>
      <c r="AF613" s="293"/>
      <c r="AG613" s="293"/>
      <c r="AH613" s="293"/>
    </row>
    <row r="614" spans="1:34" ht="12.75" customHeight="1" x14ac:dyDescent="0.25">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c r="AA614" s="293"/>
      <c r="AB614" s="293"/>
      <c r="AC614" s="293"/>
      <c r="AD614" s="293"/>
      <c r="AE614" s="293"/>
      <c r="AF614" s="293"/>
      <c r="AG614" s="293"/>
      <c r="AH614" s="293"/>
    </row>
    <row r="615" spans="1:34" ht="12.75" customHeight="1" x14ac:dyDescent="0.25">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c r="AA615" s="293"/>
      <c r="AB615" s="293"/>
      <c r="AC615" s="293"/>
      <c r="AD615" s="293"/>
      <c r="AE615" s="293"/>
      <c r="AF615" s="293"/>
      <c r="AG615" s="293"/>
      <c r="AH615" s="293"/>
    </row>
    <row r="616" spans="1:34" ht="12.75" customHeight="1" x14ac:dyDescent="0.25">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c r="AA616" s="293"/>
      <c r="AB616" s="293"/>
      <c r="AC616" s="293"/>
      <c r="AD616" s="293"/>
      <c r="AE616" s="293"/>
      <c r="AF616" s="293"/>
      <c r="AG616" s="293"/>
      <c r="AH616" s="293"/>
    </row>
    <row r="617" spans="1:34" ht="12.75" customHeight="1" x14ac:dyDescent="0.25">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c r="AA617" s="293"/>
      <c r="AB617" s="293"/>
      <c r="AC617" s="293"/>
      <c r="AD617" s="293"/>
      <c r="AE617" s="293"/>
      <c r="AF617" s="293"/>
      <c r="AG617" s="293"/>
      <c r="AH617" s="293"/>
    </row>
    <row r="618" spans="1:34" ht="12.75" customHeight="1" x14ac:dyDescent="0.25">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c r="AE618" s="293"/>
      <c r="AF618" s="293"/>
      <c r="AG618" s="293"/>
      <c r="AH618" s="293"/>
    </row>
    <row r="619" spans="1:34" ht="12.75" customHeight="1" x14ac:dyDescent="0.25">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c r="AA619" s="293"/>
      <c r="AB619" s="293"/>
      <c r="AC619" s="293"/>
      <c r="AD619" s="293"/>
      <c r="AE619" s="293"/>
      <c r="AF619" s="293"/>
      <c r="AG619" s="293"/>
      <c r="AH619" s="293"/>
    </row>
    <row r="620" spans="1:34" ht="12.75" customHeight="1" x14ac:dyDescent="0.25">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c r="AA620" s="293"/>
      <c r="AB620" s="293"/>
      <c r="AC620" s="293"/>
      <c r="AD620" s="293"/>
      <c r="AE620" s="293"/>
      <c r="AF620" s="293"/>
      <c r="AG620" s="293"/>
      <c r="AH620" s="293"/>
    </row>
    <row r="621" spans="1:34" ht="12.75" customHeight="1" x14ac:dyDescent="0.25">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c r="AA621" s="293"/>
      <c r="AB621" s="293"/>
      <c r="AC621" s="293"/>
      <c r="AD621" s="293"/>
      <c r="AE621" s="293"/>
      <c r="AF621" s="293"/>
      <c r="AG621" s="293"/>
      <c r="AH621" s="293"/>
    </row>
    <row r="622" spans="1:34" ht="12.75" customHeight="1" x14ac:dyDescent="0.25">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c r="AA622" s="293"/>
      <c r="AB622" s="293"/>
      <c r="AC622" s="293"/>
      <c r="AD622" s="293"/>
      <c r="AE622" s="293"/>
      <c r="AF622" s="293"/>
      <c r="AG622" s="293"/>
      <c r="AH622" s="293"/>
    </row>
    <row r="623" spans="1:34" ht="12.75" customHeight="1" x14ac:dyDescent="0.25">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c r="AA623" s="293"/>
      <c r="AB623" s="293"/>
      <c r="AC623" s="293"/>
      <c r="AD623" s="293"/>
      <c r="AE623" s="293"/>
      <c r="AF623" s="293"/>
      <c r="AG623" s="293"/>
      <c r="AH623" s="293"/>
    </row>
    <row r="624" spans="1:34" ht="12.75" customHeight="1" x14ac:dyDescent="0.25">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c r="AE624" s="293"/>
      <c r="AF624" s="293"/>
      <c r="AG624" s="293"/>
      <c r="AH624" s="293"/>
    </row>
    <row r="625" spans="1:34" ht="12.75" customHeight="1" x14ac:dyDescent="0.25">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c r="AA625" s="293"/>
      <c r="AB625" s="293"/>
      <c r="AC625" s="293"/>
      <c r="AD625" s="293"/>
      <c r="AE625" s="293"/>
      <c r="AF625" s="293"/>
      <c r="AG625" s="293"/>
      <c r="AH625" s="293"/>
    </row>
    <row r="626" spans="1:34" ht="12.75" customHeight="1" x14ac:dyDescent="0.25">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c r="AA626" s="293"/>
      <c r="AB626" s="293"/>
      <c r="AC626" s="293"/>
      <c r="AD626" s="293"/>
      <c r="AE626" s="293"/>
      <c r="AF626" s="293"/>
      <c r="AG626" s="293"/>
      <c r="AH626" s="293"/>
    </row>
    <row r="627" spans="1:34" ht="12.75" customHeight="1" x14ac:dyDescent="0.25">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c r="AA627" s="293"/>
      <c r="AB627" s="293"/>
      <c r="AC627" s="293"/>
      <c r="AD627" s="293"/>
      <c r="AE627" s="293"/>
      <c r="AF627" s="293"/>
      <c r="AG627" s="293"/>
      <c r="AH627" s="293"/>
    </row>
    <row r="628" spans="1:34" ht="12.75" customHeight="1" x14ac:dyDescent="0.25">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c r="AA628" s="293"/>
      <c r="AB628" s="293"/>
      <c r="AC628" s="293"/>
      <c r="AD628" s="293"/>
      <c r="AE628" s="293"/>
      <c r="AF628" s="293"/>
      <c r="AG628" s="293"/>
      <c r="AH628" s="293"/>
    </row>
    <row r="629" spans="1:34" ht="12.75" customHeight="1" x14ac:dyDescent="0.25">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c r="AA629" s="293"/>
      <c r="AB629" s="293"/>
      <c r="AC629" s="293"/>
      <c r="AD629" s="293"/>
      <c r="AE629" s="293"/>
      <c r="AF629" s="293"/>
      <c r="AG629" s="293"/>
      <c r="AH629" s="293"/>
    </row>
    <row r="630" spans="1:34" ht="12.75" customHeight="1" x14ac:dyDescent="0.25">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c r="AA630" s="293"/>
      <c r="AB630" s="293"/>
      <c r="AC630" s="293"/>
      <c r="AD630" s="293"/>
      <c r="AE630" s="293"/>
      <c r="AF630" s="293"/>
      <c r="AG630" s="293"/>
      <c r="AH630" s="293"/>
    </row>
    <row r="631" spans="1:34" ht="12.75" customHeight="1" x14ac:dyDescent="0.25">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c r="AA631" s="293"/>
      <c r="AB631" s="293"/>
      <c r="AC631" s="293"/>
      <c r="AD631" s="293"/>
      <c r="AE631" s="293"/>
      <c r="AF631" s="293"/>
      <c r="AG631" s="293"/>
      <c r="AH631" s="293"/>
    </row>
    <row r="632" spans="1:34" ht="12.75" customHeight="1" x14ac:dyDescent="0.25">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c r="AA632" s="293"/>
      <c r="AB632" s="293"/>
      <c r="AC632" s="293"/>
      <c r="AD632" s="293"/>
      <c r="AE632" s="293"/>
      <c r="AF632" s="293"/>
      <c r="AG632" s="293"/>
      <c r="AH632" s="293"/>
    </row>
    <row r="633" spans="1:34" ht="12.75" customHeight="1" x14ac:dyDescent="0.25">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c r="AA633" s="293"/>
      <c r="AB633" s="293"/>
      <c r="AC633" s="293"/>
      <c r="AD633" s="293"/>
      <c r="AE633" s="293"/>
      <c r="AF633" s="293"/>
      <c r="AG633" s="293"/>
      <c r="AH633" s="293"/>
    </row>
    <row r="634" spans="1:34" ht="12.75" customHeight="1" x14ac:dyDescent="0.25">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c r="AA634" s="293"/>
      <c r="AB634" s="293"/>
      <c r="AC634" s="293"/>
      <c r="AD634" s="293"/>
      <c r="AE634" s="293"/>
      <c r="AF634" s="293"/>
      <c r="AG634" s="293"/>
      <c r="AH634" s="293"/>
    </row>
    <row r="635" spans="1:34" ht="12.75" customHeight="1" x14ac:dyDescent="0.25">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c r="AA635" s="293"/>
      <c r="AB635" s="293"/>
      <c r="AC635" s="293"/>
      <c r="AD635" s="293"/>
      <c r="AE635" s="293"/>
      <c r="AF635" s="293"/>
      <c r="AG635" s="293"/>
      <c r="AH635" s="293"/>
    </row>
    <row r="636" spans="1:34" ht="12.75" customHeight="1" x14ac:dyDescent="0.25">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c r="AA636" s="293"/>
      <c r="AB636" s="293"/>
      <c r="AC636" s="293"/>
      <c r="AD636" s="293"/>
      <c r="AE636" s="293"/>
      <c r="AF636" s="293"/>
      <c r="AG636" s="293"/>
      <c r="AH636" s="293"/>
    </row>
    <row r="637" spans="1:34" ht="12.75" customHeight="1" x14ac:dyDescent="0.25">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c r="AA637" s="293"/>
      <c r="AB637" s="293"/>
      <c r="AC637" s="293"/>
      <c r="AD637" s="293"/>
      <c r="AE637" s="293"/>
      <c r="AF637" s="293"/>
      <c r="AG637" s="293"/>
      <c r="AH637" s="293"/>
    </row>
    <row r="638" spans="1:34" ht="12.75" customHeight="1" x14ac:dyDescent="0.25">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c r="AA638" s="293"/>
      <c r="AB638" s="293"/>
      <c r="AC638" s="293"/>
      <c r="AD638" s="293"/>
      <c r="AE638" s="293"/>
      <c r="AF638" s="293"/>
      <c r="AG638" s="293"/>
      <c r="AH638" s="293"/>
    </row>
    <row r="639" spans="1:34" ht="12.75" customHeight="1" x14ac:dyDescent="0.25">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c r="AA639" s="293"/>
      <c r="AB639" s="293"/>
      <c r="AC639" s="293"/>
      <c r="AD639" s="293"/>
      <c r="AE639" s="293"/>
      <c r="AF639" s="293"/>
      <c r="AG639" s="293"/>
      <c r="AH639" s="293"/>
    </row>
    <row r="640" spans="1:34" ht="12.75" customHeight="1" x14ac:dyDescent="0.25">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c r="AA640" s="293"/>
      <c r="AB640" s="293"/>
      <c r="AC640" s="293"/>
      <c r="AD640" s="293"/>
      <c r="AE640" s="293"/>
      <c r="AF640" s="293"/>
      <c r="AG640" s="293"/>
      <c r="AH640" s="293"/>
    </row>
    <row r="641" spans="1:34" ht="12.75" customHeight="1" x14ac:dyDescent="0.25">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c r="AA641" s="293"/>
      <c r="AB641" s="293"/>
      <c r="AC641" s="293"/>
      <c r="AD641" s="293"/>
      <c r="AE641" s="293"/>
      <c r="AF641" s="293"/>
      <c r="AG641" s="293"/>
      <c r="AH641" s="293"/>
    </row>
    <row r="642" spans="1:34" ht="12.75" customHeight="1" x14ac:dyDescent="0.25">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c r="AA642" s="293"/>
      <c r="AB642" s="293"/>
      <c r="AC642" s="293"/>
      <c r="AD642" s="293"/>
      <c r="AE642" s="293"/>
      <c r="AF642" s="293"/>
      <c r="AG642" s="293"/>
      <c r="AH642" s="293"/>
    </row>
    <row r="643" spans="1:34" ht="12.75" customHeight="1" x14ac:dyDescent="0.25">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c r="AA643" s="293"/>
      <c r="AB643" s="293"/>
      <c r="AC643" s="293"/>
      <c r="AD643" s="293"/>
      <c r="AE643" s="293"/>
      <c r="AF643" s="293"/>
      <c r="AG643" s="293"/>
      <c r="AH643" s="293"/>
    </row>
    <row r="644" spans="1:34" ht="12.75" customHeight="1" x14ac:dyDescent="0.25">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c r="AA644" s="293"/>
      <c r="AB644" s="293"/>
      <c r="AC644" s="293"/>
      <c r="AD644" s="293"/>
      <c r="AE644" s="293"/>
      <c r="AF644" s="293"/>
      <c r="AG644" s="293"/>
      <c r="AH644" s="293"/>
    </row>
    <row r="645" spans="1:34" ht="12.75" customHeight="1" x14ac:dyDescent="0.25">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c r="AA645" s="293"/>
      <c r="AB645" s="293"/>
      <c r="AC645" s="293"/>
      <c r="AD645" s="293"/>
      <c r="AE645" s="293"/>
      <c r="AF645" s="293"/>
      <c r="AG645" s="293"/>
      <c r="AH645" s="293"/>
    </row>
    <row r="646" spans="1:34" ht="12.75" customHeight="1" x14ac:dyDescent="0.25">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c r="AA646" s="293"/>
      <c r="AB646" s="293"/>
      <c r="AC646" s="293"/>
      <c r="AD646" s="293"/>
      <c r="AE646" s="293"/>
      <c r="AF646" s="293"/>
      <c r="AG646" s="293"/>
      <c r="AH646" s="293"/>
    </row>
    <row r="647" spans="1:34" ht="12.75" customHeight="1" x14ac:dyDescent="0.25">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c r="AA647" s="293"/>
      <c r="AB647" s="293"/>
      <c r="AC647" s="293"/>
      <c r="AD647" s="293"/>
      <c r="AE647" s="293"/>
      <c r="AF647" s="293"/>
      <c r="AG647" s="293"/>
      <c r="AH647" s="293"/>
    </row>
    <row r="648" spans="1:34" ht="12.75" customHeight="1" x14ac:dyDescent="0.25">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c r="AA648" s="293"/>
      <c r="AB648" s="293"/>
      <c r="AC648" s="293"/>
      <c r="AD648" s="293"/>
      <c r="AE648" s="293"/>
      <c r="AF648" s="293"/>
      <c r="AG648" s="293"/>
      <c r="AH648" s="293"/>
    </row>
    <row r="649" spans="1:34" ht="12.75" customHeight="1" x14ac:dyDescent="0.25">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c r="AE649" s="293"/>
      <c r="AF649" s="293"/>
      <c r="AG649" s="293"/>
      <c r="AH649" s="293"/>
    </row>
    <row r="650" spans="1:34" ht="12.75" customHeight="1" x14ac:dyDescent="0.25">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c r="AA650" s="293"/>
      <c r="AB650" s="293"/>
      <c r="AC650" s="293"/>
      <c r="AD650" s="293"/>
      <c r="AE650" s="293"/>
      <c r="AF650" s="293"/>
      <c r="AG650" s="293"/>
      <c r="AH650" s="293"/>
    </row>
    <row r="651" spans="1:34" ht="12.75" customHeight="1" x14ac:dyDescent="0.25">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c r="AA651" s="293"/>
      <c r="AB651" s="293"/>
      <c r="AC651" s="293"/>
      <c r="AD651" s="293"/>
      <c r="AE651" s="293"/>
      <c r="AF651" s="293"/>
      <c r="AG651" s="293"/>
      <c r="AH651" s="293"/>
    </row>
    <row r="652" spans="1:34" ht="12.75" customHeight="1" x14ac:dyDescent="0.25">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c r="AA652" s="293"/>
      <c r="AB652" s="293"/>
      <c r="AC652" s="293"/>
      <c r="AD652" s="293"/>
      <c r="AE652" s="293"/>
      <c r="AF652" s="293"/>
      <c r="AG652" s="293"/>
      <c r="AH652" s="293"/>
    </row>
    <row r="653" spans="1:34" ht="12.75" customHeight="1" x14ac:dyDescent="0.25">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c r="AA653" s="293"/>
      <c r="AB653" s="293"/>
      <c r="AC653" s="293"/>
      <c r="AD653" s="293"/>
      <c r="AE653" s="293"/>
      <c r="AF653" s="293"/>
      <c r="AG653" s="293"/>
      <c r="AH653" s="293"/>
    </row>
    <row r="654" spans="1:34" ht="12.75" customHeight="1" x14ac:dyDescent="0.25">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c r="AA654" s="293"/>
      <c r="AB654" s="293"/>
      <c r="AC654" s="293"/>
      <c r="AD654" s="293"/>
      <c r="AE654" s="293"/>
      <c r="AF654" s="293"/>
      <c r="AG654" s="293"/>
      <c r="AH654" s="293"/>
    </row>
    <row r="655" spans="1:34" ht="12.75" customHeight="1" x14ac:dyDescent="0.25">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c r="AE655" s="293"/>
      <c r="AF655" s="293"/>
      <c r="AG655" s="293"/>
      <c r="AH655" s="293"/>
    </row>
    <row r="656" spans="1:34" ht="12.75" customHeight="1" x14ac:dyDescent="0.25">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c r="AA656" s="293"/>
      <c r="AB656" s="293"/>
      <c r="AC656" s="293"/>
      <c r="AD656" s="293"/>
      <c r="AE656" s="293"/>
      <c r="AF656" s="293"/>
      <c r="AG656" s="293"/>
      <c r="AH656" s="293"/>
    </row>
    <row r="657" spans="1:34" ht="12.75" customHeight="1" x14ac:dyDescent="0.25">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c r="AA657" s="293"/>
      <c r="AB657" s="293"/>
      <c r="AC657" s="293"/>
      <c r="AD657" s="293"/>
      <c r="AE657" s="293"/>
      <c r="AF657" s="293"/>
      <c r="AG657" s="293"/>
      <c r="AH657" s="293"/>
    </row>
    <row r="658" spans="1:34" ht="12.75" customHeight="1" x14ac:dyDescent="0.25">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c r="AA658" s="293"/>
      <c r="AB658" s="293"/>
      <c r="AC658" s="293"/>
      <c r="AD658" s="293"/>
      <c r="AE658" s="293"/>
      <c r="AF658" s="293"/>
      <c r="AG658" s="293"/>
      <c r="AH658" s="293"/>
    </row>
    <row r="659" spans="1:34" ht="12.75" customHeight="1" x14ac:dyDescent="0.25">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c r="AA659" s="293"/>
      <c r="AB659" s="293"/>
      <c r="AC659" s="293"/>
      <c r="AD659" s="293"/>
      <c r="AE659" s="293"/>
      <c r="AF659" s="293"/>
      <c r="AG659" s="293"/>
      <c r="AH659" s="293"/>
    </row>
    <row r="660" spans="1:34" ht="12.75" customHeight="1" x14ac:dyDescent="0.25">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c r="AA660" s="293"/>
      <c r="AB660" s="293"/>
      <c r="AC660" s="293"/>
      <c r="AD660" s="293"/>
      <c r="AE660" s="293"/>
      <c r="AF660" s="293"/>
      <c r="AG660" s="293"/>
      <c r="AH660" s="293"/>
    </row>
    <row r="661" spans="1:34" ht="12.75" customHeight="1" x14ac:dyDescent="0.25">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c r="AE661" s="293"/>
      <c r="AF661" s="293"/>
      <c r="AG661" s="293"/>
      <c r="AH661" s="293"/>
    </row>
    <row r="662" spans="1:34" ht="12.75" customHeight="1" x14ac:dyDescent="0.25">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c r="AA662" s="293"/>
      <c r="AB662" s="293"/>
      <c r="AC662" s="293"/>
      <c r="AD662" s="293"/>
      <c r="AE662" s="293"/>
      <c r="AF662" s="293"/>
      <c r="AG662" s="293"/>
      <c r="AH662" s="293"/>
    </row>
    <row r="663" spans="1:34" ht="12.75" customHeight="1" x14ac:dyDescent="0.25">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c r="AA663" s="293"/>
      <c r="AB663" s="293"/>
      <c r="AC663" s="293"/>
      <c r="AD663" s="293"/>
      <c r="AE663" s="293"/>
      <c r="AF663" s="293"/>
      <c r="AG663" s="293"/>
      <c r="AH663" s="293"/>
    </row>
    <row r="664" spans="1:34" ht="12.75" customHeight="1" x14ac:dyDescent="0.25">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c r="AA664" s="293"/>
      <c r="AB664" s="293"/>
      <c r="AC664" s="293"/>
      <c r="AD664" s="293"/>
      <c r="AE664" s="293"/>
      <c r="AF664" s="293"/>
      <c r="AG664" s="293"/>
      <c r="AH664" s="293"/>
    </row>
    <row r="665" spans="1:34" ht="12.75" customHeight="1" x14ac:dyDescent="0.25">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c r="AA665" s="293"/>
      <c r="AB665" s="293"/>
      <c r="AC665" s="293"/>
      <c r="AD665" s="293"/>
      <c r="AE665" s="293"/>
      <c r="AF665" s="293"/>
      <c r="AG665" s="293"/>
      <c r="AH665" s="293"/>
    </row>
    <row r="666" spans="1:34" ht="12.75" customHeight="1" x14ac:dyDescent="0.25">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c r="AA666" s="293"/>
      <c r="AB666" s="293"/>
      <c r="AC666" s="293"/>
      <c r="AD666" s="293"/>
      <c r="AE666" s="293"/>
      <c r="AF666" s="293"/>
      <c r="AG666" s="293"/>
      <c r="AH666" s="293"/>
    </row>
    <row r="667" spans="1:34" ht="12.75" customHeight="1" x14ac:dyDescent="0.25">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c r="AE667" s="293"/>
      <c r="AF667" s="293"/>
      <c r="AG667" s="293"/>
      <c r="AH667" s="293"/>
    </row>
    <row r="668" spans="1:34" ht="12.75" customHeight="1" x14ac:dyDescent="0.25">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c r="AA668" s="293"/>
      <c r="AB668" s="293"/>
      <c r="AC668" s="293"/>
      <c r="AD668" s="293"/>
      <c r="AE668" s="293"/>
      <c r="AF668" s="293"/>
      <c r="AG668" s="293"/>
      <c r="AH668" s="293"/>
    </row>
    <row r="669" spans="1:34" ht="12.75" customHeight="1" x14ac:dyDescent="0.25">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c r="AA669" s="293"/>
      <c r="AB669" s="293"/>
      <c r="AC669" s="293"/>
      <c r="AD669" s="293"/>
      <c r="AE669" s="293"/>
      <c r="AF669" s="293"/>
      <c r="AG669" s="293"/>
      <c r="AH669" s="293"/>
    </row>
    <row r="670" spans="1:34" ht="12.75" customHeight="1" x14ac:dyDescent="0.25">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c r="AA670" s="293"/>
      <c r="AB670" s="293"/>
      <c r="AC670" s="293"/>
      <c r="AD670" s="293"/>
      <c r="AE670" s="293"/>
      <c r="AF670" s="293"/>
      <c r="AG670" s="293"/>
      <c r="AH670" s="293"/>
    </row>
    <row r="671" spans="1:34" ht="12.75" customHeight="1" x14ac:dyDescent="0.25">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c r="AA671" s="293"/>
      <c r="AB671" s="293"/>
      <c r="AC671" s="293"/>
      <c r="AD671" s="293"/>
      <c r="AE671" s="293"/>
      <c r="AF671" s="293"/>
      <c r="AG671" s="293"/>
      <c r="AH671" s="293"/>
    </row>
    <row r="672" spans="1:34" ht="12.75" customHeight="1" x14ac:dyDescent="0.25">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c r="AA672" s="293"/>
      <c r="AB672" s="293"/>
      <c r="AC672" s="293"/>
      <c r="AD672" s="293"/>
      <c r="AE672" s="293"/>
      <c r="AF672" s="293"/>
      <c r="AG672" s="293"/>
      <c r="AH672" s="293"/>
    </row>
    <row r="673" spans="1:34" ht="12.75" customHeight="1" x14ac:dyDescent="0.25">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c r="AE673" s="293"/>
      <c r="AF673" s="293"/>
      <c r="AG673" s="293"/>
      <c r="AH673" s="293"/>
    </row>
    <row r="674" spans="1:34" ht="12.75" customHeight="1" x14ac:dyDescent="0.25">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c r="AA674" s="293"/>
      <c r="AB674" s="293"/>
      <c r="AC674" s="293"/>
      <c r="AD674" s="293"/>
      <c r="AE674" s="293"/>
      <c r="AF674" s="293"/>
      <c r="AG674" s="293"/>
      <c r="AH674" s="293"/>
    </row>
    <row r="675" spans="1:34" ht="12.75" customHeight="1" x14ac:dyDescent="0.25">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c r="AA675" s="293"/>
      <c r="AB675" s="293"/>
      <c r="AC675" s="293"/>
      <c r="AD675" s="293"/>
      <c r="AE675" s="293"/>
      <c r="AF675" s="293"/>
      <c r="AG675" s="293"/>
      <c r="AH675" s="293"/>
    </row>
    <row r="676" spans="1:34" ht="12.75" customHeight="1" x14ac:dyDescent="0.25">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c r="AA676" s="293"/>
      <c r="AB676" s="293"/>
      <c r="AC676" s="293"/>
      <c r="AD676" s="293"/>
      <c r="AE676" s="293"/>
      <c r="AF676" s="293"/>
      <c r="AG676" s="293"/>
      <c r="AH676" s="293"/>
    </row>
    <row r="677" spans="1:34" ht="12.75" customHeight="1" x14ac:dyDescent="0.25">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c r="AA677" s="293"/>
      <c r="AB677" s="293"/>
      <c r="AC677" s="293"/>
      <c r="AD677" s="293"/>
      <c r="AE677" s="293"/>
      <c r="AF677" s="293"/>
      <c r="AG677" s="293"/>
      <c r="AH677" s="293"/>
    </row>
    <row r="678" spans="1:34" ht="12.75" customHeight="1" x14ac:dyDescent="0.25">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c r="AA678" s="293"/>
      <c r="AB678" s="293"/>
      <c r="AC678" s="293"/>
      <c r="AD678" s="293"/>
      <c r="AE678" s="293"/>
      <c r="AF678" s="293"/>
      <c r="AG678" s="293"/>
      <c r="AH678" s="293"/>
    </row>
    <row r="679" spans="1:34" ht="12.75" customHeight="1" x14ac:dyDescent="0.25">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c r="AE679" s="293"/>
      <c r="AF679" s="293"/>
      <c r="AG679" s="293"/>
      <c r="AH679" s="293"/>
    </row>
    <row r="680" spans="1:34" ht="12.75" customHeight="1" x14ac:dyDescent="0.25">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c r="AA680" s="293"/>
      <c r="AB680" s="293"/>
      <c r="AC680" s="293"/>
      <c r="AD680" s="293"/>
      <c r="AE680" s="293"/>
      <c r="AF680" s="293"/>
      <c r="AG680" s="293"/>
      <c r="AH680" s="293"/>
    </row>
    <row r="681" spans="1:34" ht="12.75" customHeight="1" x14ac:dyDescent="0.25">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c r="AA681" s="293"/>
      <c r="AB681" s="293"/>
      <c r="AC681" s="293"/>
      <c r="AD681" s="293"/>
      <c r="AE681" s="293"/>
      <c r="AF681" s="293"/>
      <c r="AG681" s="293"/>
      <c r="AH681" s="293"/>
    </row>
    <row r="682" spans="1:34" ht="12.75" customHeight="1" x14ac:dyDescent="0.25">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c r="AA682" s="293"/>
      <c r="AB682" s="293"/>
      <c r="AC682" s="293"/>
      <c r="AD682" s="293"/>
      <c r="AE682" s="293"/>
      <c r="AF682" s="293"/>
      <c r="AG682" s="293"/>
      <c r="AH682" s="293"/>
    </row>
    <row r="683" spans="1:34" ht="12.75" customHeight="1" x14ac:dyDescent="0.25">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c r="AA683" s="293"/>
      <c r="AB683" s="293"/>
      <c r="AC683" s="293"/>
      <c r="AD683" s="293"/>
      <c r="AE683" s="293"/>
      <c r="AF683" s="293"/>
      <c r="AG683" s="293"/>
      <c r="AH683" s="293"/>
    </row>
    <row r="684" spans="1:34" ht="12.75" customHeight="1" x14ac:dyDescent="0.25">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c r="AA684" s="293"/>
      <c r="AB684" s="293"/>
      <c r="AC684" s="293"/>
      <c r="AD684" s="293"/>
      <c r="AE684" s="293"/>
      <c r="AF684" s="293"/>
      <c r="AG684" s="293"/>
      <c r="AH684" s="293"/>
    </row>
    <row r="685" spans="1:34" ht="12.75" customHeight="1" x14ac:dyDescent="0.25">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c r="AE685" s="293"/>
      <c r="AF685" s="293"/>
      <c r="AG685" s="293"/>
      <c r="AH685" s="293"/>
    </row>
    <row r="686" spans="1:34" ht="12.75" customHeight="1" x14ac:dyDescent="0.25">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c r="AA686" s="293"/>
      <c r="AB686" s="293"/>
      <c r="AC686" s="293"/>
      <c r="AD686" s="293"/>
      <c r="AE686" s="293"/>
      <c r="AF686" s="293"/>
      <c r="AG686" s="293"/>
      <c r="AH686" s="293"/>
    </row>
    <row r="687" spans="1:34" ht="12.75" customHeight="1" x14ac:dyDescent="0.25">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c r="AA687" s="293"/>
      <c r="AB687" s="293"/>
      <c r="AC687" s="293"/>
      <c r="AD687" s="293"/>
      <c r="AE687" s="293"/>
      <c r="AF687" s="293"/>
      <c r="AG687" s="293"/>
      <c r="AH687" s="293"/>
    </row>
    <row r="688" spans="1:34" ht="12.75" customHeight="1" x14ac:dyDescent="0.25">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c r="AA688" s="293"/>
      <c r="AB688" s="293"/>
      <c r="AC688" s="293"/>
      <c r="AD688" s="293"/>
      <c r="AE688" s="293"/>
      <c r="AF688" s="293"/>
      <c r="AG688" s="293"/>
      <c r="AH688" s="293"/>
    </row>
    <row r="689" spans="1:34" ht="12.75" customHeight="1" x14ac:dyDescent="0.25">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c r="AA689" s="293"/>
      <c r="AB689" s="293"/>
      <c r="AC689" s="293"/>
      <c r="AD689" s="293"/>
      <c r="AE689" s="293"/>
      <c r="AF689" s="293"/>
      <c r="AG689" s="293"/>
      <c r="AH689" s="293"/>
    </row>
    <row r="690" spans="1:34" ht="12.75" customHeight="1" x14ac:dyDescent="0.25">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c r="AA690" s="293"/>
      <c r="AB690" s="293"/>
      <c r="AC690" s="293"/>
      <c r="AD690" s="293"/>
      <c r="AE690" s="293"/>
      <c r="AF690" s="293"/>
      <c r="AG690" s="293"/>
      <c r="AH690" s="293"/>
    </row>
    <row r="691" spans="1:34" ht="12.75" customHeight="1" x14ac:dyDescent="0.25">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c r="AE691" s="293"/>
      <c r="AF691" s="293"/>
      <c r="AG691" s="293"/>
      <c r="AH691" s="293"/>
    </row>
    <row r="692" spans="1:34" ht="12.75" customHeight="1" x14ac:dyDescent="0.25">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c r="AA692" s="293"/>
      <c r="AB692" s="293"/>
      <c r="AC692" s="293"/>
      <c r="AD692" s="293"/>
      <c r="AE692" s="293"/>
      <c r="AF692" s="293"/>
      <c r="AG692" s="293"/>
      <c r="AH692" s="293"/>
    </row>
    <row r="693" spans="1:34" ht="12.75" customHeight="1" x14ac:dyDescent="0.25">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c r="AA693" s="293"/>
      <c r="AB693" s="293"/>
      <c r="AC693" s="293"/>
      <c r="AD693" s="293"/>
      <c r="AE693" s="293"/>
      <c r="AF693" s="293"/>
      <c r="AG693" s="293"/>
      <c r="AH693" s="293"/>
    </row>
    <row r="694" spans="1:34" ht="12.75" customHeight="1" x14ac:dyDescent="0.25">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c r="AE694" s="293"/>
      <c r="AF694" s="293"/>
      <c r="AG694" s="293"/>
      <c r="AH694" s="293"/>
    </row>
    <row r="695" spans="1:34" ht="12.75" customHeight="1" x14ac:dyDescent="0.25">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c r="AA695" s="293"/>
      <c r="AB695" s="293"/>
      <c r="AC695" s="293"/>
      <c r="AD695" s="293"/>
      <c r="AE695" s="293"/>
      <c r="AF695" s="293"/>
      <c r="AG695" s="293"/>
      <c r="AH695" s="293"/>
    </row>
    <row r="696" spans="1:34" ht="12.75" customHeight="1" x14ac:dyDescent="0.25">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c r="AA696" s="293"/>
      <c r="AB696" s="293"/>
      <c r="AC696" s="293"/>
      <c r="AD696" s="293"/>
      <c r="AE696" s="293"/>
      <c r="AF696" s="293"/>
      <c r="AG696" s="293"/>
      <c r="AH696" s="293"/>
    </row>
    <row r="697" spans="1:34" ht="12.75" customHeight="1" x14ac:dyDescent="0.25">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c r="AE697" s="293"/>
      <c r="AF697" s="293"/>
      <c r="AG697" s="293"/>
      <c r="AH697" s="293"/>
    </row>
    <row r="698" spans="1:34" ht="12.75" customHeight="1" x14ac:dyDescent="0.25">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c r="AA698" s="293"/>
      <c r="AB698" s="293"/>
      <c r="AC698" s="293"/>
      <c r="AD698" s="293"/>
      <c r="AE698" s="293"/>
      <c r="AF698" s="293"/>
      <c r="AG698" s="293"/>
      <c r="AH698" s="293"/>
    </row>
    <row r="699" spans="1:34" ht="12.75" customHeight="1" x14ac:dyDescent="0.25">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c r="AA699" s="293"/>
      <c r="AB699" s="293"/>
      <c r="AC699" s="293"/>
      <c r="AD699" s="293"/>
      <c r="AE699" s="293"/>
      <c r="AF699" s="293"/>
      <c r="AG699" s="293"/>
      <c r="AH699" s="293"/>
    </row>
    <row r="700" spans="1:34" ht="12.75" customHeight="1" x14ac:dyDescent="0.25">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c r="AA700" s="293"/>
      <c r="AB700" s="293"/>
      <c r="AC700" s="293"/>
      <c r="AD700" s="293"/>
      <c r="AE700" s="293"/>
      <c r="AF700" s="293"/>
      <c r="AG700" s="293"/>
      <c r="AH700" s="293"/>
    </row>
    <row r="701" spans="1:34" ht="12.75" customHeight="1" x14ac:dyDescent="0.25">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c r="AA701" s="293"/>
      <c r="AB701" s="293"/>
      <c r="AC701" s="293"/>
      <c r="AD701" s="293"/>
      <c r="AE701" s="293"/>
      <c r="AF701" s="293"/>
      <c r="AG701" s="293"/>
      <c r="AH701" s="293"/>
    </row>
    <row r="702" spans="1:34" ht="12.75" customHeight="1" x14ac:dyDescent="0.25">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c r="AA702" s="293"/>
      <c r="AB702" s="293"/>
      <c r="AC702" s="293"/>
      <c r="AD702" s="293"/>
      <c r="AE702" s="293"/>
      <c r="AF702" s="293"/>
      <c r="AG702" s="293"/>
      <c r="AH702" s="293"/>
    </row>
    <row r="703" spans="1:34" ht="12.75" customHeight="1" x14ac:dyDescent="0.25">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c r="AE703" s="293"/>
      <c r="AF703" s="293"/>
      <c r="AG703" s="293"/>
      <c r="AH703" s="293"/>
    </row>
    <row r="704" spans="1:34" ht="12.75" customHeight="1" x14ac:dyDescent="0.25">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c r="AE704" s="293"/>
      <c r="AF704" s="293"/>
      <c r="AG704" s="293"/>
      <c r="AH704" s="293"/>
    </row>
    <row r="705" spans="1:34" ht="12.75" customHeight="1" x14ac:dyDescent="0.25">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c r="AA705" s="293"/>
      <c r="AB705" s="293"/>
      <c r="AC705" s="293"/>
      <c r="AD705" s="293"/>
      <c r="AE705" s="293"/>
      <c r="AF705" s="293"/>
      <c r="AG705" s="293"/>
      <c r="AH705" s="293"/>
    </row>
    <row r="706" spans="1:34" ht="12.75" customHeight="1" x14ac:dyDescent="0.25">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c r="AA706" s="293"/>
      <c r="AB706" s="293"/>
      <c r="AC706" s="293"/>
      <c r="AD706" s="293"/>
      <c r="AE706" s="293"/>
      <c r="AF706" s="293"/>
      <c r="AG706" s="293"/>
      <c r="AH706" s="293"/>
    </row>
    <row r="707" spans="1:34" ht="12.75" customHeight="1" x14ac:dyDescent="0.25">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c r="AA707" s="293"/>
      <c r="AB707" s="293"/>
      <c r="AC707" s="293"/>
      <c r="AD707" s="293"/>
      <c r="AE707" s="293"/>
      <c r="AF707" s="293"/>
      <c r="AG707" s="293"/>
      <c r="AH707" s="293"/>
    </row>
    <row r="708" spans="1:34" ht="12.75" customHeight="1" x14ac:dyDescent="0.25">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c r="AA708" s="293"/>
      <c r="AB708" s="293"/>
      <c r="AC708" s="293"/>
      <c r="AD708" s="293"/>
      <c r="AE708" s="293"/>
      <c r="AF708" s="293"/>
      <c r="AG708" s="293"/>
      <c r="AH708" s="293"/>
    </row>
    <row r="709" spans="1:34" ht="12.75" customHeight="1" x14ac:dyDescent="0.25">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c r="AA709" s="293"/>
      <c r="AB709" s="293"/>
      <c r="AC709" s="293"/>
      <c r="AD709" s="293"/>
      <c r="AE709" s="293"/>
      <c r="AF709" s="293"/>
      <c r="AG709" s="293"/>
      <c r="AH709" s="293"/>
    </row>
    <row r="710" spans="1:34" ht="12.75" customHeight="1" x14ac:dyDescent="0.25">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c r="AE710" s="293"/>
      <c r="AF710" s="293"/>
      <c r="AG710" s="293"/>
      <c r="AH710" s="293"/>
    </row>
    <row r="711" spans="1:34" ht="12.75" customHeight="1" x14ac:dyDescent="0.25">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c r="AA711" s="293"/>
      <c r="AB711" s="293"/>
      <c r="AC711" s="293"/>
      <c r="AD711" s="293"/>
      <c r="AE711" s="293"/>
      <c r="AF711" s="293"/>
      <c r="AG711" s="293"/>
      <c r="AH711" s="293"/>
    </row>
    <row r="712" spans="1:34" ht="12.75" customHeight="1" x14ac:dyDescent="0.25">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c r="AA712" s="293"/>
      <c r="AB712" s="293"/>
      <c r="AC712" s="293"/>
      <c r="AD712" s="293"/>
      <c r="AE712" s="293"/>
      <c r="AF712" s="293"/>
      <c r="AG712" s="293"/>
      <c r="AH712" s="293"/>
    </row>
    <row r="713" spans="1:34" ht="12.75" customHeight="1" x14ac:dyDescent="0.25">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c r="AA713" s="293"/>
      <c r="AB713" s="293"/>
      <c r="AC713" s="293"/>
      <c r="AD713" s="293"/>
      <c r="AE713" s="293"/>
      <c r="AF713" s="293"/>
      <c r="AG713" s="293"/>
      <c r="AH713" s="293"/>
    </row>
    <row r="714" spans="1:34" ht="12.75" customHeight="1" x14ac:dyDescent="0.25">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c r="AA714" s="293"/>
      <c r="AB714" s="293"/>
      <c r="AC714" s="293"/>
      <c r="AD714" s="293"/>
      <c r="AE714" s="293"/>
      <c r="AF714" s="293"/>
      <c r="AG714" s="293"/>
      <c r="AH714" s="293"/>
    </row>
    <row r="715" spans="1:34" ht="12.75" customHeight="1" x14ac:dyDescent="0.25">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c r="AA715" s="293"/>
      <c r="AB715" s="293"/>
      <c r="AC715" s="293"/>
      <c r="AD715" s="293"/>
      <c r="AE715" s="293"/>
      <c r="AF715" s="293"/>
      <c r="AG715" s="293"/>
      <c r="AH715" s="293"/>
    </row>
    <row r="716" spans="1:34" ht="12.75" customHeight="1" x14ac:dyDescent="0.25">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c r="AA716" s="293"/>
      <c r="AB716" s="293"/>
      <c r="AC716" s="293"/>
      <c r="AD716" s="293"/>
      <c r="AE716" s="293"/>
      <c r="AF716" s="293"/>
      <c r="AG716" s="293"/>
      <c r="AH716" s="293"/>
    </row>
    <row r="717" spans="1:34" ht="12.75" customHeight="1" x14ac:dyDescent="0.25">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c r="AA717" s="293"/>
      <c r="AB717" s="293"/>
      <c r="AC717" s="293"/>
      <c r="AD717" s="293"/>
      <c r="AE717" s="293"/>
      <c r="AF717" s="293"/>
      <c r="AG717" s="293"/>
      <c r="AH717" s="293"/>
    </row>
    <row r="718" spans="1:34" ht="12.75" customHeight="1" x14ac:dyDescent="0.25">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c r="AA718" s="293"/>
      <c r="AB718" s="293"/>
      <c r="AC718" s="293"/>
      <c r="AD718" s="293"/>
      <c r="AE718" s="293"/>
      <c r="AF718" s="293"/>
      <c r="AG718" s="293"/>
      <c r="AH718" s="293"/>
    </row>
    <row r="719" spans="1:34" ht="12.75" customHeight="1" x14ac:dyDescent="0.25">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c r="AA719" s="293"/>
      <c r="AB719" s="293"/>
      <c r="AC719" s="293"/>
      <c r="AD719" s="293"/>
      <c r="AE719" s="293"/>
      <c r="AF719" s="293"/>
      <c r="AG719" s="293"/>
      <c r="AH719" s="293"/>
    </row>
    <row r="720" spans="1:34" ht="12.75" customHeight="1" x14ac:dyDescent="0.25">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c r="AA720" s="293"/>
      <c r="AB720" s="293"/>
      <c r="AC720" s="293"/>
      <c r="AD720" s="293"/>
      <c r="AE720" s="293"/>
      <c r="AF720" s="293"/>
      <c r="AG720" s="293"/>
      <c r="AH720" s="293"/>
    </row>
    <row r="721" spans="1:34" ht="12.75" customHeight="1" x14ac:dyDescent="0.25">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c r="AA721" s="293"/>
      <c r="AB721" s="293"/>
      <c r="AC721" s="293"/>
      <c r="AD721" s="293"/>
      <c r="AE721" s="293"/>
      <c r="AF721" s="293"/>
      <c r="AG721" s="293"/>
      <c r="AH721" s="293"/>
    </row>
    <row r="722" spans="1:34" ht="12.75" customHeight="1" x14ac:dyDescent="0.25">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c r="AA722" s="293"/>
      <c r="AB722" s="293"/>
      <c r="AC722" s="293"/>
      <c r="AD722" s="293"/>
      <c r="AE722" s="293"/>
      <c r="AF722" s="293"/>
      <c r="AG722" s="293"/>
      <c r="AH722" s="293"/>
    </row>
    <row r="723" spans="1:34" ht="12.75" customHeight="1" x14ac:dyDescent="0.25">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c r="AA723" s="293"/>
      <c r="AB723" s="293"/>
      <c r="AC723" s="293"/>
      <c r="AD723" s="293"/>
      <c r="AE723" s="293"/>
      <c r="AF723" s="293"/>
      <c r="AG723" s="293"/>
      <c r="AH723" s="293"/>
    </row>
    <row r="724" spans="1:34" ht="12.75" customHeight="1" x14ac:dyDescent="0.25">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c r="AA724" s="293"/>
      <c r="AB724" s="293"/>
      <c r="AC724" s="293"/>
      <c r="AD724" s="293"/>
      <c r="AE724" s="293"/>
      <c r="AF724" s="293"/>
      <c r="AG724" s="293"/>
      <c r="AH724" s="293"/>
    </row>
    <row r="725" spans="1:34" ht="12.75" customHeight="1" x14ac:dyDescent="0.25">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c r="AA725" s="293"/>
      <c r="AB725" s="293"/>
      <c r="AC725" s="293"/>
      <c r="AD725" s="293"/>
      <c r="AE725" s="293"/>
      <c r="AF725" s="293"/>
      <c r="AG725" s="293"/>
      <c r="AH725" s="293"/>
    </row>
    <row r="726" spans="1:34" ht="12.75" customHeight="1" x14ac:dyDescent="0.25">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c r="AA726" s="293"/>
      <c r="AB726" s="293"/>
      <c r="AC726" s="293"/>
      <c r="AD726" s="293"/>
      <c r="AE726" s="293"/>
      <c r="AF726" s="293"/>
      <c r="AG726" s="293"/>
      <c r="AH726" s="293"/>
    </row>
    <row r="727" spans="1:34" ht="12.75" customHeight="1" x14ac:dyDescent="0.25">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c r="AA727" s="293"/>
      <c r="AB727" s="293"/>
      <c r="AC727" s="293"/>
      <c r="AD727" s="293"/>
      <c r="AE727" s="293"/>
      <c r="AF727" s="293"/>
      <c r="AG727" s="293"/>
      <c r="AH727" s="293"/>
    </row>
    <row r="728" spans="1:34" ht="12.75" customHeight="1" x14ac:dyDescent="0.25">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c r="AE728" s="293"/>
      <c r="AF728" s="293"/>
      <c r="AG728" s="293"/>
      <c r="AH728" s="293"/>
    </row>
    <row r="729" spans="1:34" ht="12.75" customHeight="1" x14ac:dyDescent="0.25">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c r="AA729" s="293"/>
      <c r="AB729" s="293"/>
      <c r="AC729" s="293"/>
      <c r="AD729" s="293"/>
      <c r="AE729" s="293"/>
      <c r="AF729" s="293"/>
      <c r="AG729" s="293"/>
      <c r="AH729" s="293"/>
    </row>
    <row r="730" spans="1:34" ht="12.75" customHeight="1" x14ac:dyDescent="0.25">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c r="AA730" s="293"/>
      <c r="AB730" s="293"/>
      <c r="AC730" s="293"/>
      <c r="AD730" s="293"/>
      <c r="AE730" s="293"/>
      <c r="AF730" s="293"/>
      <c r="AG730" s="293"/>
      <c r="AH730" s="293"/>
    </row>
    <row r="731" spans="1:34" ht="12.75" customHeight="1" x14ac:dyDescent="0.25">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c r="AA731" s="293"/>
      <c r="AB731" s="293"/>
      <c r="AC731" s="293"/>
      <c r="AD731" s="293"/>
      <c r="AE731" s="293"/>
      <c r="AF731" s="293"/>
      <c r="AG731" s="293"/>
      <c r="AH731" s="293"/>
    </row>
    <row r="732" spans="1:34" ht="12.75" customHeight="1" x14ac:dyDescent="0.25">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c r="AA732" s="293"/>
      <c r="AB732" s="293"/>
      <c r="AC732" s="293"/>
      <c r="AD732" s="293"/>
      <c r="AE732" s="293"/>
      <c r="AF732" s="293"/>
      <c r="AG732" s="293"/>
      <c r="AH732" s="293"/>
    </row>
    <row r="733" spans="1:34" ht="12.75" customHeight="1" x14ac:dyDescent="0.25">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c r="AA733" s="293"/>
      <c r="AB733" s="293"/>
      <c r="AC733" s="293"/>
      <c r="AD733" s="293"/>
      <c r="AE733" s="293"/>
      <c r="AF733" s="293"/>
      <c r="AG733" s="293"/>
      <c r="AH733" s="293"/>
    </row>
    <row r="734" spans="1:34" ht="12.75" customHeight="1" x14ac:dyDescent="0.25">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c r="AE734" s="293"/>
      <c r="AF734" s="293"/>
      <c r="AG734" s="293"/>
      <c r="AH734" s="293"/>
    </row>
    <row r="735" spans="1:34" ht="12.75" customHeight="1" x14ac:dyDescent="0.25">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c r="AA735" s="293"/>
      <c r="AB735" s="293"/>
      <c r="AC735" s="293"/>
      <c r="AD735" s="293"/>
      <c r="AE735" s="293"/>
      <c r="AF735" s="293"/>
      <c r="AG735" s="293"/>
      <c r="AH735" s="293"/>
    </row>
    <row r="736" spans="1:34" ht="12.75" customHeight="1" x14ac:dyDescent="0.25">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c r="AA736" s="293"/>
      <c r="AB736" s="293"/>
      <c r="AC736" s="293"/>
      <c r="AD736" s="293"/>
      <c r="AE736" s="293"/>
      <c r="AF736" s="293"/>
      <c r="AG736" s="293"/>
      <c r="AH736" s="293"/>
    </row>
    <row r="737" spans="1:34" ht="12.75" customHeight="1" x14ac:dyDescent="0.25">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c r="AA737" s="293"/>
      <c r="AB737" s="293"/>
      <c r="AC737" s="293"/>
      <c r="AD737" s="293"/>
      <c r="AE737" s="293"/>
      <c r="AF737" s="293"/>
      <c r="AG737" s="293"/>
      <c r="AH737" s="293"/>
    </row>
    <row r="738" spans="1:34" ht="12.75" customHeight="1" x14ac:dyDescent="0.25">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c r="AA738" s="293"/>
      <c r="AB738" s="293"/>
      <c r="AC738" s="293"/>
      <c r="AD738" s="293"/>
      <c r="AE738" s="293"/>
      <c r="AF738" s="293"/>
      <c r="AG738" s="293"/>
      <c r="AH738" s="293"/>
    </row>
    <row r="739" spans="1:34" ht="12.75" customHeight="1" x14ac:dyDescent="0.25">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c r="AA739" s="293"/>
      <c r="AB739" s="293"/>
      <c r="AC739" s="293"/>
      <c r="AD739" s="293"/>
      <c r="AE739" s="293"/>
      <c r="AF739" s="293"/>
      <c r="AG739" s="293"/>
      <c r="AH739" s="293"/>
    </row>
    <row r="740" spans="1:34" ht="12.75" customHeight="1" x14ac:dyDescent="0.25">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c r="AE740" s="293"/>
      <c r="AF740" s="293"/>
      <c r="AG740" s="293"/>
      <c r="AH740" s="293"/>
    </row>
    <row r="741" spans="1:34" ht="12.75" customHeight="1" x14ac:dyDescent="0.25">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c r="AA741" s="293"/>
      <c r="AB741" s="293"/>
      <c r="AC741" s="293"/>
      <c r="AD741" s="293"/>
      <c r="AE741" s="293"/>
      <c r="AF741" s="293"/>
      <c r="AG741" s="293"/>
      <c r="AH741" s="293"/>
    </row>
    <row r="742" spans="1:34" ht="12.75" customHeight="1" x14ac:dyDescent="0.25">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c r="AA742" s="293"/>
      <c r="AB742" s="293"/>
      <c r="AC742" s="293"/>
      <c r="AD742" s="293"/>
      <c r="AE742" s="293"/>
      <c r="AF742" s="293"/>
      <c r="AG742" s="293"/>
      <c r="AH742" s="293"/>
    </row>
    <row r="743" spans="1:34" ht="12.75" customHeight="1" x14ac:dyDescent="0.25">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c r="AA743" s="293"/>
      <c r="AB743" s="293"/>
      <c r="AC743" s="293"/>
      <c r="AD743" s="293"/>
      <c r="AE743" s="293"/>
      <c r="AF743" s="293"/>
      <c r="AG743" s="293"/>
      <c r="AH743" s="293"/>
    </row>
    <row r="744" spans="1:34" ht="12.75" customHeight="1" x14ac:dyDescent="0.25">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c r="AE744" s="293"/>
      <c r="AF744" s="293"/>
      <c r="AG744" s="293"/>
      <c r="AH744" s="293"/>
    </row>
    <row r="745" spans="1:34" ht="12.75" customHeight="1" x14ac:dyDescent="0.25">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c r="AE745" s="293"/>
      <c r="AF745" s="293"/>
      <c r="AG745" s="293"/>
      <c r="AH745" s="293"/>
    </row>
    <row r="746" spans="1:34" ht="12.75" customHeight="1" x14ac:dyDescent="0.25">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c r="AA746" s="293"/>
      <c r="AB746" s="293"/>
      <c r="AC746" s="293"/>
      <c r="AD746" s="293"/>
      <c r="AE746" s="293"/>
      <c r="AF746" s="293"/>
      <c r="AG746" s="293"/>
      <c r="AH746" s="293"/>
    </row>
    <row r="747" spans="1:34" ht="12.75" customHeight="1" x14ac:dyDescent="0.25">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c r="AA747" s="293"/>
      <c r="AB747" s="293"/>
      <c r="AC747" s="293"/>
      <c r="AD747" s="293"/>
      <c r="AE747" s="293"/>
      <c r="AF747" s="293"/>
      <c r="AG747" s="293"/>
      <c r="AH747" s="293"/>
    </row>
    <row r="748" spans="1:34" ht="12.75" customHeight="1" x14ac:dyDescent="0.25">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c r="AA748" s="293"/>
      <c r="AB748" s="293"/>
      <c r="AC748" s="293"/>
      <c r="AD748" s="293"/>
      <c r="AE748" s="293"/>
      <c r="AF748" s="293"/>
      <c r="AG748" s="293"/>
      <c r="AH748" s="293"/>
    </row>
    <row r="749" spans="1:34" ht="12.75" customHeight="1" x14ac:dyDescent="0.25">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c r="AA749" s="293"/>
      <c r="AB749" s="293"/>
      <c r="AC749" s="293"/>
      <c r="AD749" s="293"/>
      <c r="AE749" s="293"/>
      <c r="AF749" s="293"/>
      <c r="AG749" s="293"/>
      <c r="AH749" s="293"/>
    </row>
    <row r="750" spans="1:34" ht="12.75" customHeight="1" x14ac:dyDescent="0.25">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c r="AA750" s="293"/>
      <c r="AB750" s="293"/>
      <c r="AC750" s="293"/>
      <c r="AD750" s="293"/>
      <c r="AE750" s="293"/>
      <c r="AF750" s="293"/>
      <c r="AG750" s="293"/>
      <c r="AH750" s="293"/>
    </row>
    <row r="751" spans="1:34" ht="12.75" customHeight="1" x14ac:dyDescent="0.25">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c r="AA751" s="293"/>
      <c r="AB751" s="293"/>
      <c r="AC751" s="293"/>
      <c r="AD751" s="293"/>
      <c r="AE751" s="293"/>
      <c r="AF751" s="293"/>
      <c r="AG751" s="293"/>
      <c r="AH751" s="293"/>
    </row>
    <row r="752" spans="1:34" ht="12.75" customHeight="1" x14ac:dyDescent="0.25">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c r="AE752" s="293"/>
      <c r="AF752" s="293"/>
      <c r="AG752" s="293"/>
      <c r="AH752" s="293"/>
    </row>
    <row r="753" spans="1:34" ht="12.75" customHeight="1" x14ac:dyDescent="0.25">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c r="AE753" s="293"/>
      <c r="AF753" s="293"/>
      <c r="AG753" s="293"/>
      <c r="AH753" s="293"/>
    </row>
    <row r="754" spans="1:34" ht="12.75" customHeight="1" x14ac:dyDescent="0.25">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c r="AA754" s="293"/>
      <c r="AB754" s="293"/>
      <c r="AC754" s="293"/>
      <c r="AD754" s="293"/>
      <c r="AE754" s="293"/>
      <c r="AF754" s="293"/>
      <c r="AG754" s="293"/>
      <c r="AH754" s="293"/>
    </row>
    <row r="755" spans="1:34" ht="12.75" customHeight="1" x14ac:dyDescent="0.25">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c r="AA755" s="293"/>
      <c r="AB755" s="293"/>
      <c r="AC755" s="293"/>
      <c r="AD755" s="293"/>
      <c r="AE755" s="293"/>
      <c r="AF755" s="293"/>
      <c r="AG755" s="293"/>
      <c r="AH755" s="293"/>
    </row>
    <row r="756" spans="1:34" ht="12.75" customHeight="1" x14ac:dyDescent="0.25">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c r="AA756" s="293"/>
      <c r="AB756" s="293"/>
      <c r="AC756" s="293"/>
      <c r="AD756" s="293"/>
      <c r="AE756" s="293"/>
      <c r="AF756" s="293"/>
      <c r="AG756" s="293"/>
      <c r="AH756" s="293"/>
    </row>
    <row r="757" spans="1:34" ht="12.75" customHeight="1" x14ac:dyDescent="0.25">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c r="AA757" s="293"/>
      <c r="AB757" s="293"/>
      <c r="AC757" s="293"/>
      <c r="AD757" s="293"/>
      <c r="AE757" s="293"/>
      <c r="AF757" s="293"/>
      <c r="AG757" s="293"/>
      <c r="AH757" s="293"/>
    </row>
    <row r="758" spans="1:34" ht="12.75" customHeight="1" x14ac:dyDescent="0.25">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c r="AE758" s="293"/>
      <c r="AF758" s="293"/>
      <c r="AG758" s="293"/>
      <c r="AH758" s="293"/>
    </row>
    <row r="759" spans="1:34" ht="12.75" customHeight="1" x14ac:dyDescent="0.25">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c r="AA759" s="293"/>
      <c r="AB759" s="293"/>
      <c r="AC759" s="293"/>
      <c r="AD759" s="293"/>
      <c r="AE759" s="293"/>
      <c r="AF759" s="293"/>
      <c r="AG759" s="293"/>
      <c r="AH759" s="293"/>
    </row>
    <row r="760" spans="1:34" ht="12.75" customHeight="1" x14ac:dyDescent="0.25">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c r="AA760" s="293"/>
      <c r="AB760" s="293"/>
      <c r="AC760" s="293"/>
      <c r="AD760" s="293"/>
      <c r="AE760" s="293"/>
      <c r="AF760" s="293"/>
      <c r="AG760" s="293"/>
      <c r="AH760" s="293"/>
    </row>
    <row r="761" spans="1:34" ht="12.75" customHeight="1" x14ac:dyDescent="0.25">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c r="AA761" s="293"/>
      <c r="AB761" s="293"/>
      <c r="AC761" s="293"/>
      <c r="AD761" s="293"/>
      <c r="AE761" s="293"/>
      <c r="AF761" s="293"/>
      <c r="AG761" s="293"/>
      <c r="AH761" s="293"/>
    </row>
    <row r="762" spans="1:34" ht="12.75" customHeight="1" x14ac:dyDescent="0.25">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c r="AA762" s="293"/>
      <c r="AB762" s="293"/>
      <c r="AC762" s="293"/>
      <c r="AD762" s="293"/>
      <c r="AE762" s="293"/>
      <c r="AF762" s="293"/>
      <c r="AG762" s="293"/>
      <c r="AH762" s="293"/>
    </row>
    <row r="763" spans="1:34" ht="12.75" customHeight="1" x14ac:dyDescent="0.25">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c r="AA763" s="293"/>
      <c r="AB763" s="293"/>
      <c r="AC763" s="293"/>
      <c r="AD763" s="293"/>
      <c r="AE763" s="293"/>
      <c r="AF763" s="293"/>
      <c r="AG763" s="293"/>
      <c r="AH763" s="293"/>
    </row>
    <row r="764" spans="1:34" ht="12.75" customHeight="1" x14ac:dyDescent="0.25">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c r="AE764" s="293"/>
      <c r="AF764" s="293"/>
      <c r="AG764" s="293"/>
      <c r="AH764" s="293"/>
    </row>
    <row r="765" spans="1:34" ht="12.75" customHeight="1" x14ac:dyDescent="0.25">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c r="AA765" s="293"/>
      <c r="AB765" s="293"/>
      <c r="AC765" s="293"/>
      <c r="AD765" s="293"/>
      <c r="AE765" s="293"/>
      <c r="AF765" s="293"/>
      <c r="AG765" s="293"/>
      <c r="AH765" s="293"/>
    </row>
    <row r="766" spans="1:34" ht="12.75" customHeight="1" x14ac:dyDescent="0.25">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c r="AA766" s="293"/>
      <c r="AB766" s="293"/>
      <c r="AC766" s="293"/>
      <c r="AD766" s="293"/>
      <c r="AE766" s="293"/>
      <c r="AF766" s="293"/>
      <c r="AG766" s="293"/>
      <c r="AH766" s="293"/>
    </row>
    <row r="767" spans="1:34" ht="12.75" customHeight="1" x14ac:dyDescent="0.25">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c r="AA767" s="293"/>
      <c r="AB767" s="293"/>
      <c r="AC767" s="293"/>
      <c r="AD767" s="293"/>
      <c r="AE767" s="293"/>
      <c r="AF767" s="293"/>
      <c r="AG767" s="293"/>
      <c r="AH767" s="293"/>
    </row>
    <row r="768" spans="1:34" ht="12.75" customHeight="1" x14ac:dyDescent="0.25">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c r="AA768" s="293"/>
      <c r="AB768" s="293"/>
      <c r="AC768" s="293"/>
      <c r="AD768" s="293"/>
      <c r="AE768" s="293"/>
      <c r="AF768" s="293"/>
      <c r="AG768" s="293"/>
      <c r="AH768" s="293"/>
    </row>
    <row r="769" spans="1:34" ht="12.75" customHeight="1" x14ac:dyDescent="0.25">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c r="AA769" s="293"/>
      <c r="AB769" s="293"/>
      <c r="AC769" s="293"/>
      <c r="AD769" s="293"/>
      <c r="AE769" s="293"/>
      <c r="AF769" s="293"/>
      <c r="AG769" s="293"/>
      <c r="AH769" s="293"/>
    </row>
    <row r="770" spans="1:34" ht="12.75" customHeight="1" x14ac:dyDescent="0.25">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c r="AE770" s="293"/>
      <c r="AF770" s="293"/>
      <c r="AG770" s="293"/>
      <c r="AH770" s="293"/>
    </row>
    <row r="771" spans="1:34" ht="12.75" customHeight="1" x14ac:dyDescent="0.25">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c r="AA771" s="293"/>
      <c r="AB771" s="293"/>
      <c r="AC771" s="293"/>
      <c r="AD771" s="293"/>
      <c r="AE771" s="293"/>
      <c r="AF771" s="293"/>
      <c r="AG771" s="293"/>
      <c r="AH771" s="293"/>
    </row>
    <row r="772" spans="1:34" ht="12.75" customHeight="1" x14ac:dyDescent="0.25">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c r="AA772" s="293"/>
      <c r="AB772" s="293"/>
      <c r="AC772" s="293"/>
      <c r="AD772" s="293"/>
      <c r="AE772" s="293"/>
      <c r="AF772" s="293"/>
      <c r="AG772" s="293"/>
      <c r="AH772" s="293"/>
    </row>
    <row r="773" spans="1:34" ht="12.75" customHeight="1" x14ac:dyDescent="0.25">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c r="AA773" s="293"/>
      <c r="AB773" s="293"/>
      <c r="AC773" s="293"/>
      <c r="AD773" s="293"/>
      <c r="AE773" s="293"/>
      <c r="AF773" s="293"/>
      <c r="AG773" s="293"/>
      <c r="AH773" s="293"/>
    </row>
    <row r="774" spans="1:34" ht="12.75" customHeight="1" x14ac:dyDescent="0.25">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c r="AA774" s="293"/>
      <c r="AB774" s="293"/>
      <c r="AC774" s="293"/>
      <c r="AD774" s="293"/>
      <c r="AE774" s="293"/>
      <c r="AF774" s="293"/>
      <c r="AG774" s="293"/>
      <c r="AH774" s="293"/>
    </row>
    <row r="775" spans="1:34" ht="12.75" customHeight="1" x14ac:dyDescent="0.25">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c r="AA775" s="293"/>
      <c r="AB775" s="293"/>
      <c r="AC775" s="293"/>
      <c r="AD775" s="293"/>
      <c r="AE775" s="293"/>
      <c r="AF775" s="293"/>
      <c r="AG775" s="293"/>
      <c r="AH775" s="293"/>
    </row>
    <row r="776" spans="1:34" ht="12.75" customHeight="1" x14ac:dyDescent="0.25">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c r="AE776" s="293"/>
      <c r="AF776" s="293"/>
      <c r="AG776" s="293"/>
      <c r="AH776" s="293"/>
    </row>
    <row r="777" spans="1:34" ht="12.75" customHeight="1" x14ac:dyDescent="0.25">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c r="AA777" s="293"/>
      <c r="AB777" s="293"/>
      <c r="AC777" s="293"/>
      <c r="AD777" s="293"/>
      <c r="AE777" s="293"/>
      <c r="AF777" s="293"/>
      <c r="AG777" s="293"/>
      <c r="AH777" s="293"/>
    </row>
    <row r="778" spans="1:34" ht="12.75" customHeight="1" x14ac:dyDescent="0.25">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c r="AA778" s="293"/>
      <c r="AB778" s="293"/>
      <c r="AC778" s="293"/>
      <c r="AD778" s="293"/>
      <c r="AE778" s="293"/>
      <c r="AF778" s="293"/>
      <c r="AG778" s="293"/>
      <c r="AH778" s="293"/>
    </row>
    <row r="779" spans="1:34" ht="12.75" customHeight="1" x14ac:dyDescent="0.25">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c r="AA779" s="293"/>
      <c r="AB779" s="293"/>
      <c r="AC779" s="293"/>
      <c r="AD779" s="293"/>
      <c r="AE779" s="293"/>
      <c r="AF779" s="293"/>
      <c r="AG779" s="293"/>
      <c r="AH779" s="293"/>
    </row>
    <row r="780" spans="1:34" ht="12.75" customHeight="1" x14ac:dyDescent="0.25">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c r="AA780" s="293"/>
      <c r="AB780" s="293"/>
      <c r="AC780" s="293"/>
      <c r="AD780" s="293"/>
      <c r="AE780" s="293"/>
      <c r="AF780" s="293"/>
      <c r="AG780" s="293"/>
      <c r="AH780" s="293"/>
    </row>
    <row r="781" spans="1:34" ht="12.75" customHeight="1" x14ac:dyDescent="0.25">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c r="AA781" s="293"/>
      <c r="AB781" s="293"/>
      <c r="AC781" s="293"/>
      <c r="AD781" s="293"/>
      <c r="AE781" s="293"/>
      <c r="AF781" s="293"/>
      <c r="AG781" s="293"/>
      <c r="AH781" s="293"/>
    </row>
    <row r="782" spans="1:34" ht="12.75" customHeight="1" x14ac:dyDescent="0.25">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c r="AE782" s="293"/>
      <c r="AF782" s="293"/>
      <c r="AG782" s="293"/>
      <c r="AH782" s="293"/>
    </row>
    <row r="783" spans="1:34" ht="12.75" customHeight="1" x14ac:dyDescent="0.25">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c r="AA783" s="293"/>
      <c r="AB783" s="293"/>
      <c r="AC783" s="293"/>
      <c r="AD783" s="293"/>
      <c r="AE783" s="293"/>
      <c r="AF783" s="293"/>
      <c r="AG783" s="293"/>
      <c r="AH783" s="293"/>
    </row>
    <row r="784" spans="1:34" ht="12.75" customHeight="1" x14ac:dyDescent="0.25">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c r="AA784" s="293"/>
      <c r="AB784" s="293"/>
      <c r="AC784" s="293"/>
      <c r="AD784" s="293"/>
      <c r="AE784" s="293"/>
      <c r="AF784" s="293"/>
      <c r="AG784" s="293"/>
      <c r="AH784" s="293"/>
    </row>
    <row r="785" spans="1:34" ht="12.75" customHeight="1" x14ac:dyDescent="0.25">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c r="AA785" s="293"/>
      <c r="AB785" s="293"/>
      <c r="AC785" s="293"/>
      <c r="AD785" s="293"/>
      <c r="AE785" s="293"/>
      <c r="AF785" s="293"/>
      <c r="AG785" s="293"/>
      <c r="AH785" s="293"/>
    </row>
    <row r="786" spans="1:34" ht="12.75" customHeight="1" x14ac:dyDescent="0.25">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c r="AA786" s="293"/>
      <c r="AB786" s="293"/>
      <c r="AC786" s="293"/>
      <c r="AD786" s="293"/>
      <c r="AE786" s="293"/>
      <c r="AF786" s="293"/>
      <c r="AG786" s="293"/>
      <c r="AH786" s="293"/>
    </row>
    <row r="787" spans="1:34" ht="12.75" customHeight="1" x14ac:dyDescent="0.25">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c r="AA787" s="293"/>
      <c r="AB787" s="293"/>
      <c r="AC787" s="293"/>
      <c r="AD787" s="293"/>
      <c r="AE787" s="293"/>
      <c r="AF787" s="293"/>
      <c r="AG787" s="293"/>
      <c r="AH787" s="293"/>
    </row>
    <row r="788" spans="1:34" ht="12.75" customHeight="1" x14ac:dyDescent="0.25">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c r="AA788" s="293"/>
      <c r="AB788" s="293"/>
      <c r="AC788" s="293"/>
      <c r="AD788" s="293"/>
      <c r="AE788" s="293"/>
      <c r="AF788" s="293"/>
      <c r="AG788" s="293"/>
      <c r="AH788" s="293"/>
    </row>
    <row r="789" spans="1:34" ht="12.75" customHeight="1" x14ac:dyDescent="0.25">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c r="AA789" s="293"/>
      <c r="AB789" s="293"/>
      <c r="AC789" s="293"/>
      <c r="AD789" s="293"/>
      <c r="AE789" s="293"/>
      <c r="AF789" s="293"/>
      <c r="AG789" s="293"/>
      <c r="AH789" s="293"/>
    </row>
    <row r="790" spans="1:34" ht="12.75" customHeight="1" x14ac:dyDescent="0.25">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c r="AA790" s="293"/>
      <c r="AB790" s="293"/>
      <c r="AC790" s="293"/>
      <c r="AD790" s="293"/>
      <c r="AE790" s="293"/>
      <c r="AF790" s="293"/>
      <c r="AG790" s="293"/>
      <c r="AH790" s="293"/>
    </row>
    <row r="791" spans="1:34" ht="12.75" customHeight="1" x14ac:dyDescent="0.25">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c r="AA791" s="293"/>
      <c r="AB791" s="293"/>
      <c r="AC791" s="293"/>
      <c r="AD791" s="293"/>
      <c r="AE791" s="293"/>
      <c r="AF791" s="293"/>
      <c r="AG791" s="293"/>
      <c r="AH791" s="293"/>
    </row>
    <row r="792" spans="1:34" ht="12.75" customHeight="1" x14ac:dyDescent="0.25">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c r="AA792" s="293"/>
      <c r="AB792" s="293"/>
      <c r="AC792" s="293"/>
      <c r="AD792" s="293"/>
      <c r="AE792" s="293"/>
      <c r="AF792" s="293"/>
      <c r="AG792" s="293"/>
      <c r="AH792" s="293"/>
    </row>
    <row r="793" spans="1:34" ht="12.75" customHeight="1" x14ac:dyDescent="0.25">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c r="AA793" s="293"/>
      <c r="AB793" s="293"/>
      <c r="AC793" s="293"/>
      <c r="AD793" s="293"/>
      <c r="AE793" s="293"/>
      <c r="AF793" s="293"/>
      <c r="AG793" s="293"/>
      <c r="AH793" s="293"/>
    </row>
    <row r="794" spans="1:34" ht="12.75" customHeight="1" x14ac:dyDescent="0.25">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c r="AA794" s="293"/>
      <c r="AB794" s="293"/>
      <c r="AC794" s="293"/>
      <c r="AD794" s="293"/>
      <c r="AE794" s="293"/>
      <c r="AF794" s="293"/>
      <c r="AG794" s="293"/>
      <c r="AH794" s="293"/>
    </row>
    <row r="795" spans="1:34" ht="12.75" customHeight="1" x14ac:dyDescent="0.25">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c r="AA795" s="293"/>
      <c r="AB795" s="293"/>
      <c r="AC795" s="293"/>
      <c r="AD795" s="293"/>
      <c r="AE795" s="293"/>
      <c r="AF795" s="293"/>
      <c r="AG795" s="293"/>
      <c r="AH795" s="293"/>
    </row>
    <row r="796" spans="1:34" ht="12.75" customHeight="1" x14ac:dyDescent="0.25">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c r="AA796" s="293"/>
      <c r="AB796" s="293"/>
      <c r="AC796" s="293"/>
      <c r="AD796" s="293"/>
      <c r="AE796" s="293"/>
      <c r="AF796" s="293"/>
      <c r="AG796" s="293"/>
      <c r="AH796" s="293"/>
    </row>
    <row r="797" spans="1:34" ht="12.75" customHeight="1" x14ac:dyDescent="0.25">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c r="AA797" s="293"/>
      <c r="AB797" s="293"/>
      <c r="AC797" s="293"/>
      <c r="AD797" s="293"/>
      <c r="AE797" s="293"/>
      <c r="AF797" s="293"/>
      <c r="AG797" s="293"/>
      <c r="AH797" s="293"/>
    </row>
    <row r="798" spans="1:34" ht="12.75" customHeight="1" x14ac:dyDescent="0.25">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c r="AA798" s="293"/>
      <c r="AB798" s="293"/>
      <c r="AC798" s="293"/>
      <c r="AD798" s="293"/>
      <c r="AE798" s="293"/>
      <c r="AF798" s="293"/>
      <c r="AG798" s="293"/>
      <c r="AH798" s="293"/>
    </row>
    <row r="799" spans="1:34" ht="12.75" customHeight="1" x14ac:dyDescent="0.25">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c r="AA799" s="293"/>
      <c r="AB799" s="293"/>
      <c r="AC799" s="293"/>
      <c r="AD799" s="293"/>
      <c r="AE799" s="293"/>
      <c r="AF799" s="293"/>
      <c r="AG799" s="293"/>
      <c r="AH799" s="293"/>
    </row>
    <row r="800" spans="1:34" ht="12.75" customHeight="1" x14ac:dyDescent="0.25">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c r="AA800" s="293"/>
      <c r="AB800" s="293"/>
      <c r="AC800" s="293"/>
      <c r="AD800" s="293"/>
      <c r="AE800" s="293"/>
      <c r="AF800" s="293"/>
      <c r="AG800" s="293"/>
      <c r="AH800" s="293"/>
    </row>
    <row r="801" spans="1:34" ht="12.75" customHeight="1" x14ac:dyDescent="0.25">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c r="AA801" s="293"/>
      <c r="AB801" s="293"/>
      <c r="AC801" s="293"/>
      <c r="AD801" s="293"/>
      <c r="AE801" s="293"/>
      <c r="AF801" s="293"/>
      <c r="AG801" s="293"/>
      <c r="AH801" s="293"/>
    </row>
    <row r="802" spans="1:34" ht="12.75" customHeight="1" x14ac:dyDescent="0.25">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c r="AA802" s="293"/>
      <c r="AB802" s="293"/>
      <c r="AC802" s="293"/>
      <c r="AD802" s="293"/>
      <c r="AE802" s="293"/>
      <c r="AF802" s="293"/>
      <c r="AG802" s="293"/>
      <c r="AH802" s="293"/>
    </row>
    <row r="803" spans="1:34" ht="12.75" customHeight="1" x14ac:dyDescent="0.25">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c r="AA803" s="293"/>
      <c r="AB803" s="293"/>
      <c r="AC803" s="293"/>
      <c r="AD803" s="293"/>
      <c r="AE803" s="293"/>
      <c r="AF803" s="293"/>
      <c r="AG803" s="293"/>
      <c r="AH803" s="293"/>
    </row>
    <row r="804" spans="1:34" ht="12.75" customHeight="1" x14ac:dyDescent="0.25">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c r="AA804" s="293"/>
      <c r="AB804" s="293"/>
      <c r="AC804" s="293"/>
      <c r="AD804" s="293"/>
      <c r="AE804" s="293"/>
      <c r="AF804" s="293"/>
      <c r="AG804" s="293"/>
      <c r="AH804" s="293"/>
    </row>
    <row r="805" spans="1:34" ht="12.75" customHeight="1" x14ac:dyDescent="0.25">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c r="AA805" s="293"/>
      <c r="AB805" s="293"/>
      <c r="AC805" s="293"/>
      <c r="AD805" s="293"/>
      <c r="AE805" s="293"/>
      <c r="AF805" s="293"/>
      <c r="AG805" s="293"/>
      <c r="AH805" s="293"/>
    </row>
    <row r="806" spans="1:34" ht="12.75" customHeight="1" x14ac:dyDescent="0.25">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c r="AA806" s="293"/>
      <c r="AB806" s="293"/>
      <c r="AC806" s="293"/>
      <c r="AD806" s="293"/>
      <c r="AE806" s="293"/>
      <c r="AF806" s="293"/>
      <c r="AG806" s="293"/>
      <c r="AH806" s="293"/>
    </row>
    <row r="807" spans="1:34" ht="12.75" customHeight="1" x14ac:dyDescent="0.25">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c r="AE807" s="293"/>
      <c r="AF807" s="293"/>
      <c r="AG807" s="293"/>
      <c r="AH807" s="293"/>
    </row>
    <row r="808" spans="1:34" ht="12.75" customHeight="1" x14ac:dyDescent="0.25">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c r="AA808" s="293"/>
      <c r="AB808" s="293"/>
      <c r="AC808" s="293"/>
      <c r="AD808" s="293"/>
      <c r="AE808" s="293"/>
      <c r="AF808" s="293"/>
      <c r="AG808" s="293"/>
      <c r="AH808" s="293"/>
    </row>
    <row r="809" spans="1:34" ht="12.75" customHeight="1" x14ac:dyDescent="0.25">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c r="AA809" s="293"/>
      <c r="AB809" s="293"/>
      <c r="AC809" s="293"/>
      <c r="AD809" s="293"/>
      <c r="AE809" s="293"/>
      <c r="AF809" s="293"/>
      <c r="AG809" s="293"/>
      <c r="AH809" s="293"/>
    </row>
    <row r="810" spans="1:34" ht="12.75" customHeight="1" x14ac:dyDescent="0.25">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c r="AA810" s="293"/>
      <c r="AB810" s="293"/>
      <c r="AC810" s="293"/>
      <c r="AD810" s="293"/>
      <c r="AE810" s="293"/>
      <c r="AF810" s="293"/>
      <c r="AG810" s="293"/>
      <c r="AH810" s="293"/>
    </row>
    <row r="811" spans="1:34" ht="12.75" customHeight="1" x14ac:dyDescent="0.25">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c r="AA811" s="293"/>
      <c r="AB811" s="293"/>
      <c r="AC811" s="293"/>
      <c r="AD811" s="293"/>
      <c r="AE811" s="293"/>
      <c r="AF811" s="293"/>
      <c r="AG811" s="293"/>
      <c r="AH811" s="293"/>
    </row>
    <row r="812" spans="1:34" ht="12.75" customHeight="1" x14ac:dyDescent="0.25">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c r="AA812" s="293"/>
      <c r="AB812" s="293"/>
      <c r="AC812" s="293"/>
      <c r="AD812" s="293"/>
      <c r="AE812" s="293"/>
      <c r="AF812" s="293"/>
      <c r="AG812" s="293"/>
      <c r="AH812" s="293"/>
    </row>
    <row r="813" spans="1:34" ht="12.75" customHeight="1" x14ac:dyDescent="0.25">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c r="AE813" s="293"/>
      <c r="AF813" s="293"/>
      <c r="AG813" s="293"/>
      <c r="AH813" s="293"/>
    </row>
    <row r="814" spans="1:34" ht="12.75" customHeight="1" x14ac:dyDescent="0.25">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c r="AA814" s="293"/>
      <c r="AB814" s="293"/>
      <c r="AC814" s="293"/>
      <c r="AD814" s="293"/>
      <c r="AE814" s="293"/>
      <c r="AF814" s="293"/>
      <c r="AG814" s="293"/>
      <c r="AH814" s="293"/>
    </row>
    <row r="815" spans="1:34" ht="12.75" customHeight="1" x14ac:dyDescent="0.25">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c r="AA815" s="293"/>
      <c r="AB815" s="293"/>
      <c r="AC815" s="293"/>
      <c r="AD815" s="293"/>
      <c r="AE815" s="293"/>
      <c r="AF815" s="293"/>
      <c r="AG815" s="293"/>
      <c r="AH815" s="293"/>
    </row>
    <row r="816" spans="1:34" ht="12.75" customHeight="1" x14ac:dyDescent="0.25">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c r="AA816" s="293"/>
      <c r="AB816" s="293"/>
      <c r="AC816" s="293"/>
      <c r="AD816" s="293"/>
      <c r="AE816" s="293"/>
      <c r="AF816" s="293"/>
      <c r="AG816" s="293"/>
      <c r="AH816" s="293"/>
    </row>
    <row r="817" spans="1:34" ht="12.75" customHeight="1" x14ac:dyDescent="0.25">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c r="AA817" s="293"/>
      <c r="AB817" s="293"/>
      <c r="AC817" s="293"/>
      <c r="AD817" s="293"/>
      <c r="AE817" s="293"/>
      <c r="AF817" s="293"/>
      <c r="AG817" s="293"/>
      <c r="AH817" s="293"/>
    </row>
    <row r="818" spans="1:34" ht="12.75" customHeight="1" x14ac:dyDescent="0.25">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c r="AA818" s="293"/>
      <c r="AB818" s="293"/>
      <c r="AC818" s="293"/>
      <c r="AD818" s="293"/>
      <c r="AE818" s="293"/>
      <c r="AF818" s="293"/>
      <c r="AG818" s="293"/>
      <c r="AH818" s="293"/>
    </row>
    <row r="819" spans="1:34" ht="12.75" customHeight="1" x14ac:dyDescent="0.25">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c r="AE819" s="293"/>
      <c r="AF819" s="293"/>
      <c r="AG819" s="293"/>
      <c r="AH819" s="293"/>
    </row>
    <row r="820" spans="1:34" ht="12.75" customHeight="1" x14ac:dyDescent="0.25">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c r="AA820" s="293"/>
      <c r="AB820" s="293"/>
      <c r="AC820" s="293"/>
      <c r="AD820" s="293"/>
      <c r="AE820" s="293"/>
      <c r="AF820" s="293"/>
      <c r="AG820" s="293"/>
      <c r="AH820" s="293"/>
    </row>
    <row r="821" spans="1:34" ht="12.75" customHeight="1" x14ac:dyDescent="0.25">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c r="AA821" s="293"/>
      <c r="AB821" s="293"/>
      <c r="AC821" s="293"/>
      <c r="AD821" s="293"/>
      <c r="AE821" s="293"/>
      <c r="AF821" s="293"/>
      <c r="AG821" s="293"/>
      <c r="AH821" s="293"/>
    </row>
    <row r="822" spans="1:34" ht="12.75" customHeight="1" x14ac:dyDescent="0.25">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c r="AA822" s="293"/>
      <c r="AB822" s="293"/>
      <c r="AC822" s="293"/>
      <c r="AD822" s="293"/>
      <c r="AE822" s="293"/>
      <c r="AF822" s="293"/>
      <c r="AG822" s="293"/>
      <c r="AH822" s="293"/>
    </row>
    <row r="823" spans="1:34" ht="12.75" customHeight="1" x14ac:dyDescent="0.25">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c r="AA823" s="293"/>
      <c r="AB823" s="293"/>
      <c r="AC823" s="293"/>
      <c r="AD823" s="293"/>
      <c r="AE823" s="293"/>
      <c r="AF823" s="293"/>
      <c r="AG823" s="293"/>
      <c r="AH823" s="293"/>
    </row>
    <row r="824" spans="1:34" ht="12.75" customHeight="1" x14ac:dyDescent="0.25">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c r="AA824" s="293"/>
      <c r="AB824" s="293"/>
      <c r="AC824" s="293"/>
      <c r="AD824" s="293"/>
      <c r="AE824" s="293"/>
      <c r="AF824" s="293"/>
      <c r="AG824" s="293"/>
      <c r="AH824" s="293"/>
    </row>
    <row r="825" spans="1:34" ht="12.75" customHeight="1" x14ac:dyDescent="0.25">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c r="AA825" s="293"/>
      <c r="AB825" s="293"/>
      <c r="AC825" s="293"/>
      <c r="AD825" s="293"/>
      <c r="AE825" s="293"/>
      <c r="AF825" s="293"/>
      <c r="AG825" s="293"/>
      <c r="AH825" s="293"/>
    </row>
    <row r="826" spans="1:34" ht="12.75" customHeight="1" x14ac:dyDescent="0.25">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c r="AA826" s="293"/>
      <c r="AB826" s="293"/>
      <c r="AC826" s="293"/>
      <c r="AD826" s="293"/>
      <c r="AE826" s="293"/>
      <c r="AF826" s="293"/>
      <c r="AG826" s="293"/>
      <c r="AH826" s="293"/>
    </row>
    <row r="827" spans="1:34" ht="12.75" customHeight="1" x14ac:dyDescent="0.25">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c r="AA827" s="293"/>
      <c r="AB827" s="293"/>
      <c r="AC827" s="293"/>
      <c r="AD827" s="293"/>
      <c r="AE827" s="293"/>
      <c r="AF827" s="293"/>
      <c r="AG827" s="293"/>
      <c r="AH827" s="293"/>
    </row>
    <row r="828" spans="1:34" ht="12.75" customHeight="1" x14ac:dyDescent="0.25">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c r="AA828" s="293"/>
      <c r="AB828" s="293"/>
      <c r="AC828" s="293"/>
      <c r="AD828" s="293"/>
      <c r="AE828" s="293"/>
      <c r="AF828" s="293"/>
      <c r="AG828" s="293"/>
      <c r="AH828" s="293"/>
    </row>
    <row r="829" spans="1:34" ht="12.75" customHeight="1" x14ac:dyDescent="0.25">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c r="AA829" s="293"/>
      <c r="AB829" s="293"/>
      <c r="AC829" s="293"/>
      <c r="AD829" s="293"/>
      <c r="AE829" s="293"/>
      <c r="AF829" s="293"/>
      <c r="AG829" s="293"/>
      <c r="AH829" s="293"/>
    </row>
    <row r="830" spans="1:34" ht="12.75" customHeight="1" x14ac:dyDescent="0.25">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c r="AA830" s="293"/>
      <c r="AB830" s="293"/>
      <c r="AC830" s="293"/>
      <c r="AD830" s="293"/>
      <c r="AE830" s="293"/>
      <c r="AF830" s="293"/>
      <c r="AG830" s="293"/>
      <c r="AH830" s="293"/>
    </row>
    <row r="831" spans="1:34" ht="12.75" customHeight="1" x14ac:dyDescent="0.25">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c r="AE831" s="293"/>
      <c r="AF831" s="293"/>
      <c r="AG831" s="293"/>
      <c r="AH831" s="293"/>
    </row>
    <row r="832" spans="1:34" ht="12.75" customHeight="1" x14ac:dyDescent="0.25">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c r="AA832" s="293"/>
      <c r="AB832" s="293"/>
      <c r="AC832" s="293"/>
      <c r="AD832" s="293"/>
      <c r="AE832" s="293"/>
      <c r="AF832" s="293"/>
      <c r="AG832" s="293"/>
      <c r="AH832" s="293"/>
    </row>
    <row r="833" spans="1:34" ht="12.75" customHeight="1" x14ac:dyDescent="0.25">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c r="AA833" s="293"/>
      <c r="AB833" s="293"/>
      <c r="AC833" s="293"/>
      <c r="AD833" s="293"/>
      <c r="AE833" s="293"/>
      <c r="AF833" s="293"/>
      <c r="AG833" s="293"/>
      <c r="AH833" s="293"/>
    </row>
    <row r="834" spans="1:34" ht="12.75" customHeight="1" x14ac:dyDescent="0.25">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c r="AA834" s="293"/>
      <c r="AB834" s="293"/>
      <c r="AC834" s="293"/>
      <c r="AD834" s="293"/>
      <c r="AE834" s="293"/>
      <c r="AF834" s="293"/>
      <c r="AG834" s="293"/>
      <c r="AH834" s="293"/>
    </row>
    <row r="835" spans="1:34" ht="12.75" customHeight="1" x14ac:dyDescent="0.25">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c r="AA835" s="293"/>
      <c r="AB835" s="293"/>
      <c r="AC835" s="293"/>
      <c r="AD835" s="293"/>
      <c r="AE835" s="293"/>
      <c r="AF835" s="293"/>
      <c r="AG835" s="293"/>
      <c r="AH835" s="293"/>
    </row>
    <row r="836" spans="1:34" ht="12.75" customHeight="1" x14ac:dyDescent="0.25">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c r="AA836" s="293"/>
      <c r="AB836" s="293"/>
      <c r="AC836" s="293"/>
      <c r="AD836" s="293"/>
      <c r="AE836" s="293"/>
      <c r="AF836" s="293"/>
      <c r="AG836" s="293"/>
      <c r="AH836" s="293"/>
    </row>
    <row r="837" spans="1:34" ht="12.75" customHeight="1" x14ac:dyDescent="0.25">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c r="AE837" s="293"/>
      <c r="AF837" s="293"/>
      <c r="AG837" s="293"/>
      <c r="AH837" s="293"/>
    </row>
    <row r="838" spans="1:34" ht="12.75" customHeight="1" x14ac:dyDescent="0.25">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c r="AA838" s="293"/>
      <c r="AB838" s="293"/>
      <c r="AC838" s="293"/>
      <c r="AD838" s="293"/>
      <c r="AE838" s="293"/>
      <c r="AF838" s="293"/>
      <c r="AG838" s="293"/>
      <c r="AH838" s="293"/>
    </row>
    <row r="839" spans="1:34" ht="12.75" customHeight="1" x14ac:dyDescent="0.25">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c r="AC839" s="293"/>
      <c r="AD839" s="293"/>
      <c r="AE839" s="293"/>
      <c r="AF839" s="293"/>
      <c r="AG839" s="293"/>
      <c r="AH839" s="293"/>
    </row>
    <row r="840" spans="1:34" ht="12.75" customHeight="1" x14ac:dyDescent="0.25">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c r="AA840" s="293"/>
      <c r="AB840" s="293"/>
      <c r="AC840" s="293"/>
      <c r="AD840" s="293"/>
      <c r="AE840" s="293"/>
      <c r="AF840" s="293"/>
      <c r="AG840" s="293"/>
      <c r="AH840" s="293"/>
    </row>
    <row r="841" spans="1:34" ht="12.75" customHeight="1" x14ac:dyDescent="0.25">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c r="AA841" s="293"/>
      <c r="AB841" s="293"/>
      <c r="AC841" s="293"/>
      <c r="AD841" s="293"/>
      <c r="AE841" s="293"/>
      <c r="AF841" s="293"/>
      <c r="AG841" s="293"/>
      <c r="AH841" s="293"/>
    </row>
    <row r="842" spans="1:34" ht="12.75" customHeight="1" x14ac:dyDescent="0.25">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c r="AA842" s="293"/>
      <c r="AB842" s="293"/>
      <c r="AC842" s="293"/>
      <c r="AD842" s="293"/>
      <c r="AE842" s="293"/>
      <c r="AF842" s="293"/>
      <c r="AG842" s="293"/>
      <c r="AH842" s="293"/>
    </row>
    <row r="843" spans="1:34" ht="12.75" customHeight="1" x14ac:dyDescent="0.25">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c r="AE843" s="293"/>
      <c r="AF843" s="293"/>
      <c r="AG843" s="293"/>
      <c r="AH843" s="293"/>
    </row>
    <row r="844" spans="1:34" ht="12.75" customHeight="1" x14ac:dyDescent="0.25">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c r="AA844" s="293"/>
      <c r="AB844" s="293"/>
      <c r="AC844" s="293"/>
      <c r="AD844" s="293"/>
      <c r="AE844" s="293"/>
      <c r="AF844" s="293"/>
      <c r="AG844" s="293"/>
      <c r="AH844" s="293"/>
    </row>
    <row r="845" spans="1:34" ht="12.75" customHeight="1" x14ac:dyDescent="0.25">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c r="AA845" s="293"/>
      <c r="AB845" s="293"/>
      <c r="AC845" s="293"/>
      <c r="AD845" s="293"/>
      <c r="AE845" s="293"/>
      <c r="AF845" s="293"/>
      <c r="AG845" s="293"/>
      <c r="AH845" s="293"/>
    </row>
    <row r="846" spans="1:34" ht="12.75" customHeight="1" x14ac:dyDescent="0.25">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c r="AA846" s="293"/>
      <c r="AB846" s="293"/>
      <c r="AC846" s="293"/>
      <c r="AD846" s="293"/>
      <c r="AE846" s="293"/>
      <c r="AF846" s="293"/>
      <c r="AG846" s="293"/>
      <c r="AH846" s="293"/>
    </row>
    <row r="847" spans="1:34" ht="12.75" customHeight="1" x14ac:dyDescent="0.25">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c r="AA847" s="293"/>
      <c r="AB847" s="293"/>
      <c r="AC847" s="293"/>
      <c r="AD847" s="293"/>
      <c r="AE847" s="293"/>
      <c r="AF847" s="293"/>
      <c r="AG847" s="293"/>
      <c r="AH847" s="293"/>
    </row>
    <row r="848" spans="1:34" ht="12.75" customHeight="1" x14ac:dyDescent="0.25">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c r="AA848" s="293"/>
      <c r="AB848" s="293"/>
      <c r="AC848" s="293"/>
      <c r="AD848" s="293"/>
      <c r="AE848" s="293"/>
      <c r="AF848" s="293"/>
      <c r="AG848" s="293"/>
      <c r="AH848" s="293"/>
    </row>
    <row r="849" spans="1:34" ht="12.75" customHeight="1" x14ac:dyDescent="0.25">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c r="AE849" s="293"/>
      <c r="AF849" s="293"/>
      <c r="AG849" s="293"/>
      <c r="AH849" s="293"/>
    </row>
    <row r="850" spans="1:34" ht="12.75" customHeight="1" x14ac:dyDescent="0.25">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c r="AA850" s="293"/>
      <c r="AB850" s="293"/>
      <c r="AC850" s="293"/>
      <c r="AD850" s="293"/>
      <c r="AE850" s="293"/>
      <c r="AF850" s="293"/>
      <c r="AG850" s="293"/>
      <c r="AH850" s="293"/>
    </row>
    <row r="851" spans="1:34" ht="12.75" customHeight="1" x14ac:dyDescent="0.25">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c r="AA851" s="293"/>
      <c r="AB851" s="293"/>
      <c r="AC851" s="293"/>
      <c r="AD851" s="293"/>
      <c r="AE851" s="293"/>
      <c r="AF851" s="293"/>
      <c r="AG851" s="293"/>
      <c r="AH851" s="293"/>
    </row>
    <row r="852" spans="1:34" ht="12.75" customHeight="1" x14ac:dyDescent="0.25">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c r="AA852" s="293"/>
      <c r="AB852" s="293"/>
      <c r="AC852" s="293"/>
      <c r="AD852" s="293"/>
      <c r="AE852" s="293"/>
      <c r="AF852" s="293"/>
      <c r="AG852" s="293"/>
      <c r="AH852" s="293"/>
    </row>
    <row r="853" spans="1:34" ht="12.75" customHeight="1" x14ac:dyDescent="0.25">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c r="AA853" s="293"/>
      <c r="AB853" s="293"/>
      <c r="AC853" s="293"/>
      <c r="AD853" s="293"/>
      <c r="AE853" s="293"/>
      <c r="AF853" s="293"/>
      <c r="AG853" s="293"/>
      <c r="AH853" s="293"/>
    </row>
    <row r="854" spans="1:34" ht="12.75" customHeight="1" x14ac:dyDescent="0.25">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c r="AA854" s="293"/>
      <c r="AB854" s="293"/>
      <c r="AC854" s="293"/>
      <c r="AD854" s="293"/>
      <c r="AE854" s="293"/>
      <c r="AF854" s="293"/>
      <c r="AG854" s="293"/>
      <c r="AH854" s="293"/>
    </row>
    <row r="855" spans="1:34" ht="12.75" customHeight="1" x14ac:dyDescent="0.25">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c r="AE855" s="293"/>
      <c r="AF855" s="293"/>
      <c r="AG855" s="293"/>
      <c r="AH855" s="293"/>
    </row>
    <row r="856" spans="1:34" ht="12.75" customHeight="1" x14ac:dyDescent="0.25">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c r="AA856" s="293"/>
      <c r="AB856" s="293"/>
      <c r="AC856" s="293"/>
      <c r="AD856" s="293"/>
      <c r="AE856" s="293"/>
      <c r="AF856" s="293"/>
      <c r="AG856" s="293"/>
      <c r="AH856" s="293"/>
    </row>
    <row r="857" spans="1:34" ht="12.75" customHeight="1" x14ac:dyDescent="0.25">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c r="AA857" s="293"/>
      <c r="AB857" s="293"/>
      <c r="AC857" s="293"/>
      <c r="AD857" s="293"/>
      <c r="AE857" s="293"/>
      <c r="AF857" s="293"/>
      <c r="AG857" s="293"/>
      <c r="AH857" s="293"/>
    </row>
    <row r="858" spans="1:34" ht="12.75" customHeight="1" x14ac:dyDescent="0.25">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c r="AA858" s="293"/>
      <c r="AB858" s="293"/>
      <c r="AC858" s="293"/>
      <c r="AD858" s="293"/>
      <c r="AE858" s="293"/>
      <c r="AF858" s="293"/>
      <c r="AG858" s="293"/>
      <c r="AH858" s="293"/>
    </row>
    <row r="859" spans="1:34" ht="12.75" customHeight="1" x14ac:dyDescent="0.25">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c r="AA859" s="293"/>
      <c r="AB859" s="293"/>
      <c r="AC859" s="293"/>
      <c r="AD859" s="293"/>
      <c r="AE859" s="293"/>
      <c r="AF859" s="293"/>
      <c r="AG859" s="293"/>
      <c r="AH859" s="293"/>
    </row>
    <row r="860" spans="1:34" ht="12.75" customHeight="1" x14ac:dyDescent="0.25">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c r="AA860" s="293"/>
      <c r="AB860" s="293"/>
      <c r="AC860" s="293"/>
      <c r="AD860" s="293"/>
      <c r="AE860" s="293"/>
      <c r="AF860" s="293"/>
      <c r="AG860" s="293"/>
      <c r="AH860" s="293"/>
    </row>
    <row r="861" spans="1:34" ht="12.75" customHeight="1" x14ac:dyDescent="0.25">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c r="AE861" s="293"/>
      <c r="AF861" s="293"/>
      <c r="AG861" s="293"/>
      <c r="AH861" s="293"/>
    </row>
    <row r="862" spans="1:34" ht="12.75" customHeight="1" x14ac:dyDescent="0.25">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c r="AA862" s="293"/>
      <c r="AB862" s="293"/>
      <c r="AC862" s="293"/>
      <c r="AD862" s="293"/>
      <c r="AE862" s="293"/>
      <c r="AF862" s="293"/>
      <c r="AG862" s="293"/>
      <c r="AH862" s="293"/>
    </row>
    <row r="863" spans="1:34" ht="12.75" customHeight="1" x14ac:dyDescent="0.25">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c r="AA863" s="293"/>
      <c r="AB863" s="293"/>
      <c r="AC863" s="293"/>
      <c r="AD863" s="293"/>
      <c r="AE863" s="293"/>
      <c r="AF863" s="293"/>
      <c r="AG863" s="293"/>
      <c r="AH863" s="293"/>
    </row>
    <row r="864" spans="1:34" ht="12.75" customHeight="1" x14ac:dyDescent="0.25">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c r="AA864" s="293"/>
      <c r="AB864" s="293"/>
      <c r="AC864" s="293"/>
      <c r="AD864" s="293"/>
      <c r="AE864" s="293"/>
      <c r="AF864" s="293"/>
      <c r="AG864" s="293"/>
      <c r="AH864" s="293"/>
    </row>
    <row r="865" spans="1:34" ht="12.75" customHeight="1" x14ac:dyDescent="0.25">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c r="AA865" s="293"/>
      <c r="AB865" s="293"/>
      <c r="AC865" s="293"/>
      <c r="AD865" s="293"/>
      <c r="AE865" s="293"/>
      <c r="AF865" s="293"/>
      <c r="AG865" s="293"/>
      <c r="AH865" s="293"/>
    </row>
    <row r="866" spans="1:34" ht="12.75" customHeight="1" x14ac:dyDescent="0.25">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c r="AA866" s="293"/>
      <c r="AB866" s="293"/>
      <c r="AC866" s="293"/>
      <c r="AD866" s="293"/>
      <c r="AE866" s="293"/>
      <c r="AF866" s="293"/>
      <c r="AG866" s="293"/>
      <c r="AH866" s="293"/>
    </row>
    <row r="867" spans="1:34" ht="12.75" customHeight="1" x14ac:dyDescent="0.25">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c r="AA867" s="293"/>
      <c r="AB867" s="293"/>
      <c r="AC867" s="293"/>
      <c r="AD867" s="293"/>
      <c r="AE867" s="293"/>
      <c r="AF867" s="293"/>
      <c r="AG867" s="293"/>
      <c r="AH867" s="293"/>
    </row>
    <row r="868" spans="1:34" ht="12.75" customHeight="1" x14ac:dyDescent="0.25">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c r="AA868" s="293"/>
      <c r="AB868" s="293"/>
      <c r="AC868" s="293"/>
      <c r="AD868" s="293"/>
      <c r="AE868" s="293"/>
      <c r="AF868" s="293"/>
      <c r="AG868" s="293"/>
      <c r="AH868" s="293"/>
    </row>
    <row r="869" spans="1:34" ht="12.75" customHeight="1" x14ac:dyDescent="0.25">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c r="AA869" s="293"/>
      <c r="AB869" s="293"/>
      <c r="AC869" s="293"/>
      <c r="AD869" s="293"/>
      <c r="AE869" s="293"/>
      <c r="AF869" s="293"/>
      <c r="AG869" s="293"/>
      <c r="AH869" s="293"/>
    </row>
    <row r="870" spans="1:34" ht="12.75" customHeight="1" x14ac:dyDescent="0.25">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c r="AA870" s="293"/>
      <c r="AB870" s="293"/>
      <c r="AC870" s="293"/>
      <c r="AD870" s="293"/>
      <c r="AE870" s="293"/>
      <c r="AF870" s="293"/>
      <c r="AG870" s="293"/>
      <c r="AH870" s="293"/>
    </row>
    <row r="871" spans="1:34" ht="12.75" customHeight="1" x14ac:dyDescent="0.25">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c r="AA871" s="293"/>
      <c r="AB871" s="293"/>
      <c r="AC871" s="293"/>
      <c r="AD871" s="293"/>
      <c r="AE871" s="293"/>
      <c r="AF871" s="293"/>
      <c r="AG871" s="293"/>
      <c r="AH871" s="293"/>
    </row>
    <row r="872" spans="1:34" ht="12.75" customHeight="1" x14ac:dyDescent="0.25">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c r="AA872" s="293"/>
      <c r="AB872" s="293"/>
      <c r="AC872" s="293"/>
      <c r="AD872" s="293"/>
      <c r="AE872" s="293"/>
      <c r="AF872" s="293"/>
      <c r="AG872" s="293"/>
      <c r="AH872" s="293"/>
    </row>
    <row r="873" spans="1:34" ht="12.75" customHeight="1" x14ac:dyDescent="0.25">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c r="AA873" s="293"/>
      <c r="AB873" s="293"/>
      <c r="AC873" s="293"/>
      <c r="AD873" s="293"/>
      <c r="AE873" s="293"/>
      <c r="AF873" s="293"/>
      <c r="AG873" s="293"/>
      <c r="AH873" s="293"/>
    </row>
    <row r="874" spans="1:34" ht="12.75" customHeight="1" x14ac:dyDescent="0.25">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c r="AA874" s="293"/>
      <c r="AB874" s="293"/>
      <c r="AC874" s="293"/>
      <c r="AD874" s="293"/>
      <c r="AE874" s="293"/>
      <c r="AF874" s="293"/>
      <c r="AG874" s="293"/>
      <c r="AH874" s="293"/>
    </row>
    <row r="875" spans="1:34" ht="12.75" customHeight="1" x14ac:dyDescent="0.25">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c r="AA875" s="293"/>
      <c r="AB875" s="293"/>
      <c r="AC875" s="293"/>
      <c r="AD875" s="293"/>
      <c r="AE875" s="293"/>
      <c r="AF875" s="293"/>
      <c r="AG875" s="293"/>
      <c r="AH875" s="293"/>
    </row>
    <row r="876" spans="1:34" ht="12.75" customHeight="1" x14ac:dyDescent="0.25">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c r="AA876" s="293"/>
      <c r="AB876" s="293"/>
      <c r="AC876" s="293"/>
      <c r="AD876" s="293"/>
      <c r="AE876" s="293"/>
      <c r="AF876" s="293"/>
      <c r="AG876" s="293"/>
      <c r="AH876" s="293"/>
    </row>
    <row r="877" spans="1:34" ht="12.75" customHeight="1" x14ac:dyDescent="0.25">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c r="AA877" s="293"/>
      <c r="AB877" s="293"/>
      <c r="AC877" s="293"/>
      <c r="AD877" s="293"/>
      <c r="AE877" s="293"/>
      <c r="AF877" s="293"/>
      <c r="AG877" s="293"/>
      <c r="AH877" s="293"/>
    </row>
    <row r="878" spans="1:34" ht="12.75" customHeight="1" x14ac:dyDescent="0.25">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c r="AA878" s="293"/>
      <c r="AB878" s="293"/>
      <c r="AC878" s="293"/>
      <c r="AD878" s="293"/>
      <c r="AE878" s="293"/>
      <c r="AF878" s="293"/>
      <c r="AG878" s="293"/>
      <c r="AH878" s="293"/>
    </row>
    <row r="879" spans="1:34" ht="12.75" customHeight="1" x14ac:dyDescent="0.25">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c r="AA879" s="293"/>
      <c r="AB879" s="293"/>
      <c r="AC879" s="293"/>
      <c r="AD879" s="293"/>
      <c r="AE879" s="293"/>
      <c r="AF879" s="293"/>
      <c r="AG879" s="293"/>
      <c r="AH879" s="293"/>
    </row>
    <row r="880" spans="1:34" ht="12.75" customHeight="1" x14ac:dyDescent="0.25">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c r="AA880" s="293"/>
      <c r="AB880" s="293"/>
      <c r="AC880" s="293"/>
      <c r="AD880" s="293"/>
      <c r="AE880" s="293"/>
      <c r="AF880" s="293"/>
      <c r="AG880" s="293"/>
      <c r="AH880" s="293"/>
    </row>
    <row r="881" spans="1:34" ht="12.75" customHeight="1" x14ac:dyDescent="0.25">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c r="AA881" s="293"/>
      <c r="AB881" s="293"/>
      <c r="AC881" s="293"/>
      <c r="AD881" s="293"/>
      <c r="AE881" s="293"/>
      <c r="AF881" s="293"/>
      <c r="AG881" s="293"/>
      <c r="AH881" s="293"/>
    </row>
    <row r="882" spans="1:34" ht="12.75" customHeight="1" x14ac:dyDescent="0.25">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c r="AA882" s="293"/>
      <c r="AB882" s="293"/>
      <c r="AC882" s="293"/>
      <c r="AD882" s="293"/>
      <c r="AE882" s="293"/>
      <c r="AF882" s="293"/>
      <c r="AG882" s="293"/>
      <c r="AH882" s="293"/>
    </row>
    <row r="883" spans="1:34" ht="12.75" customHeight="1" x14ac:dyDescent="0.25">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c r="AA883" s="293"/>
      <c r="AB883" s="293"/>
      <c r="AC883" s="293"/>
      <c r="AD883" s="293"/>
      <c r="AE883" s="293"/>
      <c r="AF883" s="293"/>
      <c r="AG883" s="293"/>
      <c r="AH883" s="293"/>
    </row>
    <row r="884" spans="1:34" ht="12.75" customHeight="1" x14ac:dyDescent="0.25">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c r="AA884" s="293"/>
      <c r="AB884" s="293"/>
      <c r="AC884" s="293"/>
      <c r="AD884" s="293"/>
      <c r="AE884" s="293"/>
      <c r="AF884" s="293"/>
      <c r="AG884" s="293"/>
      <c r="AH884" s="293"/>
    </row>
    <row r="885" spans="1:34" ht="12.75" customHeight="1" x14ac:dyDescent="0.25">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c r="AA885" s="293"/>
      <c r="AB885" s="293"/>
      <c r="AC885" s="293"/>
      <c r="AD885" s="293"/>
      <c r="AE885" s="293"/>
      <c r="AF885" s="293"/>
      <c r="AG885" s="293"/>
      <c r="AH885" s="293"/>
    </row>
    <row r="886" spans="1:34" ht="12.75" customHeight="1" x14ac:dyDescent="0.25">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c r="AE886" s="293"/>
      <c r="AF886" s="293"/>
      <c r="AG886" s="293"/>
      <c r="AH886" s="293"/>
    </row>
    <row r="887" spans="1:34" ht="12.75" customHeight="1" x14ac:dyDescent="0.25">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c r="AA887" s="293"/>
      <c r="AB887" s="293"/>
      <c r="AC887" s="293"/>
      <c r="AD887" s="293"/>
      <c r="AE887" s="293"/>
      <c r="AF887" s="293"/>
      <c r="AG887" s="293"/>
      <c r="AH887" s="293"/>
    </row>
    <row r="888" spans="1:34" ht="12.75" customHeight="1" x14ac:dyDescent="0.25">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c r="AA888" s="293"/>
      <c r="AB888" s="293"/>
      <c r="AC888" s="293"/>
      <c r="AD888" s="293"/>
      <c r="AE888" s="293"/>
      <c r="AF888" s="293"/>
      <c r="AG888" s="293"/>
      <c r="AH888" s="293"/>
    </row>
    <row r="889" spans="1:34" ht="12.75" customHeight="1" x14ac:dyDescent="0.25">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c r="AA889" s="293"/>
      <c r="AB889" s="293"/>
      <c r="AC889" s="293"/>
      <c r="AD889" s="293"/>
      <c r="AE889" s="293"/>
      <c r="AF889" s="293"/>
      <c r="AG889" s="293"/>
      <c r="AH889" s="293"/>
    </row>
    <row r="890" spans="1:34" ht="12.75" customHeight="1" x14ac:dyDescent="0.25">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c r="AA890" s="293"/>
      <c r="AB890" s="293"/>
      <c r="AC890" s="293"/>
      <c r="AD890" s="293"/>
      <c r="AE890" s="293"/>
      <c r="AF890" s="293"/>
      <c r="AG890" s="293"/>
      <c r="AH890" s="293"/>
    </row>
    <row r="891" spans="1:34" ht="12.75" customHeight="1" x14ac:dyDescent="0.25">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c r="AE891" s="293"/>
      <c r="AF891" s="293"/>
      <c r="AG891" s="293"/>
      <c r="AH891" s="293"/>
    </row>
    <row r="892" spans="1:34" ht="12.75" customHeight="1" x14ac:dyDescent="0.25">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c r="AE892" s="293"/>
      <c r="AF892" s="293"/>
      <c r="AG892" s="293"/>
      <c r="AH892" s="293"/>
    </row>
    <row r="893" spans="1:34" ht="12.75" customHeight="1" x14ac:dyDescent="0.25">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c r="AA893" s="293"/>
      <c r="AB893" s="293"/>
      <c r="AC893" s="293"/>
      <c r="AD893" s="293"/>
      <c r="AE893" s="293"/>
      <c r="AF893" s="293"/>
      <c r="AG893" s="293"/>
      <c r="AH893" s="293"/>
    </row>
    <row r="894" spans="1:34" ht="12.75" customHeight="1" x14ac:dyDescent="0.25">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c r="AA894" s="293"/>
      <c r="AB894" s="293"/>
      <c r="AC894" s="293"/>
      <c r="AD894" s="293"/>
      <c r="AE894" s="293"/>
      <c r="AF894" s="293"/>
      <c r="AG894" s="293"/>
      <c r="AH894" s="293"/>
    </row>
    <row r="895" spans="1:34" ht="12.75" customHeight="1" x14ac:dyDescent="0.25">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c r="AA895" s="293"/>
      <c r="AB895" s="293"/>
      <c r="AC895" s="293"/>
      <c r="AD895" s="293"/>
      <c r="AE895" s="293"/>
      <c r="AF895" s="293"/>
      <c r="AG895" s="293"/>
      <c r="AH895" s="293"/>
    </row>
    <row r="896" spans="1:34" ht="12.75" customHeight="1" x14ac:dyDescent="0.25">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c r="AA896" s="293"/>
      <c r="AB896" s="293"/>
      <c r="AC896" s="293"/>
      <c r="AD896" s="293"/>
      <c r="AE896" s="293"/>
      <c r="AF896" s="293"/>
      <c r="AG896" s="293"/>
      <c r="AH896" s="293"/>
    </row>
    <row r="897" spans="1:34" ht="12.75" customHeight="1" x14ac:dyDescent="0.25">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c r="AE897" s="293"/>
      <c r="AF897" s="293"/>
      <c r="AG897" s="293"/>
      <c r="AH897" s="293"/>
    </row>
    <row r="898" spans="1:34" ht="12.75" customHeight="1" x14ac:dyDescent="0.25">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c r="AE898" s="293"/>
      <c r="AF898" s="293"/>
      <c r="AG898" s="293"/>
      <c r="AH898" s="293"/>
    </row>
    <row r="899" spans="1:34" ht="12.75" customHeight="1" x14ac:dyDescent="0.25">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c r="AA899" s="293"/>
      <c r="AB899" s="293"/>
      <c r="AC899" s="293"/>
      <c r="AD899" s="293"/>
      <c r="AE899" s="293"/>
      <c r="AF899" s="293"/>
      <c r="AG899" s="293"/>
      <c r="AH899" s="293"/>
    </row>
    <row r="900" spans="1:34" ht="12.75" customHeight="1" x14ac:dyDescent="0.25">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c r="AA900" s="293"/>
      <c r="AB900" s="293"/>
      <c r="AC900" s="293"/>
      <c r="AD900" s="293"/>
      <c r="AE900" s="293"/>
      <c r="AF900" s="293"/>
      <c r="AG900" s="293"/>
      <c r="AH900" s="293"/>
    </row>
    <row r="901" spans="1:34" ht="12.75" customHeight="1" x14ac:dyDescent="0.25">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c r="AA901" s="293"/>
      <c r="AB901" s="293"/>
      <c r="AC901" s="293"/>
      <c r="AD901" s="293"/>
      <c r="AE901" s="293"/>
      <c r="AF901" s="293"/>
      <c r="AG901" s="293"/>
      <c r="AH901" s="293"/>
    </row>
    <row r="902" spans="1:34" ht="12.75" customHeight="1" x14ac:dyDescent="0.25">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c r="AA902" s="293"/>
      <c r="AB902" s="293"/>
      <c r="AC902" s="293"/>
      <c r="AD902" s="293"/>
      <c r="AE902" s="293"/>
      <c r="AF902" s="293"/>
      <c r="AG902" s="293"/>
      <c r="AH902" s="293"/>
    </row>
    <row r="903" spans="1:34" ht="12.75" customHeight="1" x14ac:dyDescent="0.25">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c r="AA903" s="293"/>
      <c r="AB903" s="293"/>
      <c r="AC903" s="293"/>
      <c r="AD903" s="293"/>
      <c r="AE903" s="293"/>
      <c r="AF903" s="293"/>
      <c r="AG903" s="293"/>
      <c r="AH903" s="293"/>
    </row>
    <row r="904" spans="1:34" ht="12.75" customHeight="1" x14ac:dyDescent="0.25">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c r="AE904" s="293"/>
      <c r="AF904" s="293"/>
      <c r="AG904" s="293"/>
      <c r="AH904" s="293"/>
    </row>
    <row r="905" spans="1:34" ht="12.75" customHeight="1" x14ac:dyDescent="0.25">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c r="AA905" s="293"/>
      <c r="AB905" s="293"/>
      <c r="AC905" s="293"/>
      <c r="AD905" s="293"/>
      <c r="AE905" s="293"/>
      <c r="AF905" s="293"/>
      <c r="AG905" s="293"/>
      <c r="AH905" s="293"/>
    </row>
    <row r="906" spans="1:34" ht="12.75" customHeight="1" x14ac:dyDescent="0.25">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c r="AA906" s="293"/>
      <c r="AB906" s="293"/>
      <c r="AC906" s="293"/>
      <c r="AD906" s="293"/>
      <c r="AE906" s="293"/>
      <c r="AF906" s="293"/>
      <c r="AG906" s="293"/>
      <c r="AH906" s="293"/>
    </row>
    <row r="907" spans="1:34" ht="12.75" customHeight="1" x14ac:dyDescent="0.25">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c r="AA907" s="293"/>
      <c r="AB907" s="293"/>
      <c r="AC907" s="293"/>
      <c r="AD907" s="293"/>
      <c r="AE907" s="293"/>
      <c r="AF907" s="293"/>
      <c r="AG907" s="293"/>
      <c r="AH907" s="293"/>
    </row>
    <row r="908" spans="1:34" ht="12.75" customHeight="1" x14ac:dyDescent="0.25">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c r="AA908" s="293"/>
      <c r="AB908" s="293"/>
      <c r="AC908" s="293"/>
      <c r="AD908" s="293"/>
      <c r="AE908" s="293"/>
      <c r="AF908" s="293"/>
      <c r="AG908" s="293"/>
      <c r="AH908" s="293"/>
    </row>
    <row r="909" spans="1:34" ht="12.75" customHeight="1" x14ac:dyDescent="0.25">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c r="AA909" s="293"/>
      <c r="AB909" s="293"/>
      <c r="AC909" s="293"/>
      <c r="AD909" s="293"/>
      <c r="AE909" s="293"/>
      <c r="AF909" s="293"/>
      <c r="AG909" s="293"/>
      <c r="AH909" s="293"/>
    </row>
    <row r="910" spans="1:34" ht="12.75" customHeight="1" x14ac:dyDescent="0.25">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c r="AE910" s="293"/>
      <c r="AF910" s="293"/>
      <c r="AG910" s="293"/>
      <c r="AH910" s="293"/>
    </row>
    <row r="911" spans="1:34" ht="12.75" customHeight="1" x14ac:dyDescent="0.25">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c r="AA911" s="293"/>
      <c r="AB911" s="293"/>
      <c r="AC911" s="293"/>
      <c r="AD911" s="293"/>
      <c r="AE911" s="293"/>
      <c r="AF911" s="293"/>
      <c r="AG911" s="293"/>
      <c r="AH911" s="293"/>
    </row>
    <row r="912" spans="1:34" ht="12.75" customHeight="1" x14ac:dyDescent="0.25">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c r="AA912" s="293"/>
      <c r="AB912" s="293"/>
      <c r="AC912" s="293"/>
      <c r="AD912" s="293"/>
      <c r="AE912" s="293"/>
      <c r="AF912" s="293"/>
      <c r="AG912" s="293"/>
      <c r="AH912" s="293"/>
    </row>
    <row r="913" spans="1:34" ht="12.75" customHeight="1" x14ac:dyDescent="0.25">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c r="AA913" s="293"/>
      <c r="AB913" s="293"/>
      <c r="AC913" s="293"/>
      <c r="AD913" s="293"/>
      <c r="AE913" s="293"/>
      <c r="AF913" s="293"/>
      <c r="AG913" s="293"/>
      <c r="AH913" s="293"/>
    </row>
    <row r="914" spans="1:34" ht="12.75" customHeight="1" x14ac:dyDescent="0.25">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c r="AA914" s="293"/>
      <c r="AB914" s="293"/>
      <c r="AC914" s="293"/>
      <c r="AD914" s="293"/>
      <c r="AE914" s="293"/>
      <c r="AF914" s="293"/>
      <c r="AG914" s="293"/>
      <c r="AH914" s="293"/>
    </row>
    <row r="915" spans="1:34" ht="12.75" customHeight="1" x14ac:dyDescent="0.25">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c r="AA915" s="293"/>
      <c r="AB915" s="293"/>
      <c r="AC915" s="293"/>
      <c r="AD915" s="293"/>
      <c r="AE915" s="293"/>
      <c r="AF915" s="293"/>
      <c r="AG915" s="293"/>
      <c r="AH915" s="293"/>
    </row>
    <row r="916" spans="1:34" ht="12.75" customHeight="1" x14ac:dyDescent="0.25">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c r="AA916" s="293"/>
      <c r="AB916" s="293"/>
      <c r="AC916" s="293"/>
      <c r="AD916" s="293"/>
      <c r="AE916" s="293"/>
      <c r="AF916" s="293"/>
      <c r="AG916" s="293"/>
      <c r="AH916" s="293"/>
    </row>
    <row r="917" spans="1:34" ht="12.75" customHeight="1" x14ac:dyDescent="0.25">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c r="AA917" s="293"/>
      <c r="AB917" s="293"/>
      <c r="AC917" s="293"/>
      <c r="AD917" s="293"/>
      <c r="AE917" s="293"/>
      <c r="AF917" s="293"/>
      <c r="AG917" s="293"/>
      <c r="AH917" s="293"/>
    </row>
    <row r="918" spans="1:34" ht="12.75" customHeight="1" x14ac:dyDescent="0.25">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c r="AA918" s="293"/>
      <c r="AB918" s="293"/>
      <c r="AC918" s="293"/>
      <c r="AD918" s="293"/>
      <c r="AE918" s="293"/>
      <c r="AF918" s="293"/>
      <c r="AG918" s="293"/>
      <c r="AH918" s="293"/>
    </row>
    <row r="919" spans="1:34" ht="12.75" customHeight="1" x14ac:dyDescent="0.25">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c r="AA919" s="293"/>
      <c r="AB919" s="293"/>
      <c r="AC919" s="293"/>
      <c r="AD919" s="293"/>
      <c r="AE919" s="293"/>
      <c r="AF919" s="293"/>
      <c r="AG919" s="293"/>
      <c r="AH919" s="293"/>
    </row>
    <row r="920" spans="1:34" ht="12.75" customHeight="1" x14ac:dyDescent="0.25">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c r="AA920" s="293"/>
      <c r="AB920" s="293"/>
      <c r="AC920" s="293"/>
      <c r="AD920" s="293"/>
      <c r="AE920" s="293"/>
      <c r="AF920" s="293"/>
      <c r="AG920" s="293"/>
      <c r="AH920" s="293"/>
    </row>
    <row r="921" spans="1:34" ht="12.75" customHeight="1" x14ac:dyDescent="0.25">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c r="AA921" s="293"/>
      <c r="AB921" s="293"/>
      <c r="AC921" s="293"/>
      <c r="AD921" s="293"/>
      <c r="AE921" s="293"/>
      <c r="AF921" s="293"/>
      <c r="AG921" s="293"/>
      <c r="AH921" s="293"/>
    </row>
    <row r="922" spans="1:34" ht="12.75" customHeight="1" x14ac:dyDescent="0.25">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c r="AE922" s="293"/>
      <c r="AF922" s="293"/>
      <c r="AG922" s="293"/>
      <c r="AH922" s="293"/>
    </row>
    <row r="923" spans="1:34" ht="12.75" customHeight="1" x14ac:dyDescent="0.25">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c r="AA923" s="293"/>
      <c r="AB923" s="293"/>
      <c r="AC923" s="293"/>
      <c r="AD923" s="293"/>
      <c r="AE923" s="293"/>
      <c r="AF923" s="293"/>
      <c r="AG923" s="293"/>
      <c r="AH923" s="293"/>
    </row>
    <row r="924" spans="1:34" ht="12.75" customHeight="1" x14ac:dyDescent="0.25">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c r="AA924" s="293"/>
      <c r="AB924" s="293"/>
      <c r="AC924" s="293"/>
      <c r="AD924" s="293"/>
      <c r="AE924" s="293"/>
      <c r="AF924" s="293"/>
      <c r="AG924" s="293"/>
      <c r="AH924" s="293"/>
    </row>
    <row r="925" spans="1:34" ht="12.75" customHeight="1" x14ac:dyDescent="0.25">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c r="AA925" s="293"/>
      <c r="AB925" s="293"/>
      <c r="AC925" s="293"/>
      <c r="AD925" s="293"/>
      <c r="AE925" s="293"/>
      <c r="AF925" s="293"/>
      <c r="AG925" s="293"/>
      <c r="AH925" s="293"/>
    </row>
    <row r="926" spans="1:34" ht="12.75" customHeight="1" x14ac:dyDescent="0.25">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c r="AA926" s="293"/>
      <c r="AB926" s="293"/>
      <c r="AC926" s="293"/>
      <c r="AD926" s="293"/>
      <c r="AE926" s="293"/>
      <c r="AF926" s="293"/>
      <c r="AG926" s="293"/>
      <c r="AH926" s="293"/>
    </row>
    <row r="927" spans="1:34" ht="12.75" customHeight="1" x14ac:dyDescent="0.25">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c r="AA927" s="293"/>
      <c r="AB927" s="293"/>
      <c r="AC927" s="293"/>
      <c r="AD927" s="293"/>
      <c r="AE927" s="293"/>
      <c r="AF927" s="293"/>
      <c r="AG927" s="293"/>
      <c r="AH927" s="293"/>
    </row>
    <row r="928" spans="1:34" ht="12.75" customHeight="1" x14ac:dyDescent="0.25">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c r="AE928" s="293"/>
      <c r="AF928" s="293"/>
      <c r="AG928" s="293"/>
      <c r="AH928" s="293"/>
    </row>
    <row r="929" spans="1:34" ht="12.75" customHeight="1" x14ac:dyDescent="0.25">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c r="AA929" s="293"/>
      <c r="AB929" s="293"/>
      <c r="AC929" s="293"/>
      <c r="AD929" s="293"/>
      <c r="AE929" s="293"/>
      <c r="AF929" s="293"/>
      <c r="AG929" s="293"/>
      <c r="AH929" s="293"/>
    </row>
    <row r="930" spans="1:34" ht="12.75" customHeight="1" x14ac:dyDescent="0.25">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c r="AE930" s="293"/>
      <c r="AF930" s="293"/>
      <c r="AG930" s="293"/>
      <c r="AH930" s="293"/>
    </row>
    <row r="931" spans="1:34" ht="12.75" customHeight="1" x14ac:dyDescent="0.25">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c r="AA931" s="293"/>
      <c r="AB931" s="293"/>
      <c r="AC931" s="293"/>
      <c r="AD931" s="293"/>
      <c r="AE931" s="293"/>
      <c r="AF931" s="293"/>
      <c r="AG931" s="293"/>
      <c r="AH931" s="293"/>
    </row>
    <row r="932" spans="1:34" ht="12.75" customHeight="1" x14ac:dyDescent="0.25">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c r="AA932" s="293"/>
      <c r="AB932" s="293"/>
      <c r="AC932" s="293"/>
      <c r="AD932" s="293"/>
      <c r="AE932" s="293"/>
      <c r="AF932" s="293"/>
      <c r="AG932" s="293"/>
      <c r="AH932" s="293"/>
    </row>
    <row r="933" spans="1:34" ht="12.75" customHeight="1" x14ac:dyDescent="0.25">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c r="AA933" s="293"/>
      <c r="AB933" s="293"/>
      <c r="AC933" s="293"/>
      <c r="AD933" s="293"/>
      <c r="AE933" s="293"/>
      <c r="AF933" s="293"/>
      <c r="AG933" s="293"/>
      <c r="AH933" s="293"/>
    </row>
    <row r="934" spans="1:34" ht="12.75" customHeight="1" x14ac:dyDescent="0.25">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c r="AE934" s="293"/>
      <c r="AF934" s="293"/>
      <c r="AG934" s="293"/>
      <c r="AH934" s="293"/>
    </row>
    <row r="935" spans="1:34" ht="12.75" customHeight="1" x14ac:dyDescent="0.25">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c r="AA935" s="293"/>
      <c r="AB935" s="293"/>
      <c r="AC935" s="293"/>
      <c r="AD935" s="293"/>
      <c r="AE935" s="293"/>
      <c r="AF935" s="293"/>
      <c r="AG935" s="293"/>
      <c r="AH935" s="293"/>
    </row>
    <row r="936" spans="1:34" ht="12.75" customHeight="1" x14ac:dyDescent="0.25">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c r="AA936" s="293"/>
      <c r="AB936" s="293"/>
      <c r="AC936" s="293"/>
      <c r="AD936" s="293"/>
      <c r="AE936" s="293"/>
      <c r="AF936" s="293"/>
      <c r="AG936" s="293"/>
      <c r="AH936" s="293"/>
    </row>
    <row r="937" spans="1:34" ht="12.75" customHeight="1" x14ac:dyDescent="0.25">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c r="AA937" s="293"/>
      <c r="AB937" s="293"/>
      <c r="AC937" s="293"/>
      <c r="AD937" s="293"/>
      <c r="AE937" s="293"/>
      <c r="AF937" s="293"/>
      <c r="AG937" s="293"/>
      <c r="AH937" s="293"/>
    </row>
    <row r="938" spans="1:34" ht="12.75" customHeight="1" x14ac:dyDescent="0.25">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c r="AA938" s="293"/>
      <c r="AB938" s="293"/>
      <c r="AC938" s="293"/>
      <c r="AD938" s="293"/>
      <c r="AE938" s="293"/>
      <c r="AF938" s="293"/>
      <c r="AG938" s="293"/>
      <c r="AH938" s="293"/>
    </row>
    <row r="939" spans="1:34" ht="12.75" customHeight="1" x14ac:dyDescent="0.25">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c r="AA939" s="293"/>
      <c r="AB939" s="293"/>
      <c r="AC939" s="293"/>
      <c r="AD939" s="293"/>
      <c r="AE939" s="293"/>
      <c r="AF939" s="293"/>
      <c r="AG939" s="293"/>
      <c r="AH939" s="293"/>
    </row>
    <row r="940" spans="1:34" ht="12.75" customHeight="1" x14ac:dyDescent="0.25">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c r="AE940" s="293"/>
      <c r="AF940" s="293"/>
      <c r="AG940" s="293"/>
      <c r="AH940" s="293"/>
    </row>
    <row r="941" spans="1:34" ht="12.75" customHeight="1" x14ac:dyDescent="0.25">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c r="AA941" s="293"/>
      <c r="AB941" s="293"/>
      <c r="AC941" s="293"/>
      <c r="AD941" s="293"/>
      <c r="AE941" s="293"/>
      <c r="AF941" s="293"/>
      <c r="AG941" s="293"/>
      <c r="AH941" s="293"/>
    </row>
    <row r="942" spans="1:34" ht="12.75" customHeight="1" x14ac:dyDescent="0.25">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c r="AA942" s="293"/>
      <c r="AB942" s="293"/>
      <c r="AC942" s="293"/>
      <c r="AD942" s="293"/>
      <c r="AE942" s="293"/>
      <c r="AF942" s="293"/>
      <c r="AG942" s="293"/>
      <c r="AH942" s="293"/>
    </row>
    <row r="943" spans="1:34" ht="12.75" customHeight="1" x14ac:dyDescent="0.25">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c r="AA943" s="293"/>
      <c r="AB943" s="293"/>
      <c r="AC943" s="293"/>
      <c r="AD943" s="293"/>
      <c r="AE943" s="293"/>
      <c r="AF943" s="293"/>
      <c r="AG943" s="293"/>
      <c r="AH943" s="293"/>
    </row>
    <row r="944" spans="1:34" ht="12.75" customHeight="1" x14ac:dyDescent="0.25">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c r="AE944" s="293"/>
      <c r="AF944" s="293"/>
      <c r="AG944" s="293"/>
      <c r="AH944" s="293"/>
    </row>
    <row r="945" spans="1:34" ht="12.75" customHeight="1" x14ac:dyDescent="0.25">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c r="AA945" s="293"/>
      <c r="AB945" s="293"/>
      <c r="AC945" s="293"/>
      <c r="AD945" s="293"/>
      <c r="AE945" s="293"/>
      <c r="AF945" s="293"/>
      <c r="AG945" s="293"/>
      <c r="AH945" s="293"/>
    </row>
    <row r="946" spans="1:34" ht="12.75" customHeight="1" x14ac:dyDescent="0.25">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c r="AA946" s="293"/>
      <c r="AB946" s="293"/>
      <c r="AC946" s="293"/>
      <c r="AD946" s="293"/>
      <c r="AE946" s="293"/>
      <c r="AF946" s="293"/>
      <c r="AG946" s="293"/>
      <c r="AH946" s="293"/>
    </row>
    <row r="947" spans="1:34" ht="12.75" customHeight="1" x14ac:dyDescent="0.25">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c r="AA947" s="293"/>
      <c r="AB947" s="293"/>
      <c r="AC947" s="293"/>
      <c r="AD947" s="293"/>
      <c r="AE947" s="293"/>
      <c r="AF947" s="293"/>
      <c r="AG947" s="293"/>
      <c r="AH947" s="293"/>
    </row>
    <row r="948" spans="1:34" ht="12.75" customHeight="1" x14ac:dyDescent="0.25">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c r="AA948" s="293"/>
      <c r="AB948" s="293"/>
      <c r="AC948" s="293"/>
      <c r="AD948" s="293"/>
      <c r="AE948" s="293"/>
      <c r="AF948" s="293"/>
      <c r="AG948" s="293"/>
      <c r="AH948" s="293"/>
    </row>
    <row r="949" spans="1:34" ht="12.75" customHeight="1" x14ac:dyDescent="0.25">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c r="AE949" s="293"/>
      <c r="AF949" s="293"/>
      <c r="AG949" s="293"/>
      <c r="AH949" s="293"/>
    </row>
    <row r="950" spans="1:34" ht="12.75" customHeight="1" x14ac:dyDescent="0.25">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c r="AA950" s="293"/>
      <c r="AB950" s="293"/>
      <c r="AC950" s="293"/>
      <c r="AD950" s="293"/>
      <c r="AE950" s="293"/>
      <c r="AF950" s="293"/>
      <c r="AG950" s="293"/>
      <c r="AH950" s="293"/>
    </row>
    <row r="951" spans="1:34" ht="12.75" customHeight="1" x14ac:dyDescent="0.25">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c r="AA951" s="293"/>
      <c r="AB951" s="293"/>
      <c r="AC951" s="293"/>
      <c r="AD951" s="293"/>
      <c r="AE951" s="293"/>
      <c r="AF951" s="293"/>
      <c r="AG951" s="293"/>
      <c r="AH951" s="293"/>
    </row>
    <row r="952" spans="1:34" ht="12.75" customHeight="1" x14ac:dyDescent="0.25">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c r="AA952" s="293"/>
      <c r="AB952" s="293"/>
      <c r="AC952" s="293"/>
      <c r="AD952" s="293"/>
      <c r="AE952" s="293"/>
      <c r="AF952" s="293"/>
      <c r="AG952" s="293"/>
      <c r="AH952" s="293"/>
    </row>
    <row r="953" spans="1:34" ht="12.75" customHeight="1" x14ac:dyDescent="0.25">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c r="AA953" s="293"/>
      <c r="AB953" s="293"/>
      <c r="AC953" s="293"/>
      <c r="AD953" s="293"/>
      <c r="AE953" s="293"/>
      <c r="AF953" s="293"/>
      <c r="AG953" s="293"/>
      <c r="AH953" s="293"/>
    </row>
    <row r="954" spans="1:34" ht="12.75" customHeight="1" x14ac:dyDescent="0.25">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c r="AA954" s="293"/>
      <c r="AB954" s="293"/>
      <c r="AC954" s="293"/>
      <c r="AD954" s="293"/>
      <c r="AE954" s="293"/>
      <c r="AF954" s="293"/>
      <c r="AG954" s="293"/>
      <c r="AH954" s="293"/>
    </row>
    <row r="955" spans="1:34" ht="12.75" customHeight="1" x14ac:dyDescent="0.25">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c r="AE955" s="293"/>
      <c r="AF955" s="293"/>
      <c r="AG955" s="293"/>
      <c r="AH955" s="293"/>
    </row>
    <row r="956" spans="1:34" ht="12.75" customHeight="1" x14ac:dyDescent="0.25">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c r="AA956" s="293"/>
      <c r="AB956" s="293"/>
      <c r="AC956" s="293"/>
      <c r="AD956" s="293"/>
      <c r="AE956" s="293"/>
      <c r="AF956" s="293"/>
      <c r="AG956" s="293"/>
      <c r="AH956" s="293"/>
    </row>
    <row r="957" spans="1:34" ht="12.75" customHeight="1" x14ac:dyDescent="0.25">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c r="AE957" s="293"/>
      <c r="AF957" s="293"/>
      <c r="AG957" s="293"/>
      <c r="AH957" s="293"/>
    </row>
    <row r="958" spans="1:34" ht="12.75" customHeight="1" x14ac:dyDescent="0.25">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c r="AE958" s="293"/>
      <c r="AF958" s="293"/>
      <c r="AG958" s="293"/>
      <c r="AH958" s="293"/>
    </row>
    <row r="959" spans="1:34" ht="12.75" customHeight="1" x14ac:dyDescent="0.25">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c r="AA959" s="293"/>
      <c r="AB959" s="293"/>
      <c r="AC959" s="293"/>
      <c r="AD959" s="293"/>
      <c r="AE959" s="293"/>
      <c r="AF959" s="293"/>
      <c r="AG959" s="293"/>
      <c r="AH959" s="293"/>
    </row>
    <row r="960" spans="1:34" ht="12.75" customHeight="1" x14ac:dyDescent="0.25">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c r="AA960" s="293"/>
      <c r="AB960" s="293"/>
      <c r="AC960" s="293"/>
      <c r="AD960" s="293"/>
      <c r="AE960" s="293"/>
      <c r="AF960" s="293"/>
      <c r="AG960" s="293"/>
      <c r="AH960" s="293"/>
    </row>
    <row r="961" spans="1:34" ht="12.75" customHeight="1" x14ac:dyDescent="0.25">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c r="AA961" s="293"/>
      <c r="AB961" s="293"/>
      <c r="AC961" s="293"/>
      <c r="AD961" s="293"/>
      <c r="AE961" s="293"/>
      <c r="AF961" s="293"/>
      <c r="AG961" s="293"/>
      <c r="AH961" s="293"/>
    </row>
    <row r="962" spans="1:34" ht="12.75" customHeight="1" x14ac:dyDescent="0.25">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c r="AA962" s="293"/>
      <c r="AB962" s="293"/>
      <c r="AC962" s="293"/>
      <c r="AD962" s="293"/>
      <c r="AE962" s="293"/>
      <c r="AF962" s="293"/>
      <c r="AG962" s="293"/>
      <c r="AH962" s="293"/>
    </row>
    <row r="963" spans="1:34" ht="12.75" customHeight="1" x14ac:dyDescent="0.25">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c r="AA963" s="293"/>
      <c r="AB963" s="293"/>
      <c r="AC963" s="293"/>
      <c r="AD963" s="293"/>
      <c r="AE963" s="293"/>
      <c r="AF963" s="293"/>
      <c r="AG963" s="293"/>
      <c r="AH963" s="293"/>
    </row>
    <row r="964" spans="1:34" ht="12.75" customHeight="1" x14ac:dyDescent="0.25">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c r="AA964" s="293"/>
      <c r="AB964" s="293"/>
      <c r="AC964" s="293"/>
      <c r="AD964" s="293"/>
      <c r="AE964" s="293"/>
      <c r="AF964" s="293"/>
      <c r="AG964" s="293"/>
      <c r="AH964" s="293"/>
    </row>
    <row r="965" spans="1:34" ht="12.75" customHeight="1" x14ac:dyDescent="0.25">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c r="AE965" s="293"/>
      <c r="AF965" s="293"/>
      <c r="AG965" s="293"/>
      <c r="AH965" s="293"/>
    </row>
    <row r="966" spans="1:34" ht="12.75" customHeight="1" x14ac:dyDescent="0.25">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c r="AA966" s="293"/>
      <c r="AB966" s="293"/>
      <c r="AC966" s="293"/>
      <c r="AD966" s="293"/>
      <c r="AE966" s="293"/>
      <c r="AF966" s="293"/>
      <c r="AG966" s="293"/>
      <c r="AH966" s="293"/>
    </row>
    <row r="967" spans="1:34" ht="12.75" customHeight="1" x14ac:dyDescent="0.25">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c r="AA967" s="293"/>
      <c r="AB967" s="293"/>
      <c r="AC967" s="293"/>
      <c r="AD967" s="293"/>
      <c r="AE967" s="293"/>
      <c r="AF967" s="293"/>
      <c r="AG967" s="293"/>
      <c r="AH967" s="293"/>
    </row>
    <row r="968" spans="1:34" ht="12.75" customHeight="1" x14ac:dyDescent="0.25">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c r="AA968" s="293"/>
      <c r="AB968" s="293"/>
      <c r="AC968" s="293"/>
      <c r="AD968" s="293"/>
      <c r="AE968" s="293"/>
      <c r="AF968" s="293"/>
      <c r="AG968" s="293"/>
      <c r="AH968" s="293"/>
    </row>
    <row r="969" spans="1:34" ht="12.75" customHeight="1" x14ac:dyDescent="0.25">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c r="AA969" s="293"/>
      <c r="AB969" s="293"/>
      <c r="AC969" s="293"/>
      <c r="AD969" s="293"/>
      <c r="AE969" s="293"/>
      <c r="AF969" s="293"/>
      <c r="AG969" s="293"/>
      <c r="AH969" s="293"/>
    </row>
    <row r="970" spans="1:34" ht="12.75" customHeight="1" x14ac:dyDescent="0.25">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c r="AA970" s="293"/>
      <c r="AB970" s="293"/>
      <c r="AC970" s="293"/>
      <c r="AD970" s="293"/>
      <c r="AE970" s="293"/>
      <c r="AF970" s="293"/>
      <c r="AG970" s="293"/>
      <c r="AH970" s="293"/>
    </row>
    <row r="971" spans="1:34" ht="12.75" customHeight="1" x14ac:dyDescent="0.25">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c r="AE971" s="293"/>
      <c r="AF971" s="293"/>
      <c r="AG971" s="293"/>
      <c r="AH971" s="293"/>
    </row>
    <row r="972" spans="1:34" ht="12.75" customHeight="1" x14ac:dyDescent="0.25">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c r="AA972" s="293"/>
      <c r="AB972" s="293"/>
      <c r="AC972" s="293"/>
      <c r="AD972" s="293"/>
      <c r="AE972" s="293"/>
      <c r="AF972" s="293"/>
      <c r="AG972" s="293"/>
      <c r="AH972" s="293"/>
    </row>
    <row r="973" spans="1:34" ht="12.75" customHeight="1" x14ac:dyDescent="0.25">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c r="AA973" s="293"/>
      <c r="AB973" s="293"/>
      <c r="AC973" s="293"/>
      <c r="AD973" s="293"/>
      <c r="AE973" s="293"/>
      <c r="AF973" s="293"/>
      <c r="AG973" s="293"/>
      <c r="AH973" s="293"/>
    </row>
    <row r="974" spans="1:34" ht="12.75" customHeight="1" x14ac:dyDescent="0.25">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c r="AA974" s="293"/>
      <c r="AB974" s="293"/>
      <c r="AC974" s="293"/>
      <c r="AD974" s="293"/>
      <c r="AE974" s="293"/>
      <c r="AF974" s="293"/>
      <c r="AG974" s="293"/>
      <c r="AH974" s="293"/>
    </row>
    <row r="975" spans="1:34" ht="12.75" customHeight="1" x14ac:dyDescent="0.25">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c r="AA975" s="293"/>
      <c r="AB975" s="293"/>
      <c r="AC975" s="293"/>
      <c r="AD975" s="293"/>
      <c r="AE975" s="293"/>
      <c r="AF975" s="293"/>
      <c r="AG975" s="293"/>
      <c r="AH975" s="293"/>
    </row>
    <row r="976" spans="1:34" ht="12.75" customHeight="1" x14ac:dyDescent="0.25">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c r="AE976" s="293"/>
      <c r="AF976" s="293"/>
      <c r="AG976" s="293"/>
      <c r="AH976" s="293"/>
    </row>
    <row r="977" spans="1:34" ht="12.75" customHeight="1" x14ac:dyDescent="0.25">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c r="AE977" s="293"/>
      <c r="AF977" s="293"/>
      <c r="AG977" s="293"/>
      <c r="AH977" s="293"/>
    </row>
    <row r="978" spans="1:34" ht="12.75" customHeight="1" x14ac:dyDescent="0.25">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c r="AA978" s="293"/>
      <c r="AB978" s="293"/>
      <c r="AC978" s="293"/>
      <c r="AD978" s="293"/>
      <c r="AE978" s="293"/>
      <c r="AF978" s="293"/>
      <c r="AG978" s="293"/>
      <c r="AH978" s="293"/>
    </row>
    <row r="979" spans="1:34" ht="12.75" customHeight="1" x14ac:dyDescent="0.25">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c r="AA979" s="293"/>
      <c r="AB979" s="293"/>
      <c r="AC979" s="293"/>
      <c r="AD979" s="293"/>
      <c r="AE979" s="293"/>
      <c r="AF979" s="293"/>
      <c r="AG979" s="293"/>
      <c r="AH979" s="293"/>
    </row>
    <row r="980" spans="1:34" ht="12.75" customHeight="1" x14ac:dyDescent="0.25">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c r="AA980" s="293"/>
      <c r="AB980" s="293"/>
      <c r="AC980" s="293"/>
      <c r="AD980" s="293"/>
      <c r="AE980" s="293"/>
      <c r="AF980" s="293"/>
      <c r="AG980" s="293"/>
      <c r="AH980" s="293"/>
    </row>
    <row r="981" spans="1:34" ht="12.75" customHeight="1" x14ac:dyDescent="0.25">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c r="AA981" s="293"/>
      <c r="AB981" s="293"/>
      <c r="AC981" s="293"/>
      <c r="AD981" s="293"/>
      <c r="AE981" s="293"/>
      <c r="AF981" s="293"/>
      <c r="AG981" s="293"/>
      <c r="AH981" s="293"/>
    </row>
    <row r="982" spans="1:34" ht="12.75" customHeight="1" x14ac:dyDescent="0.25">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c r="AA982" s="293"/>
      <c r="AB982" s="293"/>
      <c r="AC982" s="293"/>
      <c r="AD982" s="293"/>
      <c r="AE982" s="293"/>
      <c r="AF982" s="293"/>
      <c r="AG982" s="293"/>
      <c r="AH982" s="293"/>
    </row>
    <row r="983" spans="1:34" ht="12.75" customHeight="1" x14ac:dyDescent="0.25">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c r="AE983" s="293"/>
      <c r="AF983" s="293"/>
      <c r="AG983" s="293"/>
      <c r="AH983" s="293"/>
    </row>
    <row r="984" spans="1:34" ht="12.75" customHeight="1" x14ac:dyDescent="0.25">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c r="AA984" s="293"/>
      <c r="AB984" s="293"/>
      <c r="AC984" s="293"/>
      <c r="AD984" s="293"/>
      <c r="AE984" s="293"/>
      <c r="AF984" s="293"/>
      <c r="AG984" s="293"/>
      <c r="AH984" s="293"/>
    </row>
    <row r="985" spans="1:34" ht="12.75" customHeight="1" x14ac:dyDescent="0.25">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c r="AA985" s="293"/>
      <c r="AB985" s="293"/>
      <c r="AC985" s="293"/>
      <c r="AD985" s="293"/>
      <c r="AE985" s="293"/>
      <c r="AF985" s="293"/>
      <c r="AG985" s="293"/>
      <c r="AH985" s="293"/>
    </row>
    <row r="986" spans="1:34" ht="12.75" customHeight="1" x14ac:dyDescent="0.25">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c r="AA986" s="293"/>
      <c r="AB986" s="293"/>
      <c r="AC986" s="293"/>
      <c r="AD986" s="293"/>
      <c r="AE986" s="293"/>
      <c r="AF986" s="293"/>
      <c r="AG986" s="293"/>
      <c r="AH986" s="293"/>
    </row>
    <row r="987" spans="1:34" ht="12.75" customHeight="1" x14ac:dyDescent="0.25">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c r="AA987" s="293"/>
      <c r="AB987" s="293"/>
      <c r="AC987" s="293"/>
      <c r="AD987" s="293"/>
      <c r="AE987" s="293"/>
      <c r="AF987" s="293"/>
      <c r="AG987" s="293"/>
      <c r="AH987" s="293"/>
    </row>
    <row r="988" spans="1:34" ht="12.75" customHeight="1" x14ac:dyDescent="0.25">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c r="AA988" s="293"/>
      <c r="AB988" s="293"/>
      <c r="AC988" s="293"/>
      <c r="AD988" s="293"/>
      <c r="AE988" s="293"/>
      <c r="AF988" s="293"/>
      <c r="AG988" s="293"/>
      <c r="AH988" s="293"/>
    </row>
    <row r="989" spans="1:34" ht="12.75" customHeight="1" x14ac:dyDescent="0.25">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c r="AE989" s="293"/>
      <c r="AF989" s="293"/>
      <c r="AG989" s="293"/>
      <c r="AH989" s="293"/>
    </row>
    <row r="990" spans="1:34" ht="12.75" customHeight="1" x14ac:dyDescent="0.25">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c r="AA990" s="293"/>
      <c r="AB990" s="293"/>
      <c r="AC990" s="293"/>
      <c r="AD990" s="293"/>
      <c r="AE990" s="293"/>
      <c r="AF990" s="293"/>
      <c r="AG990" s="293"/>
      <c r="AH990" s="293"/>
    </row>
    <row r="991" spans="1:34" ht="12.75" customHeight="1" x14ac:dyDescent="0.25">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c r="AA991" s="293"/>
      <c r="AB991" s="293"/>
      <c r="AC991" s="293"/>
      <c r="AD991" s="293"/>
      <c r="AE991" s="293"/>
      <c r="AF991" s="293"/>
      <c r="AG991" s="293"/>
      <c r="AH991" s="293"/>
    </row>
    <row r="992" spans="1:34" ht="12.75" customHeight="1" x14ac:dyDescent="0.25">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c r="AA992" s="293"/>
      <c r="AB992" s="293"/>
      <c r="AC992" s="293"/>
      <c r="AD992" s="293"/>
      <c r="AE992" s="293"/>
      <c r="AF992" s="293"/>
      <c r="AG992" s="293"/>
      <c r="AH992" s="293"/>
    </row>
    <row r="993" spans="1:34" ht="12.75" customHeight="1" x14ac:dyDescent="0.25">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c r="AA993" s="293"/>
      <c r="AB993" s="293"/>
      <c r="AC993" s="293"/>
      <c r="AD993" s="293"/>
      <c r="AE993" s="293"/>
      <c r="AF993" s="293"/>
      <c r="AG993" s="293"/>
      <c r="AH993" s="293"/>
    </row>
    <row r="994" spans="1:34" ht="12.75" customHeight="1" x14ac:dyDescent="0.25">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c r="AE994" s="293"/>
      <c r="AF994" s="293"/>
      <c r="AG994" s="293"/>
      <c r="AH994" s="293"/>
    </row>
    <row r="995" spans="1:34" ht="12.75" customHeight="1" x14ac:dyDescent="0.25">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c r="AE995" s="293"/>
      <c r="AF995" s="293"/>
      <c r="AG995" s="293"/>
      <c r="AH995" s="293"/>
    </row>
    <row r="996" spans="1:34" ht="12.75" customHeight="1" x14ac:dyDescent="0.25">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c r="AA996" s="293"/>
      <c r="AB996" s="293"/>
      <c r="AC996" s="293"/>
      <c r="AD996" s="293"/>
      <c r="AE996" s="293"/>
      <c r="AF996" s="293"/>
      <c r="AG996" s="293"/>
      <c r="AH996" s="293"/>
    </row>
    <row r="997" spans="1:34" ht="12.75" customHeight="1" x14ac:dyDescent="0.25">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c r="AA997" s="293"/>
      <c r="AB997" s="293"/>
      <c r="AC997" s="293"/>
      <c r="AD997" s="293"/>
      <c r="AE997" s="293"/>
      <c r="AF997" s="293"/>
      <c r="AG997" s="293"/>
      <c r="AH997" s="293"/>
    </row>
    <row r="998" spans="1:34" ht="12.75" customHeight="1" x14ac:dyDescent="0.25">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c r="AA998" s="293"/>
      <c r="AB998" s="293"/>
      <c r="AC998" s="293"/>
      <c r="AD998" s="293"/>
      <c r="AE998" s="293"/>
      <c r="AF998" s="293"/>
      <c r="AG998" s="293"/>
      <c r="AH998" s="293"/>
    </row>
    <row r="999" spans="1:34" ht="12.75" customHeight="1" x14ac:dyDescent="0.25">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c r="AA999" s="293"/>
      <c r="AB999" s="293"/>
      <c r="AC999" s="293"/>
      <c r="AD999" s="293"/>
      <c r="AE999" s="293"/>
      <c r="AF999" s="293"/>
      <c r="AG999" s="293"/>
      <c r="AH999" s="293"/>
    </row>
    <row r="1000" spans="1:34" ht="12.75" customHeight="1" x14ac:dyDescent="0.25">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c r="AE1000" s="293"/>
      <c r="AF1000" s="293"/>
      <c r="AG1000" s="293"/>
      <c r="AH1000" s="293"/>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AG6:AH6"/>
    <mergeCell ref="C7:D7"/>
    <mergeCell ref="C9:F9"/>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row>
    <row r="2" spans="1:30" ht="12.75" customHeight="1" x14ac:dyDescent="0.25">
      <c r="A2" s="293"/>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293"/>
      <c r="AD2" s="293"/>
    </row>
    <row r="3" spans="1:30" ht="12.75" customHeight="1" x14ac:dyDescent="0.25">
      <c r="A3" s="293"/>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293"/>
      <c r="AD3" s="293"/>
    </row>
    <row r="4" spans="1:30" ht="12.75" customHeight="1" x14ac:dyDescent="0.25">
      <c r="A4" s="293"/>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293"/>
      <c r="AD4" s="293"/>
    </row>
    <row r="5" spans="1:30" ht="12.75" customHeight="1" x14ac:dyDescent="0.25">
      <c r="A5" s="293"/>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293"/>
      <c r="AD5" s="293"/>
    </row>
    <row r="6" spans="1:30" ht="37.5" customHeight="1" x14ac:dyDescent="0.25">
      <c r="A6" s="293"/>
      <c r="B6" s="645"/>
      <c r="C6" s="646"/>
      <c r="D6" s="647"/>
      <c r="E6" s="294"/>
      <c r="F6" s="646"/>
      <c r="G6" s="646"/>
      <c r="H6" s="646"/>
      <c r="I6" s="646"/>
      <c r="J6" s="646"/>
      <c r="K6" s="646"/>
      <c r="L6" s="646"/>
      <c r="M6" s="646"/>
      <c r="N6" s="646"/>
      <c r="O6" s="646"/>
      <c r="P6" s="646"/>
      <c r="Q6" s="646"/>
      <c r="R6" s="646"/>
      <c r="S6" s="646"/>
      <c r="T6" s="646"/>
      <c r="U6" s="646"/>
      <c r="V6" s="646"/>
      <c r="W6" s="646"/>
      <c r="X6" s="646"/>
      <c r="Y6" s="646"/>
      <c r="Z6" s="646"/>
      <c r="AA6" s="646"/>
      <c r="AB6" s="647"/>
      <c r="AC6" s="293"/>
      <c r="AD6" s="293"/>
    </row>
    <row r="7" spans="1:30" ht="15" customHeight="1" x14ac:dyDescent="0.25">
      <c r="A7" s="293"/>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293"/>
      <c r="AD7" s="293"/>
    </row>
    <row r="8" spans="1:30" ht="15" customHeight="1" x14ac:dyDescent="0.25">
      <c r="A8" s="293"/>
      <c r="B8" s="31"/>
      <c r="C8" s="295" t="s">
        <v>121</v>
      </c>
      <c r="D8" s="32"/>
      <c r="E8" s="33"/>
      <c r="F8" s="296" t="s">
        <v>122</v>
      </c>
      <c r="G8" s="34"/>
      <c r="H8" s="35"/>
      <c r="I8" s="293"/>
      <c r="J8" s="293"/>
      <c r="K8" s="297"/>
      <c r="L8" s="297"/>
      <c r="M8" s="297"/>
      <c r="N8" s="297"/>
      <c r="O8" s="297"/>
      <c r="P8" s="297"/>
      <c r="Q8" s="297"/>
      <c r="R8" s="297"/>
      <c r="S8" s="297"/>
      <c r="T8" s="297"/>
      <c r="U8" s="297"/>
      <c r="V8" s="297"/>
      <c r="W8" s="297"/>
      <c r="X8" s="297"/>
      <c r="Y8" s="297"/>
      <c r="Z8" s="297"/>
      <c r="AA8" s="297"/>
      <c r="AB8" s="298"/>
      <c r="AC8" s="293"/>
      <c r="AD8" s="293"/>
    </row>
    <row r="9" spans="1:30" ht="15" customHeight="1" x14ac:dyDescent="0.25">
      <c r="A9" s="293"/>
      <c r="B9" s="31"/>
      <c r="C9" s="664"/>
      <c r="D9" s="650"/>
      <c r="E9" s="650"/>
      <c r="F9" s="650"/>
      <c r="G9" s="300"/>
      <c r="H9" s="293"/>
      <c r="I9" s="293"/>
      <c r="J9" s="293"/>
      <c r="K9" s="293"/>
      <c r="L9" s="293"/>
      <c r="M9" s="293"/>
      <c r="N9" s="293"/>
      <c r="O9" s="293"/>
      <c r="P9" s="293"/>
      <c r="Q9" s="293"/>
      <c r="R9" s="293"/>
      <c r="S9" s="293"/>
      <c r="T9" s="293"/>
      <c r="U9" s="293"/>
      <c r="V9" s="293"/>
      <c r="W9" s="293"/>
      <c r="X9" s="293"/>
      <c r="Y9" s="293"/>
      <c r="Z9" s="293"/>
      <c r="AA9" s="293"/>
      <c r="AB9" s="301"/>
      <c r="AC9" s="293"/>
      <c r="AD9" s="293"/>
    </row>
    <row r="10" spans="1:30" ht="30" customHeight="1" x14ac:dyDescent="0.25">
      <c r="A10" s="293"/>
      <c r="B10" s="31"/>
      <c r="C10" s="664" t="s">
        <v>123</v>
      </c>
      <c r="D10" s="650"/>
      <c r="E10" s="632" t="s">
        <v>458</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2"/>
      <c r="AC10" s="293"/>
      <c r="AD10" s="293"/>
    </row>
    <row r="11" spans="1:30" ht="15" customHeight="1" x14ac:dyDescent="0.25">
      <c r="A11" s="293"/>
      <c r="B11" s="31"/>
      <c r="C11" s="664"/>
      <c r="D11" s="650"/>
      <c r="E11" s="650"/>
      <c r="F11" s="650"/>
      <c r="G11" s="293"/>
      <c r="H11" s="293"/>
      <c r="I11" s="293"/>
      <c r="J11" s="293"/>
      <c r="K11" s="293"/>
      <c r="L11" s="293"/>
      <c r="M11" s="293"/>
      <c r="N11" s="293"/>
      <c r="O11" s="293"/>
      <c r="P11" s="293"/>
      <c r="Q11" s="293"/>
      <c r="R11" s="293"/>
      <c r="S11" s="293"/>
      <c r="T11" s="293"/>
      <c r="U11" s="293"/>
      <c r="V11" s="293"/>
      <c r="W11" s="293"/>
      <c r="X11" s="293"/>
      <c r="Y11" s="293"/>
      <c r="Z11" s="293"/>
      <c r="AA11" s="665"/>
      <c r="AB11" s="661"/>
      <c r="AC11" s="293"/>
      <c r="AD11" s="293"/>
    </row>
    <row r="12" spans="1:30" ht="29.25" customHeight="1" x14ac:dyDescent="0.25">
      <c r="A12" s="293"/>
      <c r="B12" s="31"/>
      <c r="C12" s="668" t="s">
        <v>125</v>
      </c>
      <c r="D12" s="669"/>
      <c r="E12" s="666" t="s">
        <v>439</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293"/>
      <c r="AD12" s="293"/>
    </row>
    <row r="13" spans="1:30" ht="15" customHeight="1" x14ac:dyDescent="0.25">
      <c r="A13" s="293"/>
      <c r="B13" s="31"/>
      <c r="C13" s="665"/>
      <c r="D13" s="650"/>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row>
    <row r="14" spans="1:30" ht="15" customHeight="1" x14ac:dyDescent="0.25">
      <c r="A14" s="293"/>
      <c r="B14" s="31"/>
      <c r="C14" s="664" t="s">
        <v>459</v>
      </c>
      <c r="D14" s="650"/>
      <c r="E14" s="659" t="s">
        <v>460</v>
      </c>
      <c r="F14" s="643"/>
      <c r="G14" s="643"/>
      <c r="H14" s="643"/>
      <c r="I14" s="643"/>
      <c r="J14" s="643"/>
      <c r="K14" s="643"/>
      <c r="L14" s="643"/>
      <c r="M14" s="643"/>
      <c r="N14" s="643"/>
      <c r="O14" s="643"/>
      <c r="P14" s="643"/>
      <c r="Q14" s="643"/>
      <c r="R14" s="643"/>
      <c r="S14" s="643"/>
      <c r="T14" s="643"/>
      <c r="U14" s="643"/>
      <c r="V14" s="643"/>
      <c r="W14" s="643"/>
      <c r="X14" s="643"/>
      <c r="Y14" s="643"/>
      <c r="Z14" s="643"/>
      <c r="AA14" s="644"/>
      <c r="AB14" s="301"/>
      <c r="AC14" s="293"/>
      <c r="AD14" s="293"/>
    </row>
    <row r="15" spans="1:30" ht="15.75" customHeight="1" x14ac:dyDescent="0.25">
      <c r="A15" s="293"/>
      <c r="B15" s="31"/>
      <c r="C15" s="303"/>
      <c r="D15" s="303"/>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1"/>
      <c r="AC15" s="293"/>
      <c r="AD15" s="293"/>
    </row>
    <row r="16" spans="1:30" ht="15" customHeight="1" x14ac:dyDescent="0.25">
      <c r="A16" s="293"/>
      <c r="B16" s="31"/>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row>
    <row r="17" spans="1:30" ht="15" customHeight="1" x14ac:dyDescent="0.25">
      <c r="A17" s="293"/>
      <c r="B17" s="31"/>
      <c r="C17" s="664" t="s">
        <v>461</v>
      </c>
      <c r="D17" s="650"/>
      <c r="E17" s="659" t="s">
        <v>462</v>
      </c>
      <c r="F17" s="643"/>
      <c r="G17" s="643"/>
      <c r="H17" s="643"/>
      <c r="I17" s="643"/>
      <c r="J17" s="643"/>
      <c r="K17" s="643"/>
      <c r="L17" s="643"/>
      <c r="M17" s="643"/>
      <c r="N17" s="643"/>
      <c r="O17" s="643"/>
      <c r="P17" s="643"/>
      <c r="Q17" s="643"/>
      <c r="R17" s="643"/>
      <c r="S17" s="643"/>
      <c r="T17" s="643"/>
      <c r="U17" s="643"/>
      <c r="V17" s="643"/>
      <c r="W17" s="643"/>
      <c r="X17" s="643"/>
      <c r="Y17" s="643"/>
      <c r="Z17" s="643"/>
      <c r="AA17" s="644"/>
      <c r="AB17" s="301"/>
      <c r="AC17" s="293"/>
      <c r="AD17" s="293"/>
    </row>
    <row r="18" spans="1:30" ht="15" customHeight="1" x14ac:dyDescent="0.25">
      <c r="A18" s="293"/>
      <c r="B18" s="31"/>
      <c r="C18" s="303"/>
      <c r="D18" s="303"/>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1"/>
      <c r="AC18" s="293"/>
      <c r="AD18" s="293"/>
    </row>
    <row r="19" spans="1:30" ht="15" customHeight="1" x14ac:dyDescent="0.25">
      <c r="A19" s="293"/>
      <c r="B19" s="31"/>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row>
    <row r="20" spans="1:30" ht="15" customHeight="1" x14ac:dyDescent="0.25">
      <c r="A20" s="293"/>
      <c r="B20" s="31"/>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row>
    <row r="21" spans="1:30" ht="15" customHeight="1" x14ac:dyDescent="0.25">
      <c r="A21" s="293"/>
      <c r="B21" s="31"/>
      <c r="C21" s="664" t="s">
        <v>127</v>
      </c>
      <c r="D21" s="650"/>
      <c r="E21" s="304"/>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293"/>
      <c r="AD21" s="293"/>
    </row>
    <row r="22" spans="1:30" ht="29.25" customHeight="1" x14ac:dyDescent="0.25">
      <c r="A22" s="293"/>
      <c r="B22" s="31"/>
      <c r="C22" s="632" t="s">
        <v>463</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05"/>
      <c r="AC22" s="293"/>
      <c r="AD22" s="293"/>
    </row>
    <row r="23" spans="1:30" ht="15" customHeight="1" x14ac:dyDescent="0.25">
      <c r="A23" s="293"/>
      <c r="B23" s="31"/>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row>
    <row r="24" spans="1:30" ht="15" customHeight="1" x14ac:dyDescent="0.25">
      <c r="A24" s="293"/>
      <c r="B24" s="31"/>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row>
    <row r="25" spans="1:30" ht="15" customHeight="1" x14ac:dyDescent="0.25">
      <c r="A25" s="293"/>
      <c r="B25" s="31"/>
      <c r="C25" s="659" t="s">
        <v>464</v>
      </c>
      <c r="D25" s="643"/>
      <c r="E25" s="643"/>
      <c r="F25" s="643"/>
      <c r="G25" s="643"/>
      <c r="H25" s="643"/>
      <c r="I25" s="643"/>
      <c r="J25" s="643"/>
      <c r="K25" s="643"/>
      <c r="L25" s="643"/>
      <c r="M25" s="643"/>
      <c r="N25" s="643"/>
      <c r="O25" s="643"/>
      <c r="P25" s="644"/>
      <c r="Q25" s="293"/>
      <c r="R25" s="653"/>
      <c r="S25" s="633"/>
      <c r="T25" s="633"/>
      <c r="U25" s="633"/>
      <c r="V25" s="633"/>
      <c r="W25" s="633"/>
      <c r="X25" s="633"/>
      <c r="Y25" s="633"/>
      <c r="Z25" s="633"/>
      <c r="AA25" s="623"/>
      <c r="AB25" s="301"/>
      <c r="AC25" s="293"/>
      <c r="AD25" s="293"/>
    </row>
    <row r="26" spans="1:30" ht="15" customHeight="1" x14ac:dyDescent="0.25">
      <c r="A26" s="293"/>
      <c r="B26" s="31"/>
      <c r="C26" s="660"/>
      <c r="D26" s="607"/>
      <c r="E26" s="607"/>
      <c r="F26" s="607"/>
      <c r="G26" s="607"/>
      <c r="H26" s="607"/>
      <c r="I26" s="607"/>
      <c r="J26" s="607"/>
      <c r="K26" s="607"/>
      <c r="L26" s="607"/>
      <c r="M26" s="607"/>
      <c r="N26" s="607"/>
      <c r="O26" s="607"/>
      <c r="P26" s="661"/>
      <c r="Q26" s="293"/>
      <c r="R26" s="293"/>
      <c r="S26" s="293"/>
      <c r="T26" s="293"/>
      <c r="U26" s="293"/>
      <c r="V26" s="293"/>
      <c r="W26" s="293"/>
      <c r="X26" s="293"/>
      <c r="Y26" s="293"/>
      <c r="Z26" s="293"/>
      <c r="AA26" s="293"/>
      <c r="AB26" s="301"/>
      <c r="AC26" s="293"/>
      <c r="AD26" s="293"/>
    </row>
    <row r="27" spans="1:30" ht="15" customHeight="1" x14ac:dyDescent="0.25">
      <c r="A27" s="293"/>
      <c r="B27" s="31"/>
      <c r="C27" s="660"/>
      <c r="D27" s="607"/>
      <c r="E27" s="607"/>
      <c r="F27" s="607"/>
      <c r="G27" s="607"/>
      <c r="H27" s="607"/>
      <c r="I27" s="607"/>
      <c r="J27" s="607"/>
      <c r="K27" s="607"/>
      <c r="L27" s="607"/>
      <c r="M27" s="607"/>
      <c r="N27" s="607"/>
      <c r="O27" s="607"/>
      <c r="P27" s="661"/>
      <c r="Q27" s="303"/>
      <c r="R27" s="306" t="s">
        <v>130</v>
      </c>
      <c r="S27" s="306"/>
      <c r="T27" s="306"/>
      <c r="U27" s="306"/>
      <c r="V27" s="306"/>
      <c r="W27" s="303"/>
      <c r="X27" s="303"/>
      <c r="Y27" s="303"/>
      <c r="Z27" s="293"/>
      <c r="AA27" s="303"/>
      <c r="AB27" s="301"/>
      <c r="AC27" s="293"/>
      <c r="AD27" s="293"/>
    </row>
    <row r="28" spans="1:30" ht="15" customHeight="1" x14ac:dyDescent="0.25">
      <c r="A28" s="293"/>
      <c r="B28" s="31"/>
      <c r="C28" s="660"/>
      <c r="D28" s="607"/>
      <c r="E28" s="607"/>
      <c r="F28" s="607"/>
      <c r="G28" s="607"/>
      <c r="H28" s="607"/>
      <c r="I28" s="607"/>
      <c r="J28" s="607"/>
      <c r="K28" s="607"/>
      <c r="L28" s="607"/>
      <c r="M28" s="607"/>
      <c r="N28" s="607"/>
      <c r="O28" s="607"/>
      <c r="P28" s="661"/>
      <c r="Q28" s="293"/>
      <c r="R28" s="37"/>
      <c r="S28" s="293" t="s">
        <v>15</v>
      </c>
      <c r="T28" s="293"/>
      <c r="U28" s="37"/>
      <c r="V28" s="293" t="s">
        <v>27</v>
      </c>
      <c r="W28" s="293"/>
      <c r="X28" s="37"/>
      <c r="Y28" s="308" t="s">
        <v>46</v>
      </c>
      <c r="Z28" s="293"/>
      <c r="AA28" s="293"/>
      <c r="AB28" s="301"/>
      <c r="AC28" s="293"/>
      <c r="AD28" s="293"/>
    </row>
    <row r="29" spans="1:30" ht="15" customHeight="1" x14ac:dyDescent="0.25">
      <c r="A29" s="293"/>
      <c r="B29" s="31"/>
      <c r="C29" s="660"/>
      <c r="D29" s="607"/>
      <c r="E29" s="607"/>
      <c r="F29" s="607"/>
      <c r="G29" s="607"/>
      <c r="H29" s="607"/>
      <c r="I29" s="607"/>
      <c r="J29" s="607"/>
      <c r="K29" s="607"/>
      <c r="L29" s="607"/>
      <c r="M29" s="607"/>
      <c r="N29" s="607"/>
      <c r="O29" s="607"/>
      <c r="P29" s="661"/>
      <c r="Q29" s="293"/>
      <c r="R29" s="293"/>
      <c r="S29" s="293"/>
      <c r="T29" s="293"/>
      <c r="U29" s="293"/>
      <c r="V29" s="293"/>
      <c r="W29" s="293"/>
      <c r="X29" s="293"/>
      <c r="Y29" s="293"/>
      <c r="Z29" s="293"/>
      <c r="AA29" s="293"/>
      <c r="AB29" s="301"/>
      <c r="AC29" s="293"/>
      <c r="AD29" s="293"/>
    </row>
    <row r="30" spans="1:30" ht="15" customHeight="1" x14ac:dyDescent="0.25">
      <c r="A30" s="293"/>
      <c r="B30" s="31"/>
      <c r="C30" s="645"/>
      <c r="D30" s="646"/>
      <c r="E30" s="646"/>
      <c r="F30" s="646"/>
      <c r="G30" s="646"/>
      <c r="H30" s="646"/>
      <c r="I30" s="646"/>
      <c r="J30" s="646"/>
      <c r="K30" s="646"/>
      <c r="L30" s="646"/>
      <c r="M30" s="646"/>
      <c r="N30" s="646"/>
      <c r="O30" s="646"/>
      <c r="P30" s="647"/>
      <c r="Q30" s="293"/>
      <c r="R30" s="306" t="s">
        <v>131</v>
      </c>
      <c r="S30" s="293"/>
      <c r="T30" s="293"/>
      <c r="U30" s="293"/>
      <c r="V30" s="293"/>
      <c r="W30" s="670" t="s">
        <v>33</v>
      </c>
      <c r="X30" s="633"/>
      <c r="Y30" s="633"/>
      <c r="Z30" s="633"/>
      <c r="AA30" s="623"/>
      <c r="AB30" s="301"/>
      <c r="AC30" s="293"/>
      <c r="AD30" s="293"/>
    </row>
    <row r="31" spans="1:30" ht="15" customHeight="1" x14ac:dyDescent="0.25">
      <c r="A31" s="293"/>
      <c r="B31" s="31"/>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row>
    <row r="32" spans="1:30" ht="15" customHeight="1" x14ac:dyDescent="0.25">
      <c r="A32" s="293"/>
      <c r="B32" s="31"/>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row>
    <row r="33" spans="1:30" ht="39.75" customHeight="1" x14ac:dyDescent="0.25">
      <c r="A33" s="293"/>
      <c r="B33" s="31"/>
      <c r="C33" s="1026" t="s">
        <v>431</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1"/>
      <c r="AC33" s="293"/>
      <c r="AD33" s="293"/>
    </row>
    <row r="34" spans="1:30" ht="15" customHeight="1" x14ac:dyDescent="0.25">
      <c r="A34" s="293"/>
      <c r="B34" s="31"/>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9"/>
      <c r="AC34" s="293"/>
      <c r="AD34" s="293"/>
    </row>
    <row r="35" spans="1:30" ht="15" customHeight="1" x14ac:dyDescent="0.25">
      <c r="A35" s="293"/>
      <c r="B35" s="31"/>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c r="AB35" s="309"/>
      <c r="AC35" s="293"/>
      <c r="AD35" s="293"/>
    </row>
    <row r="36" spans="1:30" ht="29.25" customHeight="1" x14ac:dyDescent="0.25">
      <c r="A36" s="293"/>
      <c r="B36" s="31"/>
      <c r="C36" s="670" t="s">
        <v>432</v>
      </c>
      <c r="D36" s="633"/>
      <c r="E36" s="633"/>
      <c r="F36" s="633"/>
      <c r="G36" s="633"/>
      <c r="H36" s="633"/>
      <c r="I36" s="633"/>
      <c r="J36" s="633"/>
      <c r="K36" s="623"/>
      <c r="L36" s="303"/>
      <c r="M36" s="670"/>
      <c r="N36" s="633"/>
      <c r="O36" s="633"/>
      <c r="P36" s="633"/>
      <c r="Q36" s="633"/>
      <c r="R36" s="633"/>
      <c r="S36" s="633"/>
      <c r="T36" s="633"/>
      <c r="U36" s="633"/>
      <c r="V36" s="633"/>
      <c r="W36" s="633"/>
      <c r="X36" s="633"/>
      <c r="Y36" s="633"/>
      <c r="Z36" s="633"/>
      <c r="AA36" s="623"/>
      <c r="AB36" s="309"/>
      <c r="AC36" s="293"/>
      <c r="AD36" s="293"/>
    </row>
    <row r="37" spans="1:30" ht="15" customHeight="1" x14ac:dyDescent="0.25">
      <c r="A37" s="293"/>
      <c r="B37" s="31"/>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301"/>
      <c r="AC37" s="293"/>
      <c r="AD37" s="293"/>
    </row>
    <row r="38" spans="1:30" ht="15" customHeight="1" x14ac:dyDescent="0.25">
      <c r="A38" s="293"/>
      <c r="B38" s="31"/>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c r="AB38" s="301"/>
      <c r="AC38" s="293"/>
      <c r="AD38" s="293"/>
    </row>
    <row r="39" spans="1:30" ht="90" customHeight="1" x14ac:dyDescent="0.25">
      <c r="A39" s="293"/>
      <c r="B39" s="31"/>
      <c r="C39" s="671" t="s">
        <v>433</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1"/>
      <c r="AC39" s="293"/>
      <c r="AD39" s="293"/>
    </row>
    <row r="40" spans="1:30" ht="15" customHeight="1" x14ac:dyDescent="0.25">
      <c r="A40" s="293"/>
      <c r="B40" s="31"/>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301"/>
      <c r="AC40" s="293"/>
      <c r="AD40" s="293"/>
    </row>
    <row r="41" spans="1:30" ht="15.75" customHeight="1" x14ac:dyDescent="0.25">
      <c r="A41" s="293"/>
      <c r="B41" s="31"/>
      <c r="C41" s="654" t="s">
        <v>139</v>
      </c>
      <c r="D41" s="650"/>
      <c r="E41" s="306"/>
      <c r="F41" s="632" t="s">
        <v>34</v>
      </c>
      <c r="G41" s="623"/>
      <c r="H41" s="306"/>
      <c r="I41" s="293"/>
      <c r="J41" s="313" t="s">
        <v>140</v>
      </c>
      <c r="K41" s="632">
        <v>2</v>
      </c>
      <c r="L41" s="633"/>
      <c r="M41" s="633"/>
      <c r="N41" s="623"/>
      <c r="O41" s="306"/>
      <c r="P41" s="306"/>
      <c r="Q41" s="297" t="s">
        <v>141</v>
      </c>
      <c r="R41" s="293"/>
      <c r="S41" s="306"/>
      <c r="T41" s="306"/>
      <c r="U41" s="306"/>
      <c r="V41" s="306"/>
      <c r="W41" s="632" t="s">
        <v>20</v>
      </c>
      <c r="X41" s="633"/>
      <c r="Y41" s="633"/>
      <c r="Z41" s="633"/>
      <c r="AA41" s="623"/>
      <c r="AB41" s="305"/>
      <c r="AC41" s="293"/>
      <c r="AD41" s="293"/>
    </row>
    <row r="42" spans="1:30" ht="15.75" customHeight="1" x14ac:dyDescent="0.25">
      <c r="A42" s="293"/>
      <c r="B42" s="31"/>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c r="AB42" s="301"/>
      <c r="AC42" s="293"/>
      <c r="AD42" s="293"/>
    </row>
    <row r="43" spans="1:30" ht="32.25" customHeight="1" x14ac:dyDescent="0.25">
      <c r="A43" s="293"/>
      <c r="B43" s="31"/>
      <c r="C43" s="293"/>
      <c r="D43" s="313" t="s">
        <v>142</v>
      </c>
      <c r="E43" s="306"/>
      <c r="F43" s="671" t="s">
        <v>465</v>
      </c>
      <c r="G43" s="633"/>
      <c r="H43" s="633"/>
      <c r="I43" s="633"/>
      <c r="J43" s="633"/>
      <c r="K43" s="633"/>
      <c r="L43" s="633"/>
      <c r="M43" s="623"/>
      <c r="N43" s="293"/>
      <c r="O43" s="313" t="s">
        <v>144</v>
      </c>
      <c r="P43" s="670">
        <v>0</v>
      </c>
      <c r="Q43" s="633"/>
      <c r="R43" s="633"/>
      <c r="S43" s="633"/>
      <c r="T43" s="633"/>
      <c r="U43" s="633"/>
      <c r="V43" s="633"/>
      <c r="W43" s="633"/>
      <c r="X43" s="633"/>
      <c r="Y43" s="633"/>
      <c r="Z43" s="633"/>
      <c r="AA43" s="623"/>
      <c r="AB43" s="301"/>
      <c r="AC43" s="293"/>
      <c r="AD43" s="293"/>
    </row>
    <row r="44" spans="1:30" ht="15.75" customHeight="1" x14ac:dyDescent="0.25">
      <c r="A44" s="293"/>
      <c r="B44" s="31"/>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c r="AB44" s="305"/>
      <c r="AC44" s="293"/>
      <c r="AD44" s="293"/>
    </row>
    <row r="45" spans="1:30" ht="15.75" customHeight="1" x14ac:dyDescent="0.25">
      <c r="A45" s="293"/>
      <c r="B45" s="31"/>
      <c r="C45" s="293"/>
      <c r="D45" s="313" t="s">
        <v>145</v>
      </c>
      <c r="E45" s="293"/>
      <c r="F45" s="653" t="s">
        <v>146</v>
      </c>
      <c r="G45" s="623"/>
      <c r="H45" s="293"/>
      <c r="I45" s="293"/>
      <c r="J45" s="306" t="s">
        <v>147</v>
      </c>
      <c r="K45" s="293"/>
      <c r="L45" s="653" t="s">
        <v>148</v>
      </c>
      <c r="M45" s="633"/>
      <c r="N45" s="623"/>
      <c r="O45" s="306"/>
      <c r="P45" s="306"/>
      <c r="Q45" s="293"/>
      <c r="R45" s="306" t="s">
        <v>149</v>
      </c>
      <c r="S45" s="306"/>
      <c r="T45" s="306"/>
      <c r="U45" s="306"/>
      <c r="V45" s="306"/>
      <c r="W45" s="672"/>
      <c r="X45" s="633"/>
      <c r="Y45" s="633"/>
      <c r="Z45" s="633"/>
      <c r="AA45" s="623"/>
      <c r="AB45" s="305"/>
      <c r="AC45" s="293"/>
      <c r="AD45" s="293"/>
    </row>
    <row r="46" spans="1:30" ht="15.75" customHeight="1" x14ac:dyDescent="0.25">
      <c r="A46" s="293"/>
      <c r="B46" s="31"/>
      <c r="C46" s="293"/>
      <c r="D46" s="293"/>
      <c r="E46" s="293"/>
      <c r="F46" s="29"/>
      <c r="G46" s="293"/>
      <c r="H46" s="293"/>
      <c r="I46" s="297"/>
      <c r="J46" s="297"/>
      <c r="K46" s="297"/>
      <c r="L46" s="297"/>
      <c r="M46" s="297"/>
      <c r="N46" s="297"/>
      <c r="O46" s="297"/>
      <c r="P46" s="297"/>
      <c r="Q46" s="297"/>
      <c r="R46" s="297"/>
      <c r="S46" s="297"/>
      <c r="T46" s="297"/>
      <c r="U46" s="297"/>
      <c r="V46" s="297"/>
      <c r="W46" s="297"/>
      <c r="X46" s="297"/>
      <c r="Y46" s="297"/>
      <c r="Z46" s="297"/>
      <c r="AA46" s="297"/>
      <c r="AB46" s="298"/>
      <c r="AC46" s="293"/>
      <c r="AD46" s="293"/>
    </row>
    <row r="47" spans="1:30" ht="15.75" customHeight="1" x14ac:dyDescent="0.25">
      <c r="A47" s="293"/>
      <c r="B47" s="31"/>
      <c r="C47" s="314" t="s">
        <v>150</v>
      </c>
      <c r="D47" s="673">
        <v>2024</v>
      </c>
      <c r="E47" s="674"/>
      <c r="F47" s="675"/>
      <c r="G47" s="35"/>
      <c r="H47" s="297"/>
      <c r="I47" s="297"/>
      <c r="J47" s="297"/>
      <c r="K47" s="297"/>
      <c r="L47" s="297"/>
      <c r="M47" s="297"/>
      <c r="N47" s="297"/>
      <c r="O47" s="297"/>
      <c r="P47" s="297"/>
      <c r="Q47" s="665"/>
      <c r="R47" s="650"/>
      <c r="S47" s="650"/>
      <c r="T47" s="650"/>
      <c r="U47" s="650"/>
      <c r="V47" s="297"/>
      <c r="W47" s="297"/>
      <c r="X47" s="664"/>
      <c r="Y47" s="650"/>
      <c r="Z47" s="650"/>
      <c r="AA47" s="650"/>
      <c r="AB47" s="305"/>
      <c r="AC47" s="293"/>
      <c r="AD47" s="293"/>
    </row>
    <row r="48" spans="1:30" ht="5.25" customHeight="1" x14ac:dyDescent="0.25">
      <c r="A48" s="293"/>
      <c r="B48" s="31"/>
      <c r="C48" s="306"/>
      <c r="D48" s="38"/>
      <c r="E48" s="38"/>
      <c r="F48" s="38"/>
      <c r="G48" s="293"/>
      <c r="H48" s="297"/>
      <c r="I48" s="297"/>
      <c r="J48" s="297"/>
      <c r="K48" s="297"/>
      <c r="L48" s="297"/>
      <c r="M48" s="297"/>
      <c r="N48" s="297"/>
      <c r="O48" s="297"/>
      <c r="P48" s="297"/>
      <c r="Q48" s="303"/>
      <c r="R48" s="303"/>
      <c r="S48" s="303"/>
      <c r="T48" s="303"/>
      <c r="U48" s="303"/>
      <c r="V48" s="297"/>
      <c r="W48" s="297"/>
      <c r="X48" s="299"/>
      <c r="Y48" s="299"/>
      <c r="Z48" s="299"/>
      <c r="AA48" s="299"/>
      <c r="AB48" s="305"/>
      <c r="AC48" s="293"/>
      <c r="AD48" s="293"/>
    </row>
    <row r="49" spans="1:30" ht="15.75" customHeight="1" x14ac:dyDescent="0.25">
      <c r="A49" s="293"/>
      <c r="B49" s="31"/>
      <c r="C49" s="306" t="s">
        <v>140</v>
      </c>
      <c r="D49" s="670">
        <v>1.2</v>
      </c>
      <c r="E49" s="633"/>
      <c r="F49" s="623"/>
      <c r="G49" s="293"/>
      <c r="H49" s="297"/>
      <c r="I49" s="297"/>
      <c r="J49" s="297"/>
      <c r="K49" s="297"/>
      <c r="L49" s="297"/>
      <c r="M49" s="297"/>
      <c r="N49" s="297"/>
      <c r="O49" s="297"/>
      <c r="P49" s="297"/>
      <c r="Q49" s="665"/>
      <c r="R49" s="650"/>
      <c r="S49" s="650"/>
      <c r="T49" s="650"/>
      <c r="U49" s="650"/>
      <c r="V49" s="297"/>
      <c r="W49" s="297"/>
      <c r="X49" s="664"/>
      <c r="Y49" s="650"/>
      <c r="Z49" s="650"/>
      <c r="AA49" s="650"/>
      <c r="AB49" s="298"/>
      <c r="AC49" s="293"/>
      <c r="AD49" s="293"/>
    </row>
    <row r="50" spans="1:30" ht="15.75" customHeight="1" x14ac:dyDescent="0.25">
      <c r="A50" s="293"/>
      <c r="B50" s="31"/>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c r="AB50" s="298"/>
      <c r="AC50" s="293"/>
      <c r="AD50" s="293"/>
    </row>
    <row r="51" spans="1:30" ht="15.75" customHeight="1" x14ac:dyDescent="0.25">
      <c r="A51" s="293"/>
      <c r="B51" s="31"/>
      <c r="C51" s="306"/>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07"/>
      <c r="AA51" s="307"/>
      <c r="AB51" s="315"/>
      <c r="AC51" s="293"/>
      <c r="AD51" s="293"/>
    </row>
    <row r="52" spans="1:30" ht="15.75" customHeight="1" x14ac:dyDescent="0.25">
      <c r="A52" s="293"/>
      <c r="B52" s="31"/>
      <c r="C52" s="293"/>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07"/>
      <c r="AA52" s="307"/>
      <c r="AB52" s="315"/>
      <c r="AC52" s="293"/>
      <c r="AD52" s="293"/>
    </row>
    <row r="53" spans="1:30" ht="15.75" customHeight="1" x14ac:dyDescent="0.25">
      <c r="A53" s="316"/>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16"/>
      <c r="AA53" s="316"/>
      <c r="AB53" s="317"/>
      <c r="AC53" s="316"/>
      <c r="AD53" s="316"/>
    </row>
    <row r="54" spans="1:30" ht="15.75" customHeight="1" x14ac:dyDescent="0.25">
      <c r="A54" s="293"/>
      <c r="B54" s="31"/>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c r="AB54" s="302"/>
      <c r="AC54" s="293"/>
      <c r="AD54" s="293"/>
    </row>
    <row r="55" spans="1:30" ht="15.75" customHeight="1" x14ac:dyDescent="0.25">
      <c r="A55" s="320"/>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15"/>
      <c r="AC55" s="320"/>
      <c r="AD55" s="320"/>
    </row>
    <row r="56" spans="1:30" ht="15.75" customHeight="1" x14ac:dyDescent="0.25">
      <c r="A56" s="320"/>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15"/>
      <c r="AC56" s="320"/>
      <c r="AD56" s="320"/>
    </row>
    <row r="57" spans="1:30" ht="15.75" customHeight="1" x14ac:dyDescent="0.25">
      <c r="A57" s="320"/>
      <c r="B57" s="41"/>
      <c r="C57" s="44">
        <v>2024</v>
      </c>
      <c r="D57" s="45">
        <v>45474</v>
      </c>
      <c r="E57" s="648">
        <v>45656</v>
      </c>
      <c r="F57" s="623"/>
      <c r="G57" s="46">
        <v>0.5</v>
      </c>
      <c r="H57" s="652"/>
      <c r="I57" s="633"/>
      <c r="J57" s="633"/>
      <c r="K57" s="633"/>
      <c r="L57" s="633"/>
      <c r="M57" s="633"/>
      <c r="N57" s="633"/>
      <c r="O57" s="633"/>
      <c r="P57" s="633"/>
      <c r="Q57" s="633"/>
      <c r="R57" s="633"/>
      <c r="S57" s="633"/>
      <c r="T57" s="633"/>
      <c r="U57" s="633"/>
      <c r="V57" s="633"/>
      <c r="W57" s="633"/>
      <c r="X57" s="633"/>
      <c r="Y57" s="633"/>
      <c r="Z57" s="633"/>
      <c r="AA57" s="623"/>
      <c r="AB57" s="315"/>
      <c r="AC57" s="320"/>
      <c r="AD57" s="320"/>
    </row>
    <row r="58" spans="1:30" ht="15.75" customHeight="1" x14ac:dyDescent="0.25">
      <c r="A58" s="320"/>
      <c r="B58" s="41"/>
      <c r="C58" s="44">
        <v>2025</v>
      </c>
      <c r="D58" s="45">
        <v>45658</v>
      </c>
      <c r="E58" s="648">
        <v>46021</v>
      </c>
      <c r="F58" s="623"/>
      <c r="G58" s="46">
        <v>0.8</v>
      </c>
      <c r="H58" s="652"/>
      <c r="I58" s="633"/>
      <c r="J58" s="633"/>
      <c r="K58" s="633"/>
      <c r="L58" s="633"/>
      <c r="M58" s="633"/>
      <c r="N58" s="633"/>
      <c r="O58" s="633"/>
      <c r="P58" s="633"/>
      <c r="Q58" s="633"/>
      <c r="R58" s="633"/>
      <c r="S58" s="633"/>
      <c r="T58" s="633"/>
      <c r="U58" s="633"/>
      <c r="V58" s="633"/>
      <c r="W58" s="633"/>
      <c r="X58" s="633"/>
      <c r="Y58" s="633"/>
      <c r="Z58" s="633"/>
      <c r="AA58" s="623"/>
      <c r="AB58" s="315"/>
      <c r="AC58" s="320"/>
      <c r="AD58" s="320"/>
    </row>
    <row r="59" spans="1:30" ht="15.75" customHeight="1" x14ac:dyDescent="0.25">
      <c r="A59" s="320"/>
      <c r="B59" s="41"/>
      <c r="C59" s="44">
        <v>2026</v>
      </c>
      <c r="D59" s="45">
        <v>46023</v>
      </c>
      <c r="E59" s="648">
        <v>46386</v>
      </c>
      <c r="F59" s="623"/>
      <c r="G59" s="46">
        <v>0.4</v>
      </c>
      <c r="H59" s="652"/>
      <c r="I59" s="633"/>
      <c r="J59" s="633"/>
      <c r="K59" s="633"/>
      <c r="L59" s="633"/>
      <c r="M59" s="633"/>
      <c r="N59" s="633"/>
      <c r="O59" s="633"/>
      <c r="P59" s="633"/>
      <c r="Q59" s="633"/>
      <c r="R59" s="633"/>
      <c r="S59" s="633"/>
      <c r="T59" s="633"/>
      <c r="U59" s="633"/>
      <c r="V59" s="633"/>
      <c r="W59" s="633"/>
      <c r="X59" s="633"/>
      <c r="Y59" s="633"/>
      <c r="Z59" s="633"/>
      <c r="AA59" s="623"/>
      <c r="AB59" s="315"/>
      <c r="AC59" s="320"/>
      <c r="AD59" s="320"/>
    </row>
    <row r="60" spans="1:30" ht="15.75" customHeight="1" x14ac:dyDescent="0.25">
      <c r="A60" s="320"/>
      <c r="B60" s="41"/>
      <c r="C60" s="44">
        <v>2027</v>
      </c>
      <c r="D60" s="45">
        <v>46388</v>
      </c>
      <c r="E60" s="648">
        <v>46751</v>
      </c>
      <c r="F60" s="623"/>
      <c r="G60" s="46">
        <v>0.3</v>
      </c>
      <c r="H60" s="652"/>
      <c r="I60" s="633"/>
      <c r="J60" s="633"/>
      <c r="K60" s="633"/>
      <c r="L60" s="633"/>
      <c r="M60" s="633"/>
      <c r="N60" s="633"/>
      <c r="O60" s="633"/>
      <c r="P60" s="633"/>
      <c r="Q60" s="633"/>
      <c r="R60" s="633"/>
      <c r="S60" s="633"/>
      <c r="T60" s="633"/>
      <c r="U60" s="633"/>
      <c r="V60" s="633"/>
      <c r="W60" s="633"/>
      <c r="X60" s="633"/>
      <c r="Y60" s="633"/>
      <c r="Z60" s="633"/>
      <c r="AA60" s="623"/>
      <c r="AB60" s="315"/>
      <c r="AC60" s="320"/>
      <c r="AD60" s="320"/>
    </row>
    <row r="61" spans="1:30" ht="15.75" customHeight="1" x14ac:dyDescent="0.25">
      <c r="A61" s="320"/>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15"/>
      <c r="AC61" s="320"/>
      <c r="AD61" s="320"/>
    </row>
    <row r="62" spans="1:30" ht="15.75" customHeight="1" x14ac:dyDescent="0.25">
      <c r="A62" s="293"/>
      <c r="B62" s="31"/>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301"/>
      <c r="AC62" s="293"/>
      <c r="AD62" s="293"/>
    </row>
    <row r="63" spans="1:30" ht="15.75" customHeight="1" x14ac:dyDescent="0.25">
      <c r="A63" s="293"/>
      <c r="B63" s="31"/>
      <c r="C63" s="654" t="s">
        <v>163</v>
      </c>
      <c r="D63" s="650"/>
      <c r="E63" s="306"/>
      <c r="F63" s="297" t="s">
        <v>164</v>
      </c>
      <c r="G63" s="47"/>
      <c r="H63" s="308"/>
      <c r="I63" s="297" t="s">
        <v>165</v>
      </c>
      <c r="J63" s="293"/>
      <c r="K63" s="653"/>
      <c r="L63" s="623"/>
      <c r="M63" s="306"/>
      <c r="N63" s="293"/>
      <c r="O63" s="293"/>
      <c r="P63" s="293"/>
      <c r="Q63" s="293"/>
      <c r="R63" s="293"/>
      <c r="S63" s="293"/>
      <c r="T63" s="293"/>
      <c r="U63" s="293"/>
      <c r="V63" s="293"/>
      <c r="W63" s="293"/>
      <c r="X63" s="293"/>
      <c r="Y63" s="293"/>
      <c r="Z63" s="293"/>
      <c r="AA63" s="293"/>
      <c r="AB63" s="301"/>
      <c r="AC63" s="293"/>
      <c r="AD63" s="293"/>
    </row>
    <row r="64" spans="1:30" ht="15.75" customHeight="1" x14ac:dyDescent="0.25">
      <c r="A64" s="293"/>
      <c r="B64" s="321"/>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22"/>
      <c r="AC64" s="293"/>
      <c r="AD64" s="293"/>
    </row>
    <row r="65" spans="1:30" ht="15.75" customHeight="1" x14ac:dyDescent="0.25">
      <c r="A65" s="293"/>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293"/>
      <c r="AD65" s="293"/>
    </row>
    <row r="66" spans="1:30" ht="15.75" customHeight="1" x14ac:dyDescent="0.25">
      <c r="A66" s="293"/>
      <c r="B66" s="48"/>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49"/>
      <c r="AC66" s="293"/>
      <c r="AD66" s="293"/>
    </row>
    <row r="67" spans="1:30" ht="29.25" customHeight="1" x14ac:dyDescent="0.25">
      <c r="A67" s="293"/>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293"/>
      <c r="AD67" s="293"/>
    </row>
    <row r="68" spans="1:30" ht="15.75" customHeight="1" x14ac:dyDescent="0.25">
      <c r="A68" s="293"/>
      <c r="B68" s="48"/>
      <c r="C68" s="323"/>
      <c r="D68" s="323"/>
      <c r="E68" s="323"/>
      <c r="F68" s="316"/>
      <c r="G68" s="324"/>
      <c r="H68" s="325"/>
      <c r="I68" s="325"/>
      <c r="J68" s="316"/>
      <c r="K68" s="316"/>
      <c r="L68" s="316"/>
      <c r="M68" s="316"/>
      <c r="N68" s="325"/>
      <c r="O68" s="316"/>
      <c r="P68" s="316"/>
      <c r="Q68" s="316"/>
      <c r="R68" s="316"/>
      <c r="S68" s="325"/>
      <c r="T68" s="303"/>
      <c r="U68" s="303"/>
      <c r="V68" s="293"/>
      <c r="W68" s="325"/>
      <c r="X68" s="313"/>
      <c r="Y68" s="313"/>
      <c r="Z68" s="50"/>
      <c r="AA68" s="28"/>
      <c r="AB68" s="51"/>
      <c r="AC68" s="293"/>
      <c r="AD68" s="293"/>
    </row>
    <row r="69" spans="1:30" ht="15.75" customHeight="1" x14ac:dyDescent="0.25">
      <c r="A69" s="293"/>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293"/>
      <c r="AD69" s="293"/>
    </row>
    <row r="70" spans="1:30" ht="15.75" customHeight="1" x14ac:dyDescent="0.25">
      <c r="A70" s="293"/>
      <c r="B70" s="48"/>
      <c r="C70" s="323"/>
      <c r="D70" s="323"/>
      <c r="E70" s="323"/>
      <c r="F70" s="316"/>
      <c r="G70" s="324"/>
      <c r="H70" s="325"/>
      <c r="I70" s="325"/>
      <c r="J70" s="316"/>
      <c r="K70" s="316"/>
      <c r="L70" s="316"/>
      <c r="M70" s="316"/>
      <c r="N70" s="325"/>
      <c r="O70" s="316"/>
      <c r="P70" s="316"/>
      <c r="Q70" s="316"/>
      <c r="R70" s="316"/>
      <c r="S70" s="325"/>
      <c r="T70" s="303"/>
      <c r="U70" s="303"/>
      <c r="V70" s="293"/>
      <c r="W70" s="325"/>
      <c r="X70" s="313"/>
      <c r="Y70" s="313"/>
      <c r="Z70" s="50"/>
      <c r="AA70" s="28"/>
      <c r="AB70" s="51"/>
      <c r="AC70" s="293"/>
      <c r="AD70" s="293"/>
    </row>
    <row r="71" spans="1:30" ht="15.75" customHeight="1" x14ac:dyDescent="0.25">
      <c r="A71" s="293"/>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293"/>
      <c r="AD71" s="293"/>
    </row>
    <row r="72" spans="1:30" ht="15.75" customHeight="1" x14ac:dyDescent="0.25">
      <c r="A72" s="293"/>
      <c r="B72" s="48"/>
      <c r="C72" s="323"/>
      <c r="D72" s="323"/>
      <c r="E72" s="323"/>
      <c r="F72" s="316"/>
      <c r="G72" s="324"/>
      <c r="H72" s="325"/>
      <c r="I72" s="325"/>
      <c r="J72" s="316"/>
      <c r="K72" s="316"/>
      <c r="L72" s="316"/>
      <c r="M72" s="316"/>
      <c r="N72" s="325"/>
      <c r="O72" s="316"/>
      <c r="P72" s="316"/>
      <c r="Q72" s="316"/>
      <c r="R72" s="316"/>
      <c r="S72" s="325"/>
      <c r="T72" s="303"/>
      <c r="U72" s="303"/>
      <c r="V72" s="293"/>
      <c r="W72" s="325"/>
      <c r="X72" s="313"/>
      <c r="Y72" s="313"/>
      <c r="Z72" s="313"/>
      <c r="AA72" s="303"/>
      <c r="AB72" s="309"/>
      <c r="AC72" s="293"/>
      <c r="AD72" s="293"/>
    </row>
    <row r="73" spans="1:30" ht="15.75" customHeight="1" x14ac:dyDescent="0.25">
      <c r="A73" s="293"/>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293"/>
      <c r="AD73" s="293"/>
    </row>
    <row r="74" spans="1:30" ht="15.75" customHeight="1" x14ac:dyDescent="0.25">
      <c r="A74" s="293"/>
      <c r="B74" s="48"/>
      <c r="C74" s="323"/>
      <c r="D74" s="323"/>
      <c r="E74" s="323"/>
      <c r="F74" s="316"/>
      <c r="G74" s="324"/>
      <c r="H74" s="325"/>
      <c r="I74" s="325"/>
      <c r="J74" s="316"/>
      <c r="K74" s="316"/>
      <c r="L74" s="316"/>
      <c r="M74" s="316"/>
      <c r="N74" s="325"/>
      <c r="O74" s="316"/>
      <c r="P74" s="316"/>
      <c r="Q74" s="316"/>
      <c r="R74" s="316"/>
      <c r="S74" s="325"/>
      <c r="T74" s="303"/>
      <c r="U74" s="303"/>
      <c r="V74" s="293"/>
      <c r="W74" s="325"/>
      <c r="X74" s="313"/>
      <c r="Y74" s="313"/>
      <c r="Z74" s="50"/>
      <c r="AA74" s="28"/>
      <c r="AB74" s="51"/>
      <c r="AC74" s="293"/>
      <c r="AD74" s="293"/>
    </row>
    <row r="75" spans="1:30" ht="15.75" customHeight="1" x14ac:dyDescent="0.25">
      <c r="A75" s="293"/>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293"/>
      <c r="AD75" s="293"/>
    </row>
    <row r="76" spans="1:30" ht="15.75" customHeight="1" x14ac:dyDescent="0.25">
      <c r="A76" s="293"/>
      <c r="B76" s="48"/>
      <c r="C76" s="323"/>
      <c r="D76" s="323"/>
      <c r="E76" s="323"/>
      <c r="F76" s="316"/>
      <c r="G76" s="324"/>
      <c r="H76" s="325"/>
      <c r="I76" s="325"/>
      <c r="J76" s="316"/>
      <c r="K76" s="316"/>
      <c r="L76" s="316"/>
      <c r="M76" s="316"/>
      <c r="N76" s="325"/>
      <c r="O76" s="316"/>
      <c r="P76" s="316"/>
      <c r="Q76" s="316"/>
      <c r="R76" s="316"/>
      <c r="S76" s="325"/>
      <c r="T76" s="303"/>
      <c r="U76" s="303"/>
      <c r="V76" s="293"/>
      <c r="W76" s="325"/>
      <c r="X76" s="313"/>
      <c r="Y76" s="313"/>
      <c r="Z76" s="50"/>
      <c r="AA76" s="28"/>
      <c r="AB76" s="51"/>
      <c r="AC76" s="293"/>
      <c r="AD76" s="293"/>
    </row>
    <row r="77" spans="1:30" ht="15.75" customHeight="1" x14ac:dyDescent="0.25">
      <c r="A77" s="293"/>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293"/>
      <c r="AD77" s="293"/>
    </row>
    <row r="78" spans="1:30" ht="15.75" customHeight="1" x14ac:dyDescent="0.25">
      <c r="A78" s="293"/>
      <c r="B78" s="48"/>
      <c r="C78" s="323"/>
      <c r="D78" s="323"/>
      <c r="E78" s="323"/>
      <c r="F78" s="316"/>
      <c r="G78" s="324"/>
      <c r="H78" s="325"/>
      <c r="I78" s="325"/>
      <c r="J78" s="316"/>
      <c r="K78" s="316"/>
      <c r="L78" s="316"/>
      <c r="M78" s="316"/>
      <c r="N78" s="325"/>
      <c r="O78" s="316"/>
      <c r="P78" s="316"/>
      <c r="Q78" s="316"/>
      <c r="R78" s="316"/>
      <c r="S78" s="325"/>
      <c r="T78" s="303"/>
      <c r="U78" s="303"/>
      <c r="V78" s="293"/>
      <c r="W78" s="325"/>
      <c r="X78" s="313"/>
      <c r="Y78" s="313"/>
      <c r="Z78" s="50"/>
      <c r="AA78" s="28"/>
      <c r="AB78" s="51"/>
      <c r="AC78" s="293"/>
      <c r="AD78" s="293"/>
    </row>
    <row r="79" spans="1:30" ht="15.75" customHeight="1" x14ac:dyDescent="0.25">
      <c r="A79" s="293"/>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293"/>
      <c r="AD79" s="293"/>
    </row>
    <row r="80" spans="1:30" ht="15.75" customHeight="1" x14ac:dyDescent="0.25">
      <c r="A80" s="293"/>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293"/>
      <c r="AD80" s="293"/>
    </row>
    <row r="81" spans="1:30" ht="15.75" customHeight="1" x14ac:dyDescent="0.25">
      <c r="A81" s="293"/>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293"/>
      <c r="AD81" s="293"/>
    </row>
    <row r="82" spans="1:30" ht="15.75" customHeight="1" x14ac:dyDescent="0.25">
      <c r="A82" s="293"/>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293"/>
      <c r="AD82" s="293"/>
    </row>
    <row r="83" spans="1:30" ht="26.25" customHeight="1" x14ac:dyDescent="0.25">
      <c r="A83" s="293"/>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293"/>
      <c r="AD83" s="326"/>
    </row>
    <row r="84" spans="1:30" ht="12.75" customHeight="1" x14ac:dyDescent="0.25">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row>
    <row r="85" spans="1:30" ht="12.75" customHeight="1" x14ac:dyDescent="0.25">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row>
    <row r="86" spans="1:30" ht="12.75" customHeight="1" x14ac:dyDescent="0.25">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row>
    <row r="87" spans="1:30" ht="12.75" customHeight="1" x14ac:dyDescent="0.25">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row>
    <row r="88" spans="1:30" ht="12.75" customHeight="1" x14ac:dyDescent="0.25">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row>
    <row r="89" spans="1:30" ht="12.75" customHeight="1" x14ac:dyDescent="0.25">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row>
    <row r="90" spans="1:30" ht="12.75" customHeight="1" x14ac:dyDescent="0.25">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row>
    <row r="91" spans="1:30" ht="12.75" customHeight="1" x14ac:dyDescent="0.25">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row>
    <row r="92" spans="1:30" ht="12.75" customHeight="1" x14ac:dyDescent="0.25">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row>
    <row r="93" spans="1:30" ht="12.75" customHeight="1" x14ac:dyDescent="0.2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row>
    <row r="94" spans="1:30" ht="12.75" customHeight="1" x14ac:dyDescent="0.2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row>
    <row r="95" spans="1:30" ht="12.75" customHeight="1" x14ac:dyDescent="0.2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row>
    <row r="96" spans="1:30" ht="12.75" customHeight="1" x14ac:dyDescent="0.2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row>
    <row r="97" spans="1:30" ht="12.75" customHeight="1" x14ac:dyDescent="0.2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row>
    <row r="98" spans="1:30" ht="12.75" customHeight="1" x14ac:dyDescent="0.2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row>
    <row r="99" spans="1:30" ht="12.75" customHeight="1" x14ac:dyDescent="0.2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row>
    <row r="100" spans="1:30" ht="12.75" customHeight="1" x14ac:dyDescent="0.2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row>
    <row r="101" spans="1:30" ht="12.75" customHeight="1" x14ac:dyDescent="0.2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row>
    <row r="102" spans="1:30" ht="12.75" customHeight="1" x14ac:dyDescent="0.2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row>
    <row r="103" spans="1:30" ht="12.75" customHeight="1" x14ac:dyDescent="0.2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row>
    <row r="104" spans="1:30" ht="12.75" customHeight="1" x14ac:dyDescent="0.2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row>
    <row r="105" spans="1:30" ht="12.75" customHeight="1" x14ac:dyDescent="0.2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row>
    <row r="106" spans="1:30" ht="12.75" customHeight="1" x14ac:dyDescent="0.2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row>
    <row r="107" spans="1:30" ht="12.75" customHeight="1" x14ac:dyDescent="0.2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row>
    <row r="108" spans="1:30" ht="12.75" customHeight="1" x14ac:dyDescent="0.2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row>
    <row r="109" spans="1:30" ht="12.75" customHeight="1" x14ac:dyDescent="0.2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row>
    <row r="110" spans="1:30" ht="12.75" customHeight="1" x14ac:dyDescent="0.2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row>
    <row r="111" spans="1:30" ht="12.75" customHeight="1" x14ac:dyDescent="0.2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row>
    <row r="112" spans="1:30" ht="12.75" customHeight="1" x14ac:dyDescent="0.2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row>
    <row r="113" spans="1:30" ht="12.75" customHeight="1" x14ac:dyDescent="0.2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row>
    <row r="114" spans="1:30" ht="12.75" customHeight="1" x14ac:dyDescent="0.2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row>
    <row r="115" spans="1:30" ht="12.75" customHeight="1" x14ac:dyDescent="0.2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row>
    <row r="116" spans="1:30" ht="12.75" customHeight="1" x14ac:dyDescent="0.2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row>
    <row r="117" spans="1:30" ht="12.75" customHeight="1" x14ac:dyDescent="0.2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row>
    <row r="118" spans="1:30" ht="12.75" customHeight="1" x14ac:dyDescent="0.2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row>
    <row r="119" spans="1:30" ht="12.75" customHeight="1" x14ac:dyDescent="0.2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row>
    <row r="120" spans="1:30" ht="12.75" customHeight="1" x14ac:dyDescent="0.2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row>
    <row r="121" spans="1:30" ht="12.75" customHeight="1" x14ac:dyDescent="0.2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row>
    <row r="122" spans="1:30" ht="12.75" customHeight="1" x14ac:dyDescent="0.2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row>
    <row r="123" spans="1:30" ht="12.75" customHeight="1" x14ac:dyDescent="0.2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row>
    <row r="124" spans="1:30" ht="12.75" customHeight="1" x14ac:dyDescent="0.2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row>
    <row r="125" spans="1:30" ht="12.75" customHeight="1" x14ac:dyDescent="0.2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row>
    <row r="126" spans="1:30" ht="12.75" customHeight="1" x14ac:dyDescent="0.2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row>
    <row r="127" spans="1:30" ht="12.75" customHeight="1" x14ac:dyDescent="0.2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row>
    <row r="128" spans="1:30" ht="12.75" customHeight="1" x14ac:dyDescent="0.2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row>
    <row r="129" spans="1:30" ht="12.75" customHeight="1" x14ac:dyDescent="0.2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row>
    <row r="130" spans="1:30" ht="12.75" customHeight="1" x14ac:dyDescent="0.2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row>
    <row r="131" spans="1:30" ht="12.75" customHeight="1" x14ac:dyDescent="0.2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row>
    <row r="132" spans="1:30" ht="12.75" customHeight="1" x14ac:dyDescent="0.2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row>
    <row r="133" spans="1:30" ht="12.75" customHeight="1" x14ac:dyDescent="0.2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row>
    <row r="134" spans="1:30" ht="12.75" customHeight="1" x14ac:dyDescent="0.25">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row>
    <row r="135" spans="1:30" ht="12.75" customHeight="1" x14ac:dyDescent="0.25">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row>
    <row r="136" spans="1:30" ht="12.75" customHeight="1" x14ac:dyDescent="0.25">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row>
    <row r="137" spans="1:30" ht="12.75" customHeight="1" x14ac:dyDescent="0.25">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row>
    <row r="138" spans="1:30" ht="12.75" customHeight="1" x14ac:dyDescent="0.25">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row>
    <row r="139" spans="1:30" ht="12.75" customHeight="1" x14ac:dyDescent="0.25">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row>
    <row r="140" spans="1:30" ht="12.75" customHeight="1" x14ac:dyDescent="0.25">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row>
    <row r="141" spans="1:30" ht="12.75" customHeight="1" x14ac:dyDescent="0.25">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row>
    <row r="142" spans="1:30" ht="12.75" customHeight="1" x14ac:dyDescent="0.25">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row>
    <row r="143" spans="1:30" ht="12.75" customHeight="1" x14ac:dyDescent="0.25">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row>
    <row r="144" spans="1:30" ht="12.75" customHeight="1" x14ac:dyDescent="0.25">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row>
    <row r="145" spans="1:30" ht="12.75" customHeight="1" x14ac:dyDescent="0.25">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row>
    <row r="146" spans="1:30" ht="12.75" customHeight="1" x14ac:dyDescent="0.25">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row>
    <row r="147" spans="1:30" ht="12.75" customHeight="1" x14ac:dyDescent="0.25">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row>
    <row r="148" spans="1:30" ht="12.75" customHeight="1" x14ac:dyDescent="0.25">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row>
    <row r="149" spans="1:30" ht="12.75" customHeight="1" x14ac:dyDescent="0.25">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row>
    <row r="150" spans="1:30" ht="12.75" customHeight="1" x14ac:dyDescent="0.25">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row>
    <row r="151" spans="1:30" ht="12.75" customHeight="1" x14ac:dyDescent="0.25">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row>
    <row r="152" spans="1:30" ht="12.75" customHeight="1" x14ac:dyDescent="0.25">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row>
    <row r="153" spans="1:30" ht="12.75" customHeight="1" x14ac:dyDescent="0.25">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row>
    <row r="154" spans="1:30" ht="12.75" customHeight="1" x14ac:dyDescent="0.25">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row>
    <row r="155" spans="1:30" ht="12.75" customHeight="1" x14ac:dyDescent="0.25">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row>
    <row r="156" spans="1:30" ht="12.75" customHeight="1" x14ac:dyDescent="0.25">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row>
    <row r="157" spans="1:30" ht="12.75" customHeight="1" x14ac:dyDescent="0.25">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row>
    <row r="158" spans="1:30" ht="12.75" customHeight="1" x14ac:dyDescent="0.25">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row>
    <row r="159" spans="1:30" ht="12.75" customHeight="1" x14ac:dyDescent="0.25">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row>
    <row r="160" spans="1:30" ht="12.75" customHeight="1" x14ac:dyDescent="0.25">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row>
    <row r="161" spans="1:30" ht="12.75" customHeight="1" x14ac:dyDescent="0.25">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row>
    <row r="162" spans="1:30" ht="12.75" customHeight="1" x14ac:dyDescent="0.25">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row>
    <row r="163" spans="1:30" ht="12.75" customHeight="1" x14ac:dyDescent="0.25">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row>
    <row r="164" spans="1:30" ht="12.75" customHeight="1" x14ac:dyDescent="0.25">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row>
    <row r="165" spans="1:30" ht="12.75" customHeight="1" x14ac:dyDescent="0.25">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row>
    <row r="166" spans="1:30" ht="12.75" customHeight="1" x14ac:dyDescent="0.25">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row>
    <row r="167" spans="1:30" ht="12.75" customHeight="1" x14ac:dyDescent="0.25">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row>
    <row r="168" spans="1:30" ht="12.75" customHeight="1" x14ac:dyDescent="0.25">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row>
    <row r="169" spans="1:30" ht="12.75" customHeight="1" x14ac:dyDescent="0.25">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row>
    <row r="170" spans="1:30" ht="12.75" customHeight="1" x14ac:dyDescent="0.25">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row>
    <row r="171" spans="1:30" ht="12.75" customHeight="1" x14ac:dyDescent="0.25">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row>
    <row r="172" spans="1:30" ht="12.75" customHeight="1" x14ac:dyDescent="0.25">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row>
    <row r="173" spans="1:30" ht="12.75" customHeight="1" x14ac:dyDescent="0.25">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row>
    <row r="174" spans="1:30" ht="12.75" customHeight="1" x14ac:dyDescent="0.25">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row>
    <row r="175" spans="1:30" ht="12.75" customHeight="1" x14ac:dyDescent="0.25">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row>
    <row r="176" spans="1:30" ht="12.75" customHeight="1" x14ac:dyDescent="0.25">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row>
    <row r="177" spans="1:30" ht="12.75" customHeight="1" x14ac:dyDescent="0.25">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row>
    <row r="178" spans="1:30" ht="12.75" customHeight="1" x14ac:dyDescent="0.25">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row>
    <row r="179" spans="1:30" ht="12.75" customHeight="1" x14ac:dyDescent="0.25">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row>
    <row r="180" spans="1:30" ht="12.75" customHeight="1" x14ac:dyDescent="0.25">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row>
    <row r="181" spans="1:30" ht="12.75" customHeight="1" x14ac:dyDescent="0.25">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row>
    <row r="182" spans="1:30" ht="12.75" customHeight="1" x14ac:dyDescent="0.25">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row>
    <row r="183" spans="1:30" ht="12.75" customHeight="1" x14ac:dyDescent="0.25">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row>
    <row r="184" spans="1:30" ht="12.75" customHeight="1" x14ac:dyDescent="0.25">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row>
    <row r="185" spans="1:30" ht="12.75" customHeight="1" x14ac:dyDescent="0.25">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row>
    <row r="186" spans="1:30" ht="12.75" customHeight="1" x14ac:dyDescent="0.25">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row>
    <row r="187" spans="1:30" ht="12.75" customHeight="1" x14ac:dyDescent="0.25">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row>
    <row r="188" spans="1:30" ht="12.75" customHeight="1" x14ac:dyDescent="0.25">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row>
    <row r="189" spans="1:30" ht="12.75" customHeight="1" x14ac:dyDescent="0.25">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row>
    <row r="190" spans="1:30" ht="12.75" customHeight="1" x14ac:dyDescent="0.25">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row>
    <row r="191" spans="1:30" ht="12.75" customHeight="1" x14ac:dyDescent="0.25">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row>
    <row r="192" spans="1:30" ht="12.75" customHeight="1" x14ac:dyDescent="0.25">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row>
    <row r="193" spans="1:30" ht="12.75" customHeight="1" x14ac:dyDescent="0.25">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row>
    <row r="194" spans="1:30" ht="12.75" customHeight="1" x14ac:dyDescent="0.25">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row>
    <row r="195" spans="1:30" ht="12.75" customHeight="1" x14ac:dyDescent="0.25">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row>
    <row r="196" spans="1:30" ht="12.75" customHeight="1" x14ac:dyDescent="0.25">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row>
    <row r="197" spans="1:30" ht="12.75" customHeight="1" x14ac:dyDescent="0.25">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row>
    <row r="198" spans="1:30" ht="12.75" customHeight="1" x14ac:dyDescent="0.25">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row>
    <row r="199" spans="1:30" ht="12.75" customHeight="1" x14ac:dyDescent="0.25">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row>
    <row r="200" spans="1:30" ht="12.75" customHeight="1" x14ac:dyDescent="0.25">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row>
    <row r="201" spans="1:30" ht="12.75" customHeight="1" x14ac:dyDescent="0.25">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row>
    <row r="202" spans="1:30" ht="12.75" customHeight="1" x14ac:dyDescent="0.25">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row>
    <row r="203" spans="1:30" ht="12.75" customHeight="1" x14ac:dyDescent="0.25">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row>
    <row r="204" spans="1:30" ht="12.75" customHeight="1" x14ac:dyDescent="0.25">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row>
    <row r="205" spans="1:30" ht="12.75" customHeight="1" x14ac:dyDescent="0.25">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row>
    <row r="206" spans="1:30" ht="12.75" customHeight="1" x14ac:dyDescent="0.25">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row>
    <row r="207" spans="1:30" ht="12.75" customHeight="1" x14ac:dyDescent="0.25">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row>
    <row r="208" spans="1:30" ht="12.75" customHeight="1" x14ac:dyDescent="0.25">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row>
    <row r="209" spans="1:30" ht="12.75" customHeight="1" x14ac:dyDescent="0.25">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row>
    <row r="210" spans="1:30" ht="12.75" customHeight="1" x14ac:dyDescent="0.25">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row>
    <row r="211" spans="1:30" ht="12.75" customHeight="1" x14ac:dyDescent="0.25">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row>
    <row r="212" spans="1:30" ht="12.75" customHeight="1" x14ac:dyDescent="0.25">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row>
    <row r="213" spans="1:30" ht="12.75" customHeight="1" x14ac:dyDescent="0.25">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row>
    <row r="214" spans="1:30" ht="12.75" customHeight="1" x14ac:dyDescent="0.25">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row>
    <row r="215" spans="1:30" ht="12.75" customHeight="1" x14ac:dyDescent="0.25">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row>
    <row r="216" spans="1:30" ht="12.75" customHeight="1" x14ac:dyDescent="0.25">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row>
    <row r="217" spans="1:30" ht="12.75" customHeight="1" x14ac:dyDescent="0.25">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row>
    <row r="218" spans="1:30" ht="12.75" customHeight="1" x14ac:dyDescent="0.25">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row>
    <row r="219" spans="1:30" ht="12.75" customHeight="1" x14ac:dyDescent="0.25">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row>
    <row r="220" spans="1:30" ht="12.75" customHeight="1" x14ac:dyDescent="0.25">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row>
    <row r="221" spans="1:30" ht="12.75" customHeight="1" x14ac:dyDescent="0.25">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row>
    <row r="222" spans="1:30" ht="12.75" customHeight="1" x14ac:dyDescent="0.25">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row>
    <row r="223" spans="1:30" ht="12.75" customHeight="1" x14ac:dyDescent="0.25">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row>
    <row r="224" spans="1:30" ht="12.75" customHeight="1" x14ac:dyDescent="0.25">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row>
    <row r="225" spans="1:30" ht="12.75" customHeight="1" x14ac:dyDescent="0.25">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row>
    <row r="226" spans="1:30" ht="12.75" customHeight="1" x14ac:dyDescent="0.25">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row>
    <row r="227" spans="1:30" ht="12.75" customHeight="1" x14ac:dyDescent="0.25">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row>
    <row r="228" spans="1:30" ht="12.75" customHeight="1" x14ac:dyDescent="0.25">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row>
    <row r="229" spans="1:30" ht="12.75" customHeight="1" x14ac:dyDescent="0.25">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row>
    <row r="230" spans="1:30" ht="12.75" customHeight="1" x14ac:dyDescent="0.25">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row>
    <row r="231" spans="1:30" ht="12.75" customHeight="1" x14ac:dyDescent="0.25">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row>
    <row r="232" spans="1:30" ht="12.75" customHeight="1" x14ac:dyDescent="0.25">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row>
    <row r="233" spans="1:30" ht="12.75" customHeight="1" x14ac:dyDescent="0.25">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row>
    <row r="234" spans="1:30" ht="12.75" customHeight="1" x14ac:dyDescent="0.25">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row>
    <row r="235" spans="1:30" ht="12.75" customHeight="1" x14ac:dyDescent="0.25">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row>
    <row r="236" spans="1:30" ht="12.75" customHeight="1" x14ac:dyDescent="0.25">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row>
    <row r="237" spans="1:30" ht="12.75" customHeight="1" x14ac:dyDescent="0.25">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row>
    <row r="238" spans="1:30" ht="12.75" customHeight="1" x14ac:dyDescent="0.25">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row>
    <row r="239" spans="1:30" ht="12.75" customHeight="1" x14ac:dyDescent="0.25">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row>
    <row r="240" spans="1:30" ht="12.75" customHeight="1" x14ac:dyDescent="0.25">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row>
    <row r="241" spans="1:30" ht="12.75" customHeight="1" x14ac:dyDescent="0.25">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row>
    <row r="242" spans="1:30" ht="12.75" customHeight="1" x14ac:dyDescent="0.25">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row>
    <row r="243" spans="1:30" ht="12.75" customHeight="1" x14ac:dyDescent="0.25">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row>
    <row r="244" spans="1:30" ht="12.75" customHeight="1" x14ac:dyDescent="0.25">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row>
    <row r="245" spans="1:30" ht="12.75" customHeight="1" x14ac:dyDescent="0.25">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row>
    <row r="246" spans="1:30" ht="12.75" customHeight="1" x14ac:dyDescent="0.25">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row>
    <row r="247" spans="1:30" ht="12.75" customHeight="1" x14ac:dyDescent="0.25">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row>
    <row r="248" spans="1:30" ht="12.75" customHeight="1" x14ac:dyDescent="0.25">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row>
    <row r="249" spans="1:30" ht="12.75" customHeight="1" x14ac:dyDescent="0.25">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row>
    <row r="250" spans="1:30" ht="12.75" customHeight="1" x14ac:dyDescent="0.25">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row>
    <row r="251" spans="1:30" ht="12.75" customHeight="1" x14ac:dyDescent="0.25">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row>
    <row r="252" spans="1:30" ht="12.75" customHeight="1" x14ac:dyDescent="0.25">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row>
    <row r="253" spans="1:30" ht="12.75" customHeight="1" x14ac:dyDescent="0.25">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row>
    <row r="254" spans="1:30" ht="12.75" customHeight="1" x14ac:dyDescent="0.25">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row>
    <row r="255" spans="1:30" ht="12.75" customHeight="1" x14ac:dyDescent="0.25">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row>
    <row r="256" spans="1:30" ht="12.75" customHeight="1" x14ac:dyDescent="0.25">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row>
    <row r="257" spans="1:30" ht="12.75" customHeight="1" x14ac:dyDescent="0.25">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row>
    <row r="258" spans="1:30" ht="12.75" customHeight="1" x14ac:dyDescent="0.25">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row>
    <row r="259" spans="1:30" ht="12.75" customHeight="1" x14ac:dyDescent="0.25">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row>
    <row r="260" spans="1:30" ht="12.75" customHeight="1" x14ac:dyDescent="0.25">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row>
    <row r="261" spans="1:30" ht="12.75" customHeight="1" x14ac:dyDescent="0.25">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row>
    <row r="262" spans="1:30" ht="12.75" customHeight="1" x14ac:dyDescent="0.25">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row>
    <row r="263" spans="1:30" ht="12.75" customHeight="1" x14ac:dyDescent="0.25">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row>
    <row r="264" spans="1:30" ht="12.75" customHeight="1" x14ac:dyDescent="0.25">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row>
    <row r="265" spans="1:30" ht="12.75" customHeight="1" x14ac:dyDescent="0.25">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row>
    <row r="266" spans="1:30" ht="12.75" customHeight="1" x14ac:dyDescent="0.25">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row>
    <row r="267" spans="1:30" ht="12.75" customHeight="1" x14ac:dyDescent="0.25">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row>
    <row r="268" spans="1:30" ht="12.75" customHeight="1" x14ac:dyDescent="0.25">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row>
    <row r="269" spans="1:30" ht="12.75" customHeight="1" x14ac:dyDescent="0.25">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row>
    <row r="270" spans="1:30" ht="12.75" customHeight="1" x14ac:dyDescent="0.25">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row>
    <row r="271" spans="1:30" ht="12.75" customHeight="1" x14ac:dyDescent="0.25">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row>
    <row r="272" spans="1:30" ht="12.75" customHeight="1" x14ac:dyDescent="0.25">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row>
    <row r="273" spans="1:30" ht="12.75" customHeight="1" x14ac:dyDescent="0.25">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row>
    <row r="274" spans="1:30" ht="12.75" customHeight="1" x14ac:dyDescent="0.25">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row>
    <row r="275" spans="1:30" ht="12.75" customHeight="1" x14ac:dyDescent="0.25">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row>
    <row r="276" spans="1:30" ht="12.75" customHeight="1" x14ac:dyDescent="0.25">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row>
    <row r="277" spans="1:30" ht="12.75" customHeight="1" x14ac:dyDescent="0.2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row>
    <row r="278" spans="1:30" ht="12.75" customHeight="1" x14ac:dyDescent="0.2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row>
    <row r="279" spans="1:30" ht="12.75" customHeight="1" x14ac:dyDescent="0.2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row>
    <row r="280" spans="1:30" ht="12.75" customHeight="1" x14ac:dyDescent="0.2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row>
    <row r="281" spans="1:30" ht="12.75" customHeight="1" x14ac:dyDescent="0.2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row>
    <row r="282" spans="1:30" ht="12.75" customHeight="1" x14ac:dyDescent="0.2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row>
    <row r="283" spans="1:30" ht="12.75" customHeight="1" x14ac:dyDescent="0.2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row>
    <row r="284" spans="1:30" ht="12.75" customHeight="1" x14ac:dyDescent="0.2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row>
    <row r="285" spans="1:30" ht="12.75" customHeight="1" x14ac:dyDescent="0.2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row>
    <row r="286" spans="1:30" ht="12.75" customHeight="1" x14ac:dyDescent="0.2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row>
    <row r="287" spans="1:30" ht="12.75" customHeight="1" x14ac:dyDescent="0.2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row>
    <row r="288" spans="1:30" ht="12.75" customHeight="1" x14ac:dyDescent="0.2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row>
    <row r="289" spans="1:30" ht="12.75" customHeight="1" x14ac:dyDescent="0.2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row>
    <row r="290" spans="1:30" ht="12.75" customHeight="1" x14ac:dyDescent="0.2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row>
    <row r="291" spans="1:30" ht="12.75" customHeight="1" x14ac:dyDescent="0.2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row>
    <row r="292" spans="1:30" ht="12.75" customHeight="1" x14ac:dyDescent="0.25">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row>
    <row r="293" spans="1:30" ht="12.75" customHeight="1" x14ac:dyDescent="0.25">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row>
    <row r="294" spans="1:30" ht="12.75" customHeight="1" x14ac:dyDescent="0.25">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row>
    <row r="295" spans="1:30" ht="12.75" customHeight="1" x14ac:dyDescent="0.25">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row>
    <row r="296" spans="1:30" ht="12.75" customHeight="1" x14ac:dyDescent="0.25">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row>
    <row r="297" spans="1:30" ht="12.75" customHeight="1" x14ac:dyDescent="0.25">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row>
    <row r="298" spans="1:30" ht="12.75" customHeight="1" x14ac:dyDescent="0.25">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row>
    <row r="299" spans="1:30" ht="12.75" customHeight="1" x14ac:dyDescent="0.2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row>
    <row r="300" spans="1:30" ht="12.75" customHeight="1" x14ac:dyDescent="0.2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row>
    <row r="301" spans="1:30" ht="12.75" customHeight="1" x14ac:dyDescent="0.2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row>
    <row r="302" spans="1:30" ht="12.75" customHeight="1" x14ac:dyDescent="0.2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row>
    <row r="303" spans="1:30" ht="12.75" customHeight="1" x14ac:dyDescent="0.2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row>
    <row r="304" spans="1:30" ht="12.75" customHeight="1" x14ac:dyDescent="0.2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row>
    <row r="305" spans="1:30" ht="12.75" customHeight="1" x14ac:dyDescent="0.2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row>
    <row r="306" spans="1:30" ht="12.75" customHeight="1" x14ac:dyDescent="0.2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row>
    <row r="307" spans="1:30" ht="12.75" customHeight="1" x14ac:dyDescent="0.2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row>
    <row r="308" spans="1:30" ht="12.75" customHeight="1" x14ac:dyDescent="0.2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row>
    <row r="309" spans="1:30" ht="12.75" customHeight="1" x14ac:dyDescent="0.2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row>
    <row r="310" spans="1:30" ht="12.75" customHeight="1" x14ac:dyDescent="0.2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row>
    <row r="311" spans="1:30" ht="12.75" customHeight="1" x14ac:dyDescent="0.2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row>
    <row r="312" spans="1:30" ht="12.75" customHeight="1" x14ac:dyDescent="0.2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row>
    <row r="313" spans="1:30" ht="12.75" customHeight="1" x14ac:dyDescent="0.2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row>
    <row r="314" spans="1:30" ht="12.75" customHeight="1" x14ac:dyDescent="0.25">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row>
    <row r="315" spans="1:30" ht="12.75" customHeight="1" x14ac:dyDescent="0.25">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row>
    <row r="316" spans="1:30" ht="12.75" customHeight="1" x14ac:dyDescent="0.25">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row>
    <row r="317" spans="1:30" ht="12.75" customHeight="1" x14ac:dyDescent="0.25">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row>
    <row r="318" spans="1:30" ht="12.75" customHeight="1" x14ac:dyDescent="0.25">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row>
    <row r="319" spans="1:30" ht="12.75" customHeight="1" x14ac:dyDescent="0.25">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row>
    <row r="320" spans="1:30" ht="12.75" customHeight="1" x14ac:dyDescent="0.25">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row>
    <row r="321" spans="1:30" ht="12.75" customHeight="1" x14ac:dyDescent="0.25">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row>
    <row r="322" spans="1:30" ht="12.75" customHeight="1" x14ac:dyDescent="0.25">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row>
    <row r="323" spans="1:30" ht="12.75" customHeight="1" x14ac:dyDescent="0.25">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row>
    <row r="324" spans="1:30" ht="12.75" customHeight="1" x14ac:dyDescent="0.25">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row>
    <row r="325" spans="1:30" ht="12.75" customHeight="1" x14ac:dyDescent="0.25">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c r="AA325" s="293"/>
      <c r="AB325" s="293"/>
      <c r="AC325" s="293"/>
      <c r="AD325" s="293"/>
    </row>
    <row r="326" spans="1:30" ht="12.75" customHeight="1" x14ac:dyDescent="0.25">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c r="AA326" s="293"/>
      <c r="AB326" s="293"/>
      <c r="AC326" s="293"/>
      <c r="AD326" s="293"/>
    </row>
    <row r="327" spans="1:30" ht="12.75" customHeight="1" x14ac:dyDescent="0.25">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c r="AA327" s="293"/>
      <c r="AB327" s="293"/>
      <c r="AC327" s="293"/>
      <c r="AD327" s="293"/>
    </row>
    <row r="328" spans="1:30" ht="12.75" customHeight="1" x14ac:dyDescent="0.25">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c r="AA328" s="293"/>
      <c r="AB328" s="293"/>
      <c r="AC328" s="293"/>
      <c r="AD328" s="293"/>
    </row>
    <row r="329" spans="1:30" ht="12.75" customHeight="1" x14ac:dyDescent="0.25">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c r="AA329" s="293"/>
      <c r="AB329" s="293"/>
      <c r="AC329" s="293"/>
      <c r="AD329" s="293"/>
    </row>
    <row r="330" spans="1:30" ht="12.75" customHeight="1" x14ac:dyDescent="0.25">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row>
    <row r="331" spans="1:30" ht="12.75" customHeight="1" x14ac:dyDescent="0.25">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row>
    <row r="332" spans="1:30" ht="12.75" customHeight="1" x14ac:dyDescent="0.25">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c r="AA332" s="293"/>
      <c r="AB332" s="293"/>
      <c r="AC332" s="293"/>
      <c r="AD332" s="293"/>
    </row>
    <row r="333" spans="1:30" ht="12.75" customHeight="1" x14ac:dyDescent="0.25">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row>
    <row r="334" spans="1:30" ht="12.75" customHeight="1" x14ac:dyDescent="0.25">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c r="AA334" s="293"/>
      <c r="AB334" s="293"/>
      <c r="AC334" s="293"/>
      <c r="AD334" s="293"/>
    </row>
    <row r="335" spans="1:30" ht="12.75" customHeight="1" x14ac:dyDescent="0.25">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c r="AA335" s="293"/>
      <c r="AB335" s="293"/>
      <c r="AC335" s="293"/>
      <c r="AD335" s="293"/>
    </row>
    <row r="336" spans="1:30" ht="12.75" customHeight="1" x14ac:dyDescent="0.25">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c r="AA336" s="293"/>
      <c r="AB336" s="293"/>
      <c r="AC336" s="293"/>
      <c r="AD336" s="293"/>
    </row>
    <row r="337" spans="1:30" ht="12.75" customHeight="1" x14ac:dyDescent="0.25">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row>
    <row r="338" spans="1:30" ht="12.75" customHeight="1" x14ac:dyDescent="0.25">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row>
    <row r="339" spans="1:30" ht="12.75" customHeight="1" x14ac:dyDescent="0.25">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row>
    <row r="340" spans="1:30" ht="12.75" customHeight="1" x14ac:dyDescent="0.25">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c r="AA340" s="293"/>
      <c r="AB340" s="293"/>
      <c r="AC340" s="293"/>
      <c r="AD340" s="293"/>
    </row>
    <row r="341" spans="1:30" ht="12.75" customHeight="1" x14ac:dyDescent="0.25">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c r="AA341" s="293"/>
      <c r="AB341" s="293"/>
      <c r="AC341" s="293"/>
      <c r="AD341" s="293"/>
    </row>
    <row r="342" spans="1:30" ht="12.75" customHeight="1" x14ac:dyDescent="0.25">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c r="AA342" s="293"/>
      <c r="AB342" s="293"/>
      <c r="AC342" s="293"/>
      <c r="AD342" s="293"/>
    </row>
    <row r="343" spans="1:30" ht="12.75" customHeight="1" x14ac:dyDescent="0.25">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c r="AA343" s="293"/>
      <c r="AB343" s="293"/>
      <c r="AC343" s="293"/>
      <c r="AD343" s="293"/>
    </row>
    <row r="344" spans="1:30" ht="12.75" customHeight="1" x14ac:dyDescent="0.25">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c r="AA344" s="293"/>
      <c r="AB344" s="293"/>
      <c r="AC344" s="293"/>
      <c r="AD344" s="293"/>
    </row>
    <row r="345" spans="1:30" ht="12.75" customHeight="1" x14ac:dyDescent="0.25">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row>
    <row r="346" spans="1:30" ht="12.75" customHeight="1" x14ac:dyDescent="0.25">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c r="AA346" s="293"/>
      <c r="AB346" s="293"/>
      <c r="AC346" s="293"/>
      <c r="AD346" s="293"/>
    </row>
    <row r="347" spans="1:30" ht="12.75" customHeight="1" x14ac:dyDescent="0.25">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row>
    <row r="348" spans="1:30" ht="12.75" customHeight="1" x14ac:dyDescent="0.25">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c r="AA348" s="293"/>
      <c r="AB348" s="293"/>
      <c r="AC348" s="293"/>
      <c r="AD348" s="293"/>
    </row>
    <row r="349" spans="1:30" ht="12.75" customHeight="1" x14ac:dyDescent="0.25">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c r="AA349" s="293"/>
      <c r="AB349" s="293"/>
      <c r="AC349" s="293"/>
      <c r="AD349" s="293"/>
    </row>
    <row r="350" spans="1:30" ht="12.75" customHeight="1" x14ac:dyDescent="0.25">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c r="AA350" s="293"/>
      <c r="AB350" s="293"/>
      <c r="AC350" s="293"/>
      <c r="AD350" s="293"/>
    </row>
    <row r="351" spans="1:30" ht="12.75" customHeight="1" x14ac:dyDescent="0.25">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row>
    <row r="352" spans="1:30" ht="12.75" customHeight="1" x14ac:dyDescent="0.25">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c r="AA352" s="293"/>
      <c r="AB352" s="293"/>
      <c r="AC352" s="293"/>
      <c r="AD352" s="293"/>
    </row>
    <row r="353" spans="1:30" ht="12.75" customHeight="1" x14ac:dyDescent="0.25">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c r="AA353" s="293"/>
      <c r="AB353" s="293"/>
      <c r="AC353" s="293"/>
      <c r="AD353" s="293"/>
    </row>
    <row r="354" spans="1:30" ht="12.75" customHeight="1" x14ac:dyDescent="0.25">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c r="AA354" s="293"/>
      <c r="AB354" s="293"/>
      <c r="AC354" s="293"/>
      <c r="AD354" s="293"/>
    </row>
    <row r="355" spans="1:30" ht="12.75" customHeight="1" x14ac:dyDescent="0.25">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c r="AA355" s="293"/>
      <c r="AB355" s="293"/>
      <c r="AC355" s="293"/>
      <c r="AD355" s="293"/>
    </row>
    <row r="356" spans="1:30" ht="12.75" customHeight="1" x14ac:dyDescent="0.25">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c r="AA356" s="293"/>
      <c r="AB356" s="293"/>
      <c r="AC356" s="293"/>
      <c r="AD356" s="293"/>
    </row>
    <row r="357" spans="1:30" ht="12.75" customHeight="1" x14ac:dyDescent="0.25">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row>
    <row r="358" spans="1:30" ht="12.75" customHeight="1" x14ac:dyDescent="0.25">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c r="AA358" s="293"/>
      <c r="AB358" s="293"/>
      <c r="AC358" s="293"/>
      <c r="AD358" s="293"/>
    </row>
    <row r="359" spans="1:30" ht="12.75" customHeight="1" x14ac:dyDescent="0.25">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c r="AA359" s="293"/>
      <c r="AB359" s="293"/>
      <c r="AC359" s="293"/>
      <c r="AD359" s="293"/>
    </row>
    <row r="360" spans="1:30" ht="12.75" customHeight="1" x14ac:dyDescent="0.25">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c r="AA360" s="293"/>
      <c r="AB360" s="293"/>
      <c r="AC360" s="293"/>
      <c r="AD360" s="293"/>
    </row>
    <row r="361" spans="1:30" ht="12.75" customHeight="1" x14ac:dyDescent="0.25">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c r="AA361" s="293"/>
      <c r="AB361" s="293"/>
      <c r="AC361" s="293"/>
      <c r="AD361" s="293"/>
    </row>
    <row r="362" spans="1:30" ht="12.75" customHeight="1" x14ac:dyDescent="0.25">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c r="AA362" s="293"/>
      <c r="AB362" s="293"/>
      <c r="AC362" s="293"/>
      <c r="AD362" s="293"/>
    </row>
    <row r="363" spans="1:30" ht="12.75" customHeight="1" x14ac:dyDescent="0.25">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row>
    <row r="364" spans="1:30" ht="12.75" customHeight="1" x14ac:dyDescent="0.25">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row>
    <row r="365" spans="1:30" ht="12.75" customHeight="1" x14ac:dyDescent="0.25">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row>
    <row r="366" spans="1:30" ht="12.75" customHeight="1" x14ac:dyDescent="0.25">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row>
    <row r="367" spans="1:30" ht="12.75" customHeight="1" x14ac:dyDescent="0.25">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row>
    <row r="368" spans="1:30" ht="12.75" customHeight="1" x14ac:dyDescent="0.25">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c r="AA368" s="293"/>
      <c r="AB368" s="293"/>
      <c r="AC368" s="293"/>
      <c r="AD368" s="293"/>
    </row>
    <row r="369" spans="1:30" ht="12.75" customHeight="1" x14ac:dyDescent="0.25">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row>
    <row r="370" spans="1:30" ht="12.75" customHeight="1" x14ac:dyDescent="0.25">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3"/>
      <c r="AC370" s="293"/>
      <c r="AD370" s="293"/>
    </row>
    <row r="371" spans="1:30" ht="12.75" customHeight="1" x14ac:dyDescent="0.25">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row>
    <row r="372" spans="1:30" ht="12.75" customHeight="1" x14ac:dyDescent="0.25">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row>
    <row r="373" spans="1:30" ht="12.75" customHeight="1" x14ac:dyDescent="0.25">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row>
    <row r="374" spans="1:30" ht="12.75" customHeight="1" x14ac:dyDescent="0.25">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c r="AA374" s="293"/>
      <c r="AB374" s="293"/>
      <c r="AC374" s="293"/>
      <c r="AD374" s="293"/>
    </row>
    <row r="375" spans="1:30" ht="12.75" customHeight="1" x14ac:dyDescent="0.25">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row>
    <row r="376" spans="1:30" ht="12.75" customHeight="1" x14ac:dyDescent="0.25">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c r="AA376" s="293"/>
      <c r="AB376" s="293"/>
      <c r="AC376" s="293"/>
      <c r="AD376" s="293"/>
    </row>
    <row r="377" spans="1:30" ht="12.75" customHeight="1" x14ac:dyDescent="0.25">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row>
    <row r="378" spans="1:30" ht="12.75" customHeight="1" x14ac:dyDescent="0.25">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c r="AC378" s="293"/>
      <c r="AD378" s="293"/>
    </row>
    <row r="379" spans="1:30" ht="12.75" customHeight="1" x14ac:dyDescent="0.25">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c r="AA379" s="293"/>
      <c r="AB379" s="293"/>
      <c r="AC379" s="293"/>
      <c r="AD379" s="293"/>
    </row>
    <row r="380" spans="1:30" ht="12.75" customHeight="1" x14ac:dyDescent="0.25">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row>
    <row r="381" spans="1:30" ht="12.75" customHeight="1" x14ac:dyDescent="0.25">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row>
    <row r="382" spans="1:30" ht="12.75" customHeight="1" x14ac:dyDescent="0.25">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3"/>
      <c r="AC382" s="293"/>
      <c r="AD382" s="293"/>
    </row>
    <row r="383" spans="1:30" ht="12.75" customHeight="1" x14ac:dyDescent="0.25">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c r="AA383" s="293"/>
      <c r="AB383" s="293"/>
      <c r="AC383" s="293"/>
      <c r="AD383" s="293"/>
    </row>
    <row r="384" spans="1:30" ht="12.75" customHeight="1" x14ac:dyDescent="0.25">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row>
    <row r="385" spans="1:30" ht="12.75" customHeight="1" x14ac:dyDescent="0.25">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c r="AA385" s="293"/>
      <c r="AB385" s="293"/>
      <c r="AC385" s="293"/>
      <c r="AD385" s="293"/>
    </row>
    <row r="386" spans="1:30" ht="12.75" customHeight="1" x14ac:dyDescent="0.25">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c r="AA386" s="293"/>
      <c r="AB386" s="293"/>
      <c r="AC386" s="293"/>
      <c r="AD386" s="293"/>
    </row>
    <row r="387" spans="1:30" ht="12.75" customHeight="1" x14ac:dyDescent="0.25">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row>
    <row r="388" spans="1:30" ht="12.75" customHeight="1" x14ac:dyDescent="0.25">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c r="AA388" s="293"/>
      <c r="AB388" s="293"/>
      <c r="AC388" s="293"/>
      <c r="AD388" s="293"/>
    </row>
    <row r="389" spans="1:30" ht="12.75" customHeight="1" x14ac:dyDescent="0.25">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c r="AA389" s="293"/>
      <c r="AB389" s="293"/>
      <c r="AC389" s="293"/>
      <c r="AD389" s="293"/>
    </row>
    <row r="390" spans="1:30" ht="12.75" customHeight="1" x14ac:dyDescent="0.25">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c r="AA390" s="293"/>
      <c r="AB390" s="293"/>
      <c r="AC390" s="293"/>
      <c r="AD390" s="293"/>
    </row>
    <row r="391" spans="1:30" ht="12.75" customHeight="1" x14ac:dyDescent="0.25">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3"/>
      <c r="AC391" s="293"/>
      <c r="AD391" s="293"/>
    </row>
    <row r="392" spans="1:30" ht="12.75" customHeight="1" x14ac:dyDescent="0.25">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c r="AA392" s="293"/>
      <c r="AB392" s="293"/>
      <c r="AC392" s="293"/>
      <c r="AD392" s="293"/>
    </row>
    <row r="393" spans="1:30" ht="12.75" customHeight="1" x14ac:dyDescent="0.25">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c r="AA393" s="293"/>
      <c r="AB393" s="293"/>
      <c r="AC393" s="293"/>
      <c r="AD393" s="293"/>
    </row>
    <row r="394" spans="1:30" ht="12.75" customHeight="1" x14ac:dyDescent="0.25">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c r="AA394" s="293"/>
      <c r="AB394" s="293"/>
      <c r="AC394" s="293"/>
      <c r="AD394" s="293"/>
    </row>
    <row r="395" spans="1:30" ht="12.75" customHeight="1" x14ac:dyDescent="0.25">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c r="AA395" s="293"/>
      <c r="AB395" s="293"/>
      <c r="AC395" s="293"/>
      <c r="AD395" s="293"/>
    </row>
    <row r="396" spans="1:30" ht="12.75" customHeight="1" x14ac:dyDescent="0.25">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c r="AA396" s="293"/>
      <c r="AB396" s="293"/>
      <c r="AC396" s="293"/>
      <c r="AD396" s="293"/>
    </row>
    <row r="397" spans="1:30" ht="12.75" customHeight="1" x14ac:dyDescent="0.25">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c r="AA397" s="293"/>
      <c r="AB397" s="293"/>
      <c r="AC397" s="293"/>
      <c r="AD397" s="293"/>
    </row>
    <row r="398" spans="1:30" ht="12.75" customHeight="1" x14ac:dyDescent="0.25">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row>
    <row r="399" spans="1:30" ht="12.75" customHeight="1" x14ac:dyDescent="0.25">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c r="AA399" s="293"/>
      <c r="AB399" s="293"/>
      <c r="AC399" s="293"/>
      <c r="AD399" s="293"/>
    </row>
    <row r="400" spans="1:30" ht="12.75" customHeight="1" x14ac:dyDescent="0.25">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c r="AA400" s="293"/>
      <c r="AB400" s="293"/>
      <c r="AC400" s="293"/>
      <c r="AD400" s="293"/>
    </row>
    <row r="401" spans="1:30" ht="12.75" customHeight="1" x14ac:dyDescent="0.25">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c r="AA401" s="293"/>
      <c r="AB401" s="293"/>
      <c r="AC401" s="293"/>
      <c r="AD401" s="293"/>
    </row>
    <row r="402" spans="1:30" ht="12.75" customHeight="1" x14ac:dyDescent="0.25">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c r="AA402" s="293"/>
      <c r="AB402" s="293"/>
      <c r="AC402" s="293"/>
      <c r="AD402" s="293"/>
    </row>
    <row r="403" spans="1:30" ht="12.75" customHeight="1" x14ac:dyDescent="0.25">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c r="AA403" s="293"/>
      <c r="AB403" s="293"/>
      <c r="AC403" s="293"/>
      <c r="AD403" s="293"/>
    </row>
    <row r="404" spans="1:30" ht="12.75" customHeight="1" x14ac:dyDescent="0.25">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c r="AA404" s="293"/>
      <c r="AB404" s="293"/>
      <c r="AC404" s="293"/>
      <c r="AD404" s="293"/>
    </row>
    <row r="405" spans="1:30" ht="12.75" customHeight="1" x14ac:dyDescent="0.25">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c r="AA405" s="293"/>
      <c r="AB405" s="293"/>
      <c r="AC405" s="293"/>
      <c r="AD405" s="293"/>
    </row>
    <row r="406" spans="1:30" ht="12.75" customHeight="1" x14ac:dyDescent="0.25">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row>
    <row r="407" spans="1:30" ht="12.75" customHeight="1" x14ac:dyDescent="0.25">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c r="AA407" s="293"/>
      <c r="AB407" s="293"/>
      <c r="AC407" s="293"/>
      <c r="AD407" s="293"/>
    </row>
    <row r="408" spans="1:30" ht="12.75" customHeight="1" x14ac:dyDescent="0.25">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c r="AA408" s="293"/>
      <c r="AB408" s="293"/>
      <c r="AC408" s="293"/>
      <c r="AD408" s="293"/>
    </row>
    <row r="409" spans="1:30" ht="12.75" customHeight="1" x14ac:dyDescent="0.25">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c r="AA409" s="293"/>
      <c r="AB409" s="293"/>
      <c r="AC409" s="293"/>
      <c r="AD409" s="293"/>
    </row>
    <row r="410" spans="1:30" ht="12.75" customHeight="1" x14ac:dyDescent="0.25">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c r="AA410" s="293"/>
      <c r="AB410" s="293"/>
      <c r="AC410" s="293"/>
      <c r="AD410" s="293"/>
    </row>
    <row r="411" spans="1:30" ht="12.75" customHeight="1" x14ac:dyDescent="0.25">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c r="AA411" s="293"/>
      <c r="AB411" s="293"/>
      <c r="AC411" s="293"/>
      <c r="AD411" s="293"/>
    </row>
    <row r="412" spans="1:30" ht="12.75" customHeight="1" x14ac:dyDescent="0.25">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row>
    <row r="413" spans="1:30" ht="12.75" customHeight="1" x14ac:dyDescent="0.25">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c r="AA413" s="293"/>
      <c r="AB413" s="293"/>
      <c r="AC413" s="293"/>
      <c r="AD413" s="293"/>
    </row>
    <row r="414" spans="1:30" ht="12.75" customHeight="1" x14ac:dyDescent="0.25">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c r="AA414" s="293"/>
      <c r="AB414" s="293"/>
      <c r="AC414" s="293"/>
      <c r="AD414" s="293"/>
    </row>
    <row r="415" spans="1:30" ht="12.75" customHeight="1" x14ac:dyDescent="0.25">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c r="AA415" s="293"/>
      <c r="AB415" s="293"/>
      <c r="AC415" s="293"/>
      <c r="AD415" s="293"/>
    </row>
    <row r="416" spans="1:30" ht="12.75" customHeight="1" x14ac:dyDescent="0.25">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c r="AA416" s="293"/>
      <c r="AB416" s="293"/>
      <c r="AC416" s="293"/>
      <c r="AD416" s="293"/>
    </row>
    <row r="417" spans="1:30" ht="12.75" customHeight="1" x14ac:dyDescent="0.25">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c r="AA417" s="293"/>
      <c r="AB417" s="293"/>
      <c r="AC417" s="293"/>
      <c r="AD417" s="293"/>
    </row>
    <row r="418" spans="1:30" ht="12.75" customHeight="1" x14ac:dyDescent="0.25">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row>
    <row r="419" spans="1:30" ht="12.75" customHeight="1" x14ac:dyDescent="0.25">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c r="AA419" s="293"/>
      <c r="AB419" s="293"/>
      <c r="AC419" s="293"/>
      <c r="AD419" s="293"/>
    </row>
    <row r="420" spans="1:30" ht="12.75" customHeight="1" x14ac:dyDescent="0.25">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c r="AA420" s="293"/>
      <c r="AB420" s="293"/>
      <c r="AC420" s="293"/>
      <c r="AD420" s="293"/>
    </row>
    <row r="421" spans="1:30" ht="12.75" customHeight="1" x14ac:dyDescent="0.25">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c r="AA421" s="293"/>
      <c r="AB421" s="293"/>
      <c r="AC421" s="293"/>
      <c r="AD421" s="293"/>
    </row>
    <row r="422" spans="1:30" ht="12.75" customHeight="1" x14ac:dyDescent="0.25">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c r="AA422" s="293"/>
      <c r="AB422" s="293"/>
      <c r="AC422" s="293"/>
      <c r="AD422" s="293"/>
    </row>
    <row r="423" spans="1:30" ht="12.75" customHeight="1" x14ac:dyDescent="0.25">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c r="AA423" s="293"/>
      <c r="AB423" s="293"/>
      <c r="AC423" s="293"/>
      <c r="AD423" s="293"/>
    </row>
    <row r="424" spans="1:30" ht="12.75" customHeight="1" x14ac:dyDescent="0.25">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row>
    <row r="425" spans="1:30" ht="12.75" customHeight="1" x14ac:dyDescent="0.25">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c r="AA425" s="293"/>
      <c r="AB425" s="293"/>
      <c r="AC425" s="293"/>
      <c r="AD425" s="293"/>
    </row>
    <row r="426" spans="1:30" ht="12.75" customHeight="1" x14ac:dyDescent="0.25">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c r="AA426" s="293"/>
      <c r="AB426" s="293"/>
      <c r="AC426" s="293"/>
      <c r="AD426" s="293"/>
    </row>
    <row r="427" spans="1:30" ht="12.75" customHeight="1" x14ac:dyDescent="0.25">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c r="AA427" s="293"/>
      <c r="AB427" s="293"/>
      <c r="AC427" s="293"/>
      <c r="AD427" s="293"/>
    </row>
    <row r="428" spans="1:30" ht="12.75" customHeight="1" x14ac:dyDescent="0.25">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c r="AA428" s="293"/>
      <c r="AB428" s="293"/>
      <c r="AC428" s="293"/>
      <c r="AD428" s="293"/>
    </row>
    <row r="429" spans="1:30" ht="12.75" customHeight="1" x14ac:dyDescent="0.25">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c r="AA429" s="293"/>
      <c r="AB429" s="293"/>
      <c r="AC429" s="293"/>
      <c r="AD429" s="293"/>
    </row>
    <row r="430" spans="1:30" ht="12.75" customHeight="1" x14ac:dyDescent="0.25">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row>
    <row r="431" spans="1:30" ht="12.75" customHeight="1" x14ac:dyDescent="0.25">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c r="AA431" s="293"/>
      <c r="AB431" s="293"/>
      <c r="AC431" s="293"/>
      <c r="AD431" s="293"/>
    </row>
    <row r="432" spans="1:30" ht="12.75" customHeight="1" x14ac:dyDescent="0.25">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c r="AA432" s="293"/>
      <c r="AB432" s="293"/>
      <c r="AC432" s="293"/>
      <c r="AD432" s="293"/>
    </row>
    <row r="433" spans="1:30" ht="12.75" customHeight="1" x14ac:dyDescent="0.25">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c r="AA433" s="293"/>
      <c r="AB433" s="293"/>
      <c r="AC433" s="293"/>
      <c r="AD433" s="293"/>
    </row>
    <row r="434" spans="1:30" ht="12.75" customHeight="1" x14ac:dyDescent="0.25">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c r="AA434" s="293"/>
      <c r="AB434" s="293"/>
      <c r="AC434" s="293"/>
      <c r="AD434" s="293"/>
    </row>
    <row r="435" spans="1:30" ht="12.75" customHeight="1" x14ac:dyDescent="0.25">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row>
    <row r="436" spans="1:30" ht="12.75" customHeight="1" x14ac:dyDescent="0.25">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row>
    <row r="437" spans="1:30" ht="12.75" customHeight="1" x14ac:dyDescent="0.25">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row>
    <row r="438" spans="1:30" ht="12.75" customHeight="1" x14ac:dyDescent="0.25">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c r="AA438" s="293"/>
      <c r="AB438" s="293"/>
      <c r="AC438" s="293"/>
      <c r="AD438" s="293"/>
    </row>
    <row r="439" spans="1:30" ht="12.75" customHeight="1" x14ac:dyDescent="0.25">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c r="AA439" s="293"/>
      <c r="AB439" s="293"/>
      <c r="AC439" s="293"/>
      <c r="AD439" s="293"/>
    </row>
    <row r="440" spans="1:30" ht="12.75" customHeight="1" x14ac:dyDescent="0.25">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c r="AA440" s="293"/>
      <c r="AB440" s="293"/>
      <c r="AC440" s="293"/>
      <c r="AD440" s="293"/>
    </row>
    <row r="441" spans="1:30" ht="12.75" customHeight="1" x14ac:dyDescent="0.25">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c r="AA441" s="293"/>
      <c r="AB441" s="293"/>
      <c r="AC441" s="293"/>
      <c r="AD441" s="293"/>
    </row>
    <row r="442" spans="1:30" ht="12.75" customHeight="1" x14ac:dyDescent="0.25">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row>
    <row r="443" spans="1:30" ht="12.75" customHeight="1" x14ac:dyDescent="0.25">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c r="AA443" s="293"/>
      <c r="AB443" s="293"/>
      <c r="AC443" s="293"/>
      <c r="AD443" s="293"/>
    </row>
    <row r="444" spans="1:30" ht="12.75" customHeight="1" x14ac:dyDescent="0.25">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row>
    <row r="445" spans="1:30" ht="12.75" customHeight="1" x14ac:dyDescent="0.25">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c r="AA445" s="293"/>
      <c r="AB445" s="293"/>
      <c r="AC445" s="293"/>
      <c r="AD445" s="293"/>
    </row>
    <row r="446" spans="1:30" ht="12.75" customHeight="1" x14ac:dyDescent="0.25">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c r="AA446" s="293"/>
      <c r="AB446" s="293"/>
      <c r="AC446" s="293"/>
      <c r="AD446" s="293"/>
    </row>
    <row r="447" spans="1:30" ht="12.75" customHeight="1" x14ac:dyDescent="0.25">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c r="AA447" s="293"/>
      <c r="AB447" s="293"/>
      <c r="AC447" s="293"/>
      <c r="AD447" s="293"/>
    </row>
    <row r="448" spans="1:30" ht="12.75" customHeight="1" x14ac:dyDescent="0.25">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row>
    <row r="449" spans="1:30" ht="12.75" customHeight="1" x14ac:dyDescent="0.25">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c r="AA449" s="293"/>
      <c r="AB449" s="293"/>
      <c r="AC449" s="293"/>
      <c r="AD449" s="293"/>
    </row>
    <row r="450" spans="1:30" ht="12.75" customHeight="1" x14ac:dyDescent="0.25">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row>
    <row r="451" spans="1:30" ht="12.75" customHeight="1" x14ac:dyDescent="0.25">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row>
    <row r="452" spans="1:30" ht="12.75" customHeight="1" x14ac:dyDescent="0.25">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row>
    <row r="453" spans="1:30" ht="12.75" customHeight="1" x14ac:dyDescent="0.25">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3"/>
      <c r="AC453" s="293"/>
      <c r="AD453" s="293"/>
    </row>
    <row r="454" spans="1:30" ht="12.75" customHeight="1" x14ac:dyDescent="0.25">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row>
    <row r="455" spans="1:30" ht="12.75" customHeight="1" x14ac:dyDescent="0.25">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3"/>
      <c r="AC455" s="293"/>
      <c r="AD455" s="293"/>
    </row>
    <row r="456" spans="1:30" ht="12.75" customHeight="1" x14ac:dyDescent="0.25">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c r="AA456" s="293"/>
      <c r="AB456" s="293"/>
      <c r="AC456" s="293"/>
      <c r="AD456" s="293"/>
    </row>
    <row r="457" spans="1:30" ht="12.75" customHeight="1" x14ac:dyDescent="0.25">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c r="AA457" s="293"/>
      <c r="AB457" s="293"/>
      <c r="AC457" s="293"/>
      <c r="AD457" s="293"/>
    </row>
    <row r="458" spans="1:30" ht="12.75" customHeight="1" x14ac:dyDescent="0.25">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c r="AA458" s="293"/>
      <c r="AB458" s="293"/>
      <c r="AC458" s="293"/>
      <c r="AD458" s="293"/>
    </row>
    <row r="459" spans="1:30" ht="12.75" customHeight="1" x14ac:dyDescent="0.25">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c r="AA459" s="293"/>
      <c r="AB459" s="293"/>
      <c r="AC459" s="293"/>
      <c r="AD459" s="293"/>
    </row>
    <row r="460" spans="1:30" ht="12.75" customHeight="1" x14ac:dyDescent="0.25">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row>
    <row r="461" spans="1:30" ht="12.75" customHeight="1" x14ac:dyDescent="0.25">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c r="AA461" s="293"/>
      <c r="AB461" s="293"/>
      <c r="AC461" s="293"/>
      <c r="AD461" s="293"/>
    </row>
    <row r="462" spans="1:30" ht="12.75" customHeight="1" x14ac:dyDescent="0.25">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c r="AA462" s="293"/>
      <c r="AB462" s="293"/>
      <c r="AC462" s="293"/>
      <c r="AD462" s="293"/>
    </row>
    <row r="463" spans="1:30" ht="12.75" customHeight="1" x14ac:dyDescent="0.25">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c r="AA463" s="293"/>
      <c r="AB463" s="293"/>
      <c r="AC463" s="293"/>
      <c r="AD463" s="293"/>
    </row>
    <row r="464" spans="1:30" ht="12.75" customHeight="1" x14ac:dyDescent="0.25">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c r="AA464" s="293"/>
      <c r="AB464" s="293"/>
      <c r="AC464" s="293"/>
      <c r="AD464" s="293"/>
    </row>
    <row r="465" spans="1:30" ht="12.75" customHeight="1" x14ac:dyDescent="0.25">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c r="AA465" s="293"/>
      <c r="AB465" s="293"/>
      <c r="AC465" s="293"/>
      <c r="AD465" s="293"/>
    </row>
    <row r="466" spans="1:30" ht="12.75" customHeight="1" x14ac:dyDescent="0.25">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row>
    <row r="467" spans="1:30" ht="12.75" customHeight="1" x14ac:dyDescent="0.25">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c r="AA467" s="293"/>
      <c r="AB467" s="293"/>
      <c r="AC467" s="293"/>
      <c r="AD467" s="293"/>
    </row>
    <row r="468" spans="1:30" ht="12.75" customHeight="1" x14ac:dyDescent="0.25">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c r="AA468" s="293"/>
      <c r="AB468" s="293"/>
      <c r="AC468" s="293"/>
      <c r="AD468" s="293"/>
    </row>
    <row r="469" spans="1:30" ht="12.75" customHeight="1" x14ac:dyDescent="0.25">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c r="AA469" s="293"/>
      <c r="AB469" s="293"/>
      <c r="AC469" s="293"/>
      <c r="AD469" s="293"/>
    </row>
    <row r="470" spans="1:30" ht="12.75" customHeight="1" x14ac:dyDescent="0.25">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c r="AA470" s="293"/>
      <c r="AB470" s="293"/>
      <c r="AC470" s="293"/>
      <c r="AD470" s="293"/>
    </row>
    <row r="471" spans="1:30" ht="12.75" customHeight="1" x14ac:dyDescent="0.25">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c r="AA471" s="293"/>
      <c r="AB471" s="293"/>
      <c r="AC471" s="293"/>
      <c r="AD471" s="293"/>
    </row>
    <row r="472" spans="1:30" ht="12.75" customHeight="1" x14ac:dyDescent="0.25">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c r="AA472" s="293"/>
      <c r="AB472" s="293"/>
      <c r="AC472" s="293"/>
      <c r="AD472" s="293"/>
    </row>
    <row r="473" spans="1:30" ht="12.75" customHeight="1" x14ac:dyDescent="0.25">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c r="AA473" s="293"/>
      <c r="AB473" s="293"/>
      <c r="AC473" s="293"/>
      <c r="AD473" s="293"/>
    </row>
    <row r="474" spans="1:30" ht="12.75" customHeight="1" x14ac:dyDescent="0.25">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c r="AA474" s="293"/>
      <c r="AB474" s="293"/>
      <c r="AC474" s="293"/>
      <c r="AD474" s="293"/>
    </row>
    <row r="475" spans="1:30" ht="12.75" customHeight="1" x14ac:dyDescent="0.25">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c r="AA475" s="293"/>
      <c r="AB475" s="293"/>
      <c r="AC475" s="293"/>
      <c r="AD475" s="293"/>
    </row>
    <row r="476" spans="1:30" ht="12.75" customHeight="1" x14ac:dyDescent="0.25">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c r="AA476" s="293"/>
      <c r="AB476" s="293"/>
      <c r="AC476" s="293"/>
      <c r="AD476" s="293"/>
    </row>
    <row r="477" spans="1:30" ht="12.75" customHeight="1" x14ac:dyDescent="0.25">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c r="AA477" s="293"/>
      <c r="AB477" s="293"/>
      <c r="AC477" s="293"/>
      <c r="AD477" s="293"/>
    </row>
    <row r="478" spans="1:30" ht="12.75" customHeight="1" x14ac:dyDescent="0.25">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c r="AA478" s="293"/>
      <c r="AB478" s="293"/>
      <c r="AC478" s="293"/>
      <c r="AD478" s="293"/>
    </row>
    <row r="479" spans="1:30" ht="12.75" customHeight="1" x14ac:dyDescent="0.25">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c r="AA479" s="293"/>
      <c r="AB479" s="293"/>
      <c r="AC479" s="293"/>
      <c r="AD479" s="293"/>
    </row>
    <row r="480" spans="1:30" ht="12.75" customHeight="1" x14ac:dyDescent="0.25">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c r="AA480" s="293"/>
      <c r="AB480" s="293"/>
      <c r="AC480" s="293"/>
      <c r="AD480" s="293"/>
    </row>
    <row r="481" spans="1:30" ht="12.75" customHeight="1" x14ac:dyDescent="0.25">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c r="AA481" s="293"/>
      <c r="AB481" s="293"/>
      <c r="AC481" s="293"/>
      <c r="AD481" s="293"/>
    </row>
    <row r="482" spans="1:30" ht="12.75" customHeight="1" x14ac:dyDescent="0.25">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c r="AA482" s="293"/>
      <c r="AB482" s="293"/>
      <c r="AC482" s="293"/>
      <c r="AD482" s="293"/>
    </row>
    <row r="483" spans="1:30" ht="12.75" customHeight="1" x14ac:dyDescent="0.25">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c r="AA483" s="293"/>
      <c r="AB483" s="293"/>
      <c r="AC483" s="293"/>
      <c r="AD483" s="293"/>
    </row>
    <row r="484" spans="1:30" ht="12.75" customHeight="1" x14ac:dyDescent="0.25">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c r="AA484" s="293"/>
      <c r="AB484" s="293"/>
      <c r="AC484" s="293"/>
      <c r="AD484" s="293"/>
    </row>
    <row r="485" spans="1:30" ht="12.75" customHeight="1" x14ac:dyDescent="0.25">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c r="AA485" s="293"/>
      <c r="AB485" s="293"/>
      <c r="AC485" s="293"/>
      <c r="AD485" s="293"/>
    </row>
    <row r="486" spans="1:30" ht="12.75" customHeight="1" x14ac:dyDescent="0.25">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c r="AA486" s="293"/>
      <c r="AB486" s="293"/>
      <c r="AC486" s="293"/>
      <c r="AD486" s="293"/>
    </row>
    <row r="487" spans="1:30" ht="12.75" customHeight="1" x14ac:dyDescent="0.25">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c r="AA487" s="293"/>
      <c r="AB487" s="293"/>
      <c r="AC487" s="293"/>
      <c r="AD487" s="293"/>
    </row>
    <row r="488" spans="1:30" ht="12.75" customHeight="1" x14ac:dyDescent="0.25">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c r="AA488" s="293"/>
      <c r="AB488" s="293"/>
      <c r="AC488" s="293"/>
      <c r="AD488" s="293"/>
    </row>
    <row r="489" spans="1:30" ht="12.75" customHeight="1" x14ac:dyDescent="0.25">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c r="AA489" s="293"/>
      <c r="AB489" s="293"/>
      <c r="AC489" s="293"/>
      <c r="AD489" s="293"/>
    </row>
    <row r="490" spans="1:30" ht="12.75" customHeight="1" x14ac:dyDescent="0.25">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c r="AA490" s="293"/>
      <c r="AB490" s="293"/>
      <c r="AC490" s="293"/>
      <c r="AD490" s="293"/>
    </row>
    <row r="491" spans="1:30" ht="12.75" customHeight="1" x14ac:dyDescent="0.25">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row>
    <row r="492" spans="1:30" ht="12.75" customHeight="1" x14ac:dyDescent="0.25">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c r="AA492" s="293"/>
      <c r="AB492" s="293"/>
      <c r="AC492" s="293"/>
      <c r="AD492" s="293"/>
    </row>
    <row r="493" spans="1:30" ht="12.75" customHeight="1" x14ac:dyDescent="0.25">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c r="AA493" s="293"/>
      <c r="AB493" s="293"/>
      <c r="AC493" s="293"/>
      <c r="AD493" s="293"/>
    </row>
    <row r="494" spans="1:30" ht="12.75" customHeight="1" x14ac:dyDescent="0.25">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c r="AA494" s="293"/>
      <c r="AB494" s="293"/>
      <c r="AC494" s="293"/>
      <c r="AD494" s="293"/>
    </row>
    <row r="495" spans="1:30" ht="12.75" customHeight="1" x14ac:dyDescent="0.25">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c r="AA495" s="293"/>
      <c r="AB495" s="293"/>
      <c r="AC495" s="293"/>
      <c r="AD495" s="293"/>
    </row>
    <row r="496" spans="1:30" ht="12.75" customHeight="1" x14ac:dyDescent="0.25">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c r="AA496" s="293"/>
      <c r="AB496" s="293"/>
      <c r="AC496" s="293"/>
      <c r="AD496" s="293"/>
    </row>
    <row r="497" spans="1:30" ht="12.75" customHeight="1" x14ac:dyDescent="0.25">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row>
    <row r="498" spans="1:30" ht="12.75" customHeight="1" x14ac:dyDescent="0.25">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c r="AA498" s="293"/>
      <c r="AB498" s="293"/>
      <c r="AC498" s="293"/>
      <c r="AD498" s="293"/>
    </row>
    <row r="499" spans="1:30" ht="12.75" customHeight="1" x14ac:dyDescent="0.25">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c r="AA499" s="293"/>
      <c r="AB499" s="293"/>
      <c r="AC499" s="293"/>
      <c r="AD499" s="293"/>
    </row>
    <row r="500" spans="1:30" ht="12.75" customHeight="1" x14ac:dyDescent="0.25">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c r="AA500" s="293"/>
      <c r="AB500" s="293"/>
      <c r="AC500" s="293"/>
      <c r="AD500" s="293"/>
    </row>
    <row r="501" spans="1:30" ht="12.75" customHeight="1" x14ac:dyDescent="0.25">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c r="AA501" s="293"/>
      <c r="AB501" s="293"/>
      <c r="AC501" s="293"/>
      <c r="AD501" s="293"/>
    </row>
    <row r="502" spans="1:30" ht="12.75" customHeight="1" x14ac:dyDescent="0.25">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c r="AA502" s="293"/>
      <c r="AB502" s="293"/>
      <c r="AC502" s="293"/>
      <c r="AD502" s="293"/>
    </row>
    <row r="503" spans="1:30" ht="12.75" customHeight="1" x14ac:dyDescent="0.25">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row>
    <row r="504" spans="1:30" ht="12.75" customHeight="1" x14ac:dyDescent="0.25">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c r="AA504" s="293"/>
      <c r="AB504" s="293"/>
      <c r="AC504" s="293"/>
      <c r="AD504" s="293"/>
    </row>
    <row r="505" spans="1:30" ht="12.75" customHeight="1" x14ac:dyDescent="0.25">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c r="AA505" s="293"/>
      <c r="AB505" s="293"/>
      <c r="AC505" s="293"/>
      <c r="AD505" s="293"/>
    </row>
    <row r="506" spans="1:30" ht="12.75" customHeight="1" x14ac:dyDescent="0.25">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c r="AA506" s="293"/>
      <c r="AB506" s="293"/>
      <c r="AC506" s="293"/>
      <c r="AD506" s="293"/>
    </row>
    <row r="507" spans="1:30" ht="12.75" customHeight="1" x14ac:dyDescent="0.25">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c r="AA507" s="293"/>
      <c r="AB507" s="293"/>
      <c r="AC507" s="293"/>
      <c r="AD507" s="293"/>
    </row>
    <row r="508" spans="1:30" ht="12.75" customHeight="1" x14ac:dyDescent="0.25">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c r="AA508" s="293"/>
      <c r="AB508" s="293"/>
      <c r="AC508" s="293"/>
      <c r="AD508" s="293"/>
    </row>
    <row r="509" spans="1:30" ht="12.75" customHeight="1" x14ac:dyDescent="0.25">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row>
    <row r="510" spans="1:30" ht="12.75" customHeight="1" x14ac:dyDescent="0.25">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c r="AA510" s="293"/>
      <c r="AB510" s="293"/>
      <c r="AC510" s="293"/>
      <c r="AD510" s="293"/>
    </row>
    <row r="511" spans="1:30" ht="12.75" customHeight="1" x14ac:dyDescent="0.25">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c r="AA511" s="293"/>
      <c r="AB511" s="293"/>
      <c r="AC511" s="293"/>
      <c r="AD511" s="293"/>
    </row>
    <row r="512" spans="1:30" ht="12.75" customHeight="1" x14ac:dyDescent="0.25">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c r="AA512" s="293"/>
      <c r="AB512" s="293"/>
      <c r="AC512" s="293"/>
      <c r="AD512" s="293"/>
    </row>
    <row r="513" spans="1:30" ht="12.75" customHeight="1" x14ac:dyDescent="0.25">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c r="AA513" s="293"/>
      <c r="AB513" s="293"/>
      <c r="AC513" s="293"/>
      <c r="AD513" s="293"/>
    </row>
    <row r="514" spans="1:30" ht="12.75" customHeight="1" x14ac:dyDescent="0.25">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c r="AA514" s="293"/>
      <c r="AB514" s="293"/>
      <c r="AC514" s="293"/>
      <c r="AD514" s="293"/>
    </row>
    <row r="515" spans="1:30" ht="12.75" customHeight="1" x14ac:dyDescent="0.25">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row>
    <row r="516" spans="1:30" ht="12.75" customHeight="1" x14ac:dyDescent="0.25">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c r="AA516" s="293"/>
      <c r="AB516" s="293"/>
      <c r="AC516" s="293"/>
      <c r="AD516" s="293"/>
    </row>
    <row r="517" spans="1:30" ht="12.75" customHeight="1" x14ac:dyDescent="0.25">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c r="AA517" s="293"/>
      <c r="AB517" s="293"/>
      <c r="AC517" s="293"/>
      <c r="AD517" s="293"/>
    </row>
    <row r="518" spans="1:30" ht="12.75" customHeight="1" x14ac:dyDescent="0.25">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c r="AA518" s="293"/>
      <c r="AB518" s="293"/>
      <c r="AC518" s="293"/>
      <c r="AD518" s="293"/>
    </row>
    <row r="519" spans="1:30" ht="12.75" customHeight="1" x14ac:dyDescent="0.25">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c r="AA519" s="293"/>
      <c r="AB519" s="293"/>
      <c r="AC519" s="293"/>
      <c r="AD519" s="293"/>
    </row>
    <row r="520" spans="1:30" ht="12.75" customHeight="1" x14ac:dyDescent="0.25">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c r="AA520" s="293"/>
      <c r="AB520" s="293"/>
      <c r="AC520" s="293"/>
      <c r="AD520" s="293"/>
    </row>
    <row r="521" spans="1:30" ht="12.75" customHeight="1" x14ac:dyDescent="0.25">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row>
    <row r="522" spans="1:30" ht="12.75" customHeight="1" x14ac:dyDescent="0.25">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c r="AA522" s="293"/>
      <c r="AB522" s="293"/>
      <c r="AC522" s="293"/>
      <c r="AD522" s="293"/>
    </row>
    <row r="523" spans="1:30" ht="12.75" customHeight="1" x14ac:dyDescent="0.25">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row>
    <row r="524" spans="1:30" ht="12.75" customHeight="1" x14ac:dyDescent="0.25">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c r="AA524" s="293"/>
      <c r="AB524" s="293"/>
      <c r="AC524" s="293"/>
      <c r="AD524" s="293"/>
    </row>
    <row r="525" spans="1:30" ht="12.75" customHeight="1" x14ac:dyDescent="0.25">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c r="AA525" s="293"/>
      <c r="AB525" s="293"/>
      <c r="AC525" s="293"/>
      <c r="AD525" s="293"/>
    </row>
    <row r="526" spans="1:30" ht="12.75" customHeight="1" x14ac:dyDescent="0.25">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c r="AA526" s="293"/>
      <c r="AB526" s="293"/>
      <c r="AC526" s="293"/>
      <c r="AD526" s="293"/>
    </row>
    <row r="527" spans="1:30" ht="12.75" customHeight="1" x14ac:dyDescent="0.25">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row>
    <row r="528" spans="1:30" ht="12.75" customHeight="1" x14ac:dyDescent="0.25">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c r="AA528" s="293"/>
      <c r="AB528" s="293"/>
      <c r="AC528" s="293"/>
      <c r="AD528" s="293"/>
    </row>
    <row r="529" spans="1:30" ht="12.75" customHeight="1" x14ac:dyDescent="0.25">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row>
    <row r="530" spans="1:30" ht="12.75" customHeight="1" x14ac:dyDescent="0.25">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row>
    <row r="531" spans="1:30" ht="12.75" customHeight="1" x14ac:dyDescent="0.25">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row>
    <row r="532" spans="1:30" ht="12.75" customHeight="1" x14ac:dyDescent="0.25">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c r="AA532" s="293"/>
      <c r="AB532" s="293"/>
      <c r="AC532" s="293"/>
      <c r="AD532" s="293"/>
    </row>
    <row r="533" spans="1:30" ht="12.75" customHeight="1" x14ac:dyDescent="0.25">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row>
    <row r="534" spans="1:30" ht="12.75" customHeight="1" x14ac:dyDescent="0.25">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c r="AA534" s="293"/>
      <c r="AB534" s="293"/>
      <c r="AC534" s="293"/>
      <c r="AD534" s="293"/>
    </row>
    <row r="535" spans="1:30" ht="12.75" customHeight="1" x14ac:dyDescent="0.25">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c r="AA535" s="293"/>
      <c r="AB535" s="293"/>
      <c r="AC535" s="293"/>
      <c r="AD535" s="293"/>
    </row>
    <row r="536" spans="1:30" ht="12.75" customHeight="1" x14ac:dyDescent="0.25">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c r="AA536" s="293"/>
      <c r="AB536" s="293"/>
      <c r="AC536" s="293"/>
      <c r="AD536" s="293"/>
    </row>
    <row r="537" spans="1:30" ht="12.75" customHeight="1" x14ac:dyDescent="0.25">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c r="AA537" s="293"/>
      <c r="AB537" s="293"/>
      <c r="AC537" s="293"/>
      <c r="AD537" s="293"/>
    </row>
    <row r="538" spans="1:30" ht="12.75" customHeight="1" x14ac:dyDescent="0.25">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c r="AA538" s="293"/>
      <c r="AB538" s="293"/>
      <c r="AC538" s="293"/>
      <c r="AD538" s="293"/>
    </row>
    <row r="539" spans="1:30" ht="12.75" customHeight="1" x14ac:dyDescent="0.25">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row>
    <row r="540" spans="1:30" ht="12.75" customHeight="1" x14ac:dyDescent="0.25">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c r="AA540" s="293"/>
      <c r="AB540" s="293"/>
      <c r="AC540" s="293"/>
      <c r="AD540" s="293"/>
    </row>
    <row r="541" spans="1:30" ht="12.75" customHeight="1" x14ac:dyDescent="0.25">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c r="AA541" s="293"/>
      <c r="AB541" s="293"/>
      <c r="AC541" s="293"/>
      <c r="AD541" s="293"/>
    </row>
    <row r="542" spans="1:30" ht="12.75" customHeight="1" x14ac:dyDescent="0.25">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c r="AA542" s="293"/>
      <c r="AB542" s="293"/>
      <c r="AC542" s="293"/>
      <c r="AD542" s="293"/>
    </row>
    <row r="543" spans="1:30" ht="12.75" customHeight="1" x14ac:dyDescent="0.25">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c r="AA543" s="293"/>
      <c r="AB543" s="293"/>
      <c r="AC543" s="293"/>
      <c r="AD543" s="293"/>
    </row>
    <row r="544" spans="1:30" ht="12.75" customHeight="1" x14ac:dyDescent="0.25">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c r="AA544" s="293"/>
      <c r="AB544" s="293"/>
      <c r="AC544" s="293"/>
      <c r="AD544" s="293"/>
    </row>
    <row r="545" spans="1:30" ht="12.75" customHeight="1" x14ac:dyDescent="0.25">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row>
    <row r="546" spans="1:30" ht="12.75" customHeight="1" x14ac:dyDescent="0.25">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c r="AA546" s="293"/>
      <c r="AB546" s="293"/>
      <c r="AC546" s="293"/>
      <c r="AD546" s="293"/>
    </row>
    <row r="547" spans="1:30" ht="12.75" customHeight="1" x14ac:dyDescent="0.25">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c r="AA547" s="293"/>
      <c r="AB547" s="293"/>
      <c r="AC547" s="293"/>
      <c r="AD547" s="293"/>
    </row>
    <row r="548" spans="1:30" ht="12.75" customHeight="1" x14ac:dyDescent="0.25">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c r="AA548" s="293"/>
      <c r="AB548" s="293"/>
      <c r="AC548" s="293"/>
      <c r="AD548" s="293"/>
    </row>
    <row r="549" spans="1:30" ht="12.75" customHeight="1" x14ac:dyDescent="0.25">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c r="AA549" s="293"/>
      <c r="AB549" s="293"/>
      <c r="AC549" s="293"/>
      <c r="AD549" s="293"/>
    </row>
    <row r="550" spans="1:30" ht="12.75" customHeight="1" x14ac:dyDescent="0.25">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c r="AA550" s="293"/>
      <c r="AB550" s="293"/>
      <c r="AC550" s="293"/>
      <c r="AD550" s="293"/>
    </row>
    <row r="551" spans="1:30" ht="12.75" customHeight="1" x14ac:dyDescent="0.25">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c r="AA551" s="293"/>
      <c r="AB551" s="293"/>
      <c r="AC551" s="293"/>
      <c r="AD551" s="293"/>
    </row>
    <row r="552" spans="1:30" ht="12.75" customHeight="1" x14ac:dyDescent="0.25">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c r="AA552" s="293"/>
      <c r="AB552" s="293"/>
      <c r="AC552" s="293"/>
      <c r="AD552" s="293"/>
    </row>
    <row r="553" spans="1:30" ht="12.75" customHeight="1" x14ac:dyDescent="0.25">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c r="AA553" s="293"/>
      <c r="AB553" s="293"/>
      <c r="AC553" s="293"/>
      <c r="AD553" s="293"/>
    </row>
    <row r="554" spans="1:30" ht="12.75" customHeight="1" x14ac:dyDescent="0.25">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c r="AA554" s="293"/>
      <c r="AB554" s="293"/>
      <c r="AC554" s="293"/>
      <c r="AD554" s="293"/>
    </row>
    <row r="555" spans="1:30" ht="12.75" customHeight="1" x14ac:dyDescent="0.25">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c r="AA555" s="293"/>
      <c r="AB555" s="293"/>
      <c r="AC555" s="293"/>
      <c r="AD555" s="293"/>
    </row>
    <row r="556" spans="1:30" ht="12.75" customHeight="1" x14ac:dyDescent="0.25">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c r="AA556" s="293"/>
      <c r="AB556" s="293"/>
      <c r="AC556" s="293"/>
      <c r="AD556" s="293"/>
    </row>
    <row r="557" spans="1:30" ht="12.75" customHeight="1" x14ac:dyDescent="0.25">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c r="AA557" s="293"/>
      <c r="AB557" s="293"/>
      <c r="AC557" s="293"/>
      <c r="AD557" s="293"/>
    </row>
    <row r="558" spans="1:30" ht="12.75" customHeight="1" x14ac:dyDescent="0.25">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c r="AA558" s="293"/>
      <c r="AB558" s="293"/>
      <c r="AC558" s="293"/>
      <c r="AD558" s="293"/>
    </row>
    <row r="559" spans="1:30" ht="12.75" customHeight="1" x14ac:dyDescent="0.25">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c r="AA559" s="293"/>
      <c r="AB559" s="293"/>
      <c r="AC559" s="293"/>
      <c r="AD559" s="293"/>
    </row>
    <row r="560" spans="1:30" ht="12.75" customHeight="1" x14ac:dyDescent="0.25">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c r="AA560" s="293"/>
      <c r="AB560" s="293"/>
      <c r="AC560" s="293"/>
      <c r="AD560" s="293"/>
    </row>
    <row r="561" spans="1:30" ht="12.75" customHeight="1" x14ac:dyDescent="0.25">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c r="AA561" s="293"/>
      <c r="AB561" s="293"/>
      <c r="AC561" s="293"/>
      <c r="AD561" s="293"/>
    </row>
    <row r="562" spans="1:30" ht="12.75" customHeight="1" x14ac:dyDescent="0.25">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c r="AA562" s="293"/>
      <c r="AB562" s="293"/>
      <c r="AC562" s="293"/>
      <c r="AD562" s="293"/>
    </row>
    <row r="563" spans="1:30" ht="12.75" customHeight="1" x14ac:dyDescent="0.25">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c r="AA563" s="293"/>
      <c r="AB563" s="293"/>
      <c r="AC563" s="293"/>
      <c r="AD563" s="293"/>
    </row>
    <row r="564" spans="1:30" ht="12.75" customHeight="1" x14ac:dyDescent="0.25">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c r="AA564" s="293"/>
      <c r="AB564" s="293"/>
      <c r="AC564" s="293"/>
      <c r="AD564" s="293"/>
    </row>
    <row r="565" spans="1:30" ht="12.75" customHeight="1" x14ac:dyDescent="0.25">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c r="AA565" s="293"/>
      <c r="AB565" s="293"/>
      <c r="AC565" s="293"/>
      <c r="AD565" s="293"/>
    </row>
    <row r="566" spans="1:30" ht="12.75" customHeight="1" x14ac:dyDescent="0.25">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c r="AA566" s="293"/>
      <c r="AB566" s="293"/>
      <c r="AC566" s="293"/>
      <c r="AD566" s="293"/>
    </row>
    <row r="567" spans="1:30" ht="12.75" customHeight="1" x14ac:dyDescent="0.25">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c r="AA567" s="293"/>
      <c r="AB567" s="293"/>
      <c r="AC567" s="293"/>
      <c r="AD567" s="293"/>
    </row>
    <row r="568" spans="1:30" ht="12.75" customHeight="1" x14ac:dyDescent="0.25">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c r="AA568" s="293"/>
      <c r="AB568" s="293"/>
      <c r="AC568" s="293"/>
      <c r="AD568" s="293"/>
    </row>
    <row r="569" spans="1:30" ht="12.75" customHeight="1" x14ac:dyDescent="0.25">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c r="AA569" s="293"/>
      <c r="AB569" s="293"/>
      <c r="AC569" s="293"/>
      <c r="AD569" s="293"/>
    </row>
    <row r="570" spans="1:30" ht="12.75" customHeight="1" x14ac:dyDescent="0.25">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row>
    <row r="571" spans="1:30" ht="12.75" customHeight="1" x14ac:dyDescent="0.25">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c r="AA571" s="293"/>
      <c r="AB571" s="293"/>
      <c r="AC571" s="293"/>
      <c r="AD571" s="293"/>
    </row>
    <row r="572" spans="1:30" ht="12.75" customHeight="1" x14ac:dyDescent="0.25">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c r="AA572" s="293"/>
      <c r="AB572" s="293"/>
      <c r="AC572" s="293"/>
      <c r="AD572" s="293"/>
    </row>
    <row r="573" spans="1:30" ht="12.75" customHeight="1" x14ac:dyDescent="0.25">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c r="AA573" s="293"/>
      <c r="AB573" s="293"/>
      <c r="AC573" s="293"/>
      <c r="AD573" s="293"/>
    </row>
    <row r="574" spans="1:30" ht="12.75" customHeight="1" x14ac:dyDescent="0.25">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c r="AA574" s="293"/>
      <c r="AB574" s="293"/>
      <c r="AC574" s="293"/>
      <c r="AD574" s="293"/>
    </row>
    <row r="575" spans="1:30" ht="12.75" customHeight="1" x14ac:dyDescent="0.25">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c r="AA575" s="293"/>
      <c r="AB575" s="293"/>
      <c r="AC575" s="293"/>
      <c r="AD575" s="293"/>
    </row>
    <row r="576" spans="1:30" ht="12.75" customHeight="1" x14ac:dyDescent="0.25">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row>
    <row r="577" spans="1:30" ht="12.75" customHeight="1" x14ac:dyDescent="0.25">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c r="AA577" s="293"/>
      <c r="AB577" s="293"/>
      <c r="AC577" s="293"/>
      <c r="AD577" s="293"/>
    </row>
    <row r="578" spans="1:30" ht="12.75" customHeight="1" x14ac:dyDescent="0.25">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c r="AA578" s="293"/>
      <c r="AB578" s="293"/>
      <c r="AC578" s="293"/>
      <c r="AD578" s="293"/>
    </row>
    <row r="579" spans="1:30" ht="12.75" customHeight="1" x14ac:dyDescent="0.25">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c r="AA579" s="293"/>
      <c r="AB579" s="293"/>
      <c r="AC579" s="293"/>
      <c r="AD579" s="293"/>
    </row>
    <row r="580" spans="1:30" ht="12.75" customHeight="1" x14ac:dyDescent="0.25">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c r="AA580" s="293"/>
      <c r="AB580" s="293"/>
      <c r="AC580" s="293"/>
      <c r="AD580" s="293"/>
    </row>
    <row r="581" spans="1:30" ht="12.75" customHeight="1" x14ac:dyDescent="0.25">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c r="AA581" s="293"/>
      <c r="AB581" s="293"/>
      <c r="AC581" s="293"/>
      <c r="AD581" s="293"/>
    </row>
    <row r="582" spans="1:30" ht="12.75" customHeight="1" x14ac:dyDescent="0.25">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row>
    <row r="583" spans="1:30" ht="12.75" customHeight="1" x14ac:dyDescent="0.25">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c r="AA583" s="293"/>
      <c r="AB583" s="293"/>
      <c r="AC583" s="293"/>
      <c r="AD583" s="293"/>
    </row>
    <row r="584" spans="1:30" ht="12.75" customHeight="1" x14ac:dyDescent="0.25">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c r="AA584" s="293"/>
      <c r="AB584" s="293"/>
      <c r="AC584" s="293"/>
      <c r="AD584" s="293"/>
    </row>
    <row r="585" spans="1:30" ht="12.75" customHeight="1" x14ac:dyDescent="0.25">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c r="AA585" s="293"/>
      <c r="AB585" s="293"/>
      <c r="AC585" s="293"/>
      <c r="AD585" s="293"/>
    </row>
    <row r="586" spans="1:30" ht="12.75" customHeight="1" x14ac:dyDescent="0.25">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c r="AA586" s="293"/>
      <c r="AB586" s="293"/>
      <c r="AC586" s="293"/>
      <c r="AD586" s="293"/>
    </row>
    <row r="587" spans="1:30" ht="12.75" customHeight="1" x14ac:dyDescent="0.25">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c r="AA587" s="293"/>
      <c r="AB587" s="293"/>
      <c r="AC587" s="293"/>
      <c r="AD587" s="293"/>
    </row>
    <row r="588" spans="1:30" ht="12.75" customHeight="1" x14ac:dyDescent="0.25">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row>
    <row r="589" spans="1:30" ht="12.75" customHeight="1" x14ac:dyDescent="0.25">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c r="AA589" s="293"/>
      <c r="AB589" s="293"/>
      <c r="AC589" s="293"/>
      <c r="AD589" s="293"/>
    </row>
    <row r="590" spans="1:30" ht="12.75" customHeight="1" x14ac:dyDescent="0.25">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c r="AA590" s="293"/>
      <c r="AB590" s="293"/>
      <c r="AC590" s="293"/>
      <c r="AD590" s="293"/>
    </row>
    <row r="591" spans="1:30" ht="12.75" customHeight="1" x14ac:dyDescent="0.25">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c r="AA591" s="293"/>
      <c r="AB591" s="293"/>
      <c r="AC591" s="293"/>
      <c r="AD591" s="293"/>
    </row>
    <row r="592" spans="1:30" ht="12.75" customHeight="1" x14ac:dyDescent="0.25">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c r="AA592" s="293"/>
      <c r="AB592" s="293"/>
      <c r="AC592" s="293"/>
      <c r="AD592" s="293"/>
    </row>
    <row r="593" spans="1:30" ht="12.75" customHeight="1" x14ac:dyDescent="0.25">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c r="AA593" s="293"/>
      <c r="AB593" s="293"/>
      <c r="AC593" s="293"/>
      <c r="AD593" s="293"/>
    </row>
    <row r="594" spans="1:30" ht="12.75" customHeight="1" x14ac:dyDescent="0.25">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row>
    <row r="595" spans="1:30" ht="12.75" customHeight="1" x14ac:dyDescent="0.25">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c r="AA595" s="293"/>
      <c r="AB595" s="293"/>
      <c r="AC595" s="293"/>
      <c r="AD595" s="293"/>
    </row>
    <row r="596" spans="1:30" ht="12.75" customHeight="1" x14ac:dyDescent="0.25">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c r="AA596" s="293"/>
      <c r="AB596" s="293"/>
      <c r="AC596" s="293"/>
      <c r="AD596" s="293"/>
    </row>
    <row r="597" spans="1:30" ht="12.75" customHeight="1" x14ac:dyDescent="0.25">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c r="AA597" s="293"/>
      <c r="AB597" s="293"/>
      <c r="AC597" s="293"/>
      <c r="AD597" s="293"/>
    </row>
    <row r="598" spans="1:30" ht="12.75" customHeight="1" x14ac:dyDescent="0.25">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c r="AA598" s="293"/>
      <c r="AB598" s="293"/>
      <c r="AC598" s="293"/>
      <c r="AD598" s="293"/>
    </row>
    <row r="599" spans="1:30" ht="12.75" customHeight="1" x14ac:dyDescent="0.25">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c r="AA599" s="293"/>
      <c r="AB599" s="293"/>
      <c r="AC599" s="293"/>
      <c r="AD599" s="293"/>
    </row>
    <row r="600" spans="1:30" ht="12.75" customHeight="1" x14ac:dyDescent="0.25">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row>
    <row r="601" spans="1:30" ht="12.75" customHeight="1" x14ac:dyDescent="0.25">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c r="AA601" s="293"/>
      <c r="AB601" s="293"/>
      <c r="AC601" s="293"/>
      <c r="AD601" s="293"/>
    </row>
    <row r="602" spans="1:30" ht="12.75" customHeight="1" x14ac:dyDescent="0.25">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c r="AA602" s="293"/>
      <c r="AB602" s="293"/>
      <c r="AC602" s="293"/>
      <c r="AD602" s="293"/>
    </row>
    <row r="603" spans="1:30" ht="12.75" customHeight="1" x14ac:dyDescent="0.25">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c r="AA603" s="293"/>
      <c r="AB603" s="293"/>
      <c r="AC603" s="293"/>
      <c r="AD603" s="293"/>
    </row>
    <row r="604" spans="1:30" ht="12.75" customHeight="1" x14ac:dyDescent="0.25">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c r="AA604" s="293"/>
      <c r="AB604" s="293"/>
      <c r="AC604" s="293"/>
      <c r="AD604" s="293"/>
    </row>
    <row r="605" spans="1:30" ht="12.75" customHeight="1" x14ac:dyDescent="0.25">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c r="AA605" s="293"/>
      <c r="AB605" s="293"/>
      <c r="AC605" s="293"/>
      <c r="AD605" s="293"/>
    </row>
    <row r="606" spans="1:30" ht="12.75" customHeight="1" x14ac:dyDescent="0.25">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row>
    <row r="607" spans="1:30" ht="12.75" customHeight="1" x14ac:dyDescent="0.25">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c r="AA607" s="293"/>
      <c r="AB607" s="293"/>
      <c r="AC607" s="293"/>
      <c r="AD607" s="293"/>
    </row>
    <row r="608" spans="1:30" ht="12.75" customHeight="1" x14ac:dyDescent="0.25">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row>
    <row r="609" spans="1:30" ht="12.75" customHeight="1" x14ac:dyDescent="0.25">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row>
    <row r="610" spans="1:30" ht="12.75" customHeight="1" x14ac:dyDescent="0.25">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row>
    <row r="611" spans="1:30" ht="12.75" customHeight="1" x14ac:dyDescent="0.25">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c r="AA611" s="293"/>
      <c r="AB611" s="293"/>
      <c r="AC611" s="293"/>
      <c r="AD611" s="293"/>
    </row>
    <row r="612" spans="1:30" ht="12.75" customHeight="1" x14ac:dyDescent="0.25">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row>
    <row r="613" spans="1:30" ht="12.75" customHeight="1" x14ac:dyDescent="0.25">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c r="AA613" s="293"/>
      <c r="AB613" s="293"/>
      <c r="AC613" s="293"/>
      <c r="AD613" s="293"/>
    </row>
    <row r="614" spans="1:30" ht="12.75" customHeight="1" x14ac:dyDescent="0.25">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c r="AA614" s="293"/>
      <c r="AB614" s="293"/>
      <c r="AC614" s="293"/>
      <c r="AD614" s="293"/>
    </row>
    <row r="615" spans="1:30" ht="12.75" customHeight="1" x14ac:dyDescent="0.25">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c r="AA615" s="293"/>
      <c r="AB615" s="293"/>
      <c r="AC615" s="293"/>
      <c r="AD615" s="293"/>
    </row>
    <row r="616" spans="1:30" ht="12.75" customHeight="1" x14ac:dyDescent="0.25">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c r="AA616" s="293"/>
      <c r="AB616" s="293"/>
      <c r="AC616" s="293"/>
      <c r="AD616" s="293"/>
    </row>
    <row r="617" spans="1:30" ht="12.75" customHeight="1" x14ac:dyDescent="0.25">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c r="AA617" s="293"/>
      <c r="AB617" s="293"/>
      <c r="AC617" s="293"/>
      <c r="AD617" s="293"/>
    </row>
    <row r="618" spans="1:30" ht="12.75" customHeight="1" x14ac:dyDescent="0.25">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row>
    <row r="619" spans="1:30" ht="12.75" customHeight="1" x14ac:dyDescent="0.25">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c r="AA619" s="293"/>
      <c r="AB619" s="293"/>
      <c r="AC619" s="293"/>
      <c r="AD619" s="293"/>
    </row>
    <row r="620" spans="1:30" ht="12.75" customHeight="1" x14ac:dyDescent="0.25">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c r="AA620" s="293"/>
      <c r="AB620" s="293"/>
      <c r="AC620" s="293"/>
      <c r="AD620" s="293"/>
    </row>
    <row r="621" spans="1:30" ht="12.75" customHeight="1" x14ac:dyDescent="0.25">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c r="AA621" s="293"/>
      <c r="AB621" s="293"/>
      <c r="AC621" s="293"/>
      <c r="AD621" s="293"/>
    </row>
    <row r="622" spans="1:30" ht="12.75" customHeight="1" x14ac:dyDescent="0.25">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c r="AA622" s="293"/>
      <c r="AB622" s="293"/>
      <c r="AC622" s="293"/>
      <c r="AD622" s="293"/>
    </row>
    <row r="623" spans="1:30" ht="12.75" customHeight="1" x14ac:dyDescent="0.25">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c r="AA623" s="293"/>
      <c r="AB623" s="293"/>
      <c r="AC623" s="293"/>
      <c r="AD623" s="293"/>
    </row>
    <row r="624" spans="1:30" ht="12.75" customHeight="1" x14ac:dyDescent="0.25">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row>
    <row r="625" spans="1:30" ht="12.75" customHeight="1" x14ac:dyDescent="0.25">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c r="AA625" s="293"/>
      <c r="AB625" s="293"/>
      <c r="AC625" s="293"/>
      <c r="AD625" s="293"/>
    </row>
    <row r="626" spans="1:30" ht="12.75" customHeight="1" x14ac:dyDescent="0.25">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c r="AA626" s="293"/>
      <c r="AB626" s="293"/>
      <c r="AC626" s="293"/>
      <c r="AD626" s="293"/>
    </row>
    <row r="627" spans="1:30" ht="12.75" customHeight="1" x14ac:dyDescent="0.25">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c r="AA627" s="293"/>
      <c r="AB627" s="293"/>
      <c r="AC627" s="293"/>
      <c r="AD627" s="293"/>
    </row>
    <row r="628" spans="1:30" ht="12.75" customHeight="1" x14ac:dyDescent="0.25">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c r="AA628" s="293"/>
      <c r="AB628" s="293"/>
      <c r="AC628" s="293"/>
      <c r="AD628" s="293"/>
    </row>
    <row r="629" spans="1:30" ht="12.75" customHeight="1" x14ac:dyDescent="0.25">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c r="AA629" s="293"/>
      <c r="AB629" s="293"/>
      <c r="AC629" s="293"/>
      <c r="AD629" s="293"/>
    </row>
    <row r="630" spans="1:30" ht="12.75" customHeight="1" x14ac:dyDescent="0.25">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c r="AA630" s="293"/>
      <c r="AB630" s="293"/>
      <c r="AC630" s="293"/>
      <c r="AD630" s="293"/>
    </row>
    <row r="631" spans="1:30" ht="12.75" customHeight="1" x14ac:dyDescent="0.25">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c r="AA631" s="293"/>
      <c r="AB631" s="293"/>
      <c r="AC631" s="293"/>
      <c r="AD631" s="293"/>
    </row>
    <row r="632" spans="1:30" ht="12.75" customHeight="1" x14ac:dyDescent="0.25">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c r="AA632" s="293"/>
      <c r="AB632" s="293"/>
      <c r="AC632" s="293"/>
      <c r="AD632" s="293"/>
    </row>
    <row r="633" spans="1:30" ht="12.75" customHeight="1" x14ac:dyDescent="0.25">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c r="AA633" s="293"/>
      <c r="AB633" s="293"/>
      <c r="AC633" s="293"/>
      <c r="AD633" s="293"/>
    </row>
    <row r="634" spans="1:30" ht="12.75" customHeight="1" x14ac:dyDescent="0.25">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c r="AA634" s="293"/>
      <c r="AB634" s="293"/>
      <c r="AC634" s="293"/>
      <c r="AD634" s="293"/>
    </row>
    <row r="635" spans="1:30" ht="12.75" customHeight="1" x14ac:dyDescent="0.25">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c r="AA635" s="293"/>
      <c r="AB635" s="293"/>
      <c r="AC635" s="293"/>
      <c r="AD635" s="293"/>
    </row>
    <row r="636" spans="1:30" ht="12.75" customHeight="1" x14ac:dyDescent="0.25">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c r="AA636" s="293"/>
      <c r="AB636" s="293"/>
      <c r="AC636" s="293"/>
      <c r="AD636" s="293"/>
    </row>
    <row r="637" spans="1:30" ht="12.75" customHeight="1" x14ac:dyDescent="0.25">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c r="AA637" s="293"/>
      <c r="AB637" s="293"/>
      <c r="AC637" s="293"/>
      <c r="AD637" s="293"/>
    </row>
    <row r="638" spans="1:30" ht="12.75" customHeight="1" x14ac:dyDescent="0.25">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c r="AA638" s="293"/>
      <c r="AB638" s="293"/>
      <c r="AC638" s="293"/>
      <c r="AD638" s="293"/>
    </row>
    <row r="639" spans="1:30" ht="12.75" customHeight="1" x14ac:dyDescent="0.25">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c r="AA639" s="293"/>
      <c r="AB639" s="293"/>
      <c r="AC639" s="293"/>
      <c r="AD639" s="293"/>
    </row>
    <row r="640" spans="1:30" ht="12.75" customHeight="1" x14ac:dyDescent="0.25">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c r="AA640" s="293"/>
      <c r="AB640" s="293"/>
      <c r="AC640" s="293"/>
      <c r="AD640" s="293"/>
    </row>
    <row r="641" spans="1:30" ht="12.75" customHeight="1" x14ac:dyDescent="0.25">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c r="AA641" s="293"/>
      <c r="AB641" s="293"/>
      <c r="AC641" s="293"/>
      <c r="AD641" s="293"/>
    </row>
    <row r="642" spans="1:30" ht="12.75" customHeight="1" x14ac:dyDescent="0.25">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c r="AA642" s="293"/>
      <c r="AB642" s="293"/>
      <c r="AC642" s="293"/>
      <c r="AD642" s="293"/>
    </row>
    <row r="643" spans="1:30" ht="12.75" customHeight="1" x14ac:dyDescent="0.25">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c r="AA643" s="293"/>
      <c r="AB643" s="293"/>
      <c r="AC643" s="293"/>
      <c r="AD643" s="293"/>
    </row>
    <row r="644" spans="1:30" ht="12.75" customHeight="1" x14ac:dyDescent="0.25">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c r="AA644" s="293"/>
      <c r="AB644" s="293"/>
      <c r="AC644" s="293"/>
      <c r="AD644" s="293"/>
    </row>
    <row r="645" spans="1:30" ht="12.75" customHeight="1" x14ac:dyDescent="0.25">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c r="AA645" s="293"/>
      <c r="AB645" s="293"/>
      <c r="AC645" s="293"/>
      <c r="AD645" s="293"/>
    </row>
    <row r="646" spans="1:30" ht="12.75" customHeight="1" x14ac:dyDescent="0.25">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c r="AA646" s="293"/>
      <c r="AB646" s="293"/>
      <c r="AC646" s="293"/>
      <c r="AD646" s="293"/>
    </row>
    <row r="647" spans="1:30" ht="12.75" customHeight="1" x14ac:dyDescent="0.25">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c r="AA647" s="293"/>
      <c r="AB647" s="293"/>
      <c r="AC647" s="293"/>
      <c r="AD647" s="293"/>
    </row>
    <row r="648" spans="1:30" ht="12.75" customHeight="1" x14ac:dyDescent="0.25">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c r="AA648" s="293"/>
      <c r="AB648" s="293"/>
      <c r="AC648" s="293"/>
      <c r="AD648" s="293"/>
    </row>
    <row r="649" spans="1:30" ht="12.75" customHeight="1" x14ac:dyDescent="0.25">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row>
    <row r="650" spans="1:30" ht="12.75" customHeight="1" x14ac:dyDescent="0.25">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c r="AA650" s="293"/>
      <c r="AB650" s="293"/>
      <c r="AC650" s="293"/>
      <c r="AD650" s="293"/>
    </row>
    <row r="651" spans="1:30" ht="12.75" customHeight="1" x14ac:dyDescent="0.25">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c r="AA651" s="293"/>
      <c r="AB651" s="293"/>
      <c r="AC651" s="293"/>
      <c r="AD651" s="293"/>
    </row>
    <row r="652" spans="1:30" ht="12.75" customHeight="1" x14ac:dyDescent="0.25">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c r="AA652" s="293"/>
      <c r="AB652" s="293"/>
      <c r="AC652" s="293"/>
      <c r="AD652" s="293"/>
    </row>
    <row r="653" spans="1:30" ht="12.75" customHeight="1" x14ac:dyDescent="0.25">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c r="AA653" s="293"/>
      <c r="AB653" s="293"/>
      <c r="AC653" s="293"/>
      <c r="AD653" s="293"/>
    </row>
    <row r="654" spans="1:30" ht="12.75" customHeight="1" x14ac:dyDescent="0.25">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c r="AA654" s="293"/>
      <c r="AB654" s="293"/>
      <c r="AC654" s="293"/>
      <c r="AD654" s="293"/>
    </row>
    <row r="655" spans="1:30" ht="12.75" customHeight="1" x14ac:dyDescent="0.25">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row>
    <row r="656" spans="1:30" ht="12.75" customHeight="1" x14ac:dyDescent="0.25">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c r="AA656" s="293"/>
      <c r="AB656" s="293"/>
      <c r="AC656" s="293"/>
      <c r="AD656" s="293"/>
    </row>
    <row r="657" spans="1:30" ht="12.75" customHeight="1" x14ac:dyDescent="0.25">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c r="AA657" s="293"/>
      <c r="AB657" s="293"/>
      <c r="AC657" s="293"/>
      <c r="AD657" s="293"/>
    </row>
    <row r="658" spans="1:30" ht="12.75" customHeight="1" x14ac:dyDescent="0.25">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c r="AA658" s="293"/>
      <c r="AB658" s="293"/>
      <c r="AC658" s="293"/>
      <c r="AD658" s="293"/>
    </row>
    <row r="659" spans="1:30" ht="12.75" customHeight="1" x14ac:dyDescent="0.25">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c r="AA659" s="293"/>
      <c r="AB659" s="293"/>
      <c r="AC659" s="293"/>
      <c r="AD659" s="293"/>
    </row>
    <row r="660" spans="1:30" ht="12.75" customHeight="1" x14ac:dyDescent="0.25">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c r="AA660" s="293"/>
      <c r="AB660" s="293"/>
      <c r="AC660" s="293"/>
      <c r="AD660" s="293"/>
    </row>
    <row r="661" spans="1:30" ht="12.75" customHeight="1" x14ac:dyDescent="0.25">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row>
    <row r="662" spans="1:30" ht="12.75" customHeight="1" x14ac:dyDescent="0.25">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c r="AA662" s="293"/>
      <c r="AB662" s="293"/>
      <c r="AC662" s="293"/>
      <c r="AD662" s="293"/>
    </row>
    <row r="663" spans="1:30" ht="12.75" customHeight="1" x14ac:dyDescent="0.25">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c r="AA663" s="293"/>
      <c r="AB663" s="293"/>
      <c r="AC663" s="293"/>
      <c r="AD663" s="293"/>
    </row>
    <row r="664" spans="1:30" ht="12.75" customHeight="1" x14ac:dyDescent="0.25">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c r="AA664" s="293"/>
      <c r="AB664" s="293"/>
      <c r="AC664" s="293"/>
      <c r="AD664" s="293"/>
    </row>
    <row r="665" spans="1:30" ht="12.75" customHeight="1" x14ac:dyDescent="0.25">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c r="AA665" s="293"/>
      <c r="AB665" s="293"/>
      <c r="AC665" s="293"/>
      <c r="AD665" s="293"/>
    </row>
    <row r="666" spans="1:30" ht="12.75" customHeight="1" x14ac:dyDescent="0.25">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c r="AA666" s="293"/>
      <c r="AB666" s="293"/>
      <c r="AC666" s="293"/>
      <c r="AD666" s="293"/>
    </row>
    <row r="667" spans="1:30" ht="12.75" customHeight="1" x14ac:dyDescent="0.25">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row>
    <row r="668" spans="1:30" ht="12.75" customHeight="1" x14ac:dyDescent="0.25">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c r="AA668" s="293"/>
      <c r="AB668" s="293"/>
      <c r="AC668" s="293"/>
      <c r="AD668" s="293"/>
    </row>
    <row r="669" spans="1:30" ht="12.75" customHeight="1" x14ac:dyDescent="0.25">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c r="AA669" s="293"/>
      <c r="AB669" s="293"/>
      <c r="AC669" s="293"/>
      <c r="AD669" s="293"/>
    </row>
    <row r="670" spans="1:30" ht="12.75" customHeight="1" x14ac:dyDescent="0.25">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c r="AA670" s="293"/>
      <c r="AB670" s="293"/>
      <c r="AC670" s="293"/>
      <c r="AD670" s="293"/>
    </row>
    <row r="671" spans="1:30" ht="12.75" customHeight="1" x14ac:dyDescent="0.25">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c r="AA671" s="293"/>
      <c r="AB671" s="293"/>
      <c r="AC671" s="293"/>
      <c r="AD671" s="293"/>
    </row>
    <row r="672" spans="1:30" ht="12.75" customHeight="1" x14ac:dyDescent="0.25">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c r="AA672" s="293"/>
      <c r="AB672" s="293"/>
      <c r="AC672" s="293"/>
      <c r="AD672" s="293"/>
    </row>
    <row r="673" spans="1:30" ht="12.75" customHeight="1" x14ac:dyDescent="0.25">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row>
    <row r="674" spans="1:30" ht="12.75" customHeight="1" x14ac:dyDescent="0.25">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c r="AA674" s="293"/>
      <c r="AB674" s="293"/>
      <c r="AC674" s="293"/>
      <c r="AD674" s="293"/>
    </row>
    <row r="675" spans="1:30" ht="12.75" customHeight="1" x14ac:dyDescent="0.25">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c r="AA675" s="293"/>
      <c r="AB675" s="293"/>
      <c r="AC675" s="293"/>
      <c r="AD675" s="293"/>
    </row>
    <row r="676" spans="1:30" ht="12.75" customHeight="1" x14ac:dyDescent="0.25">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c r="AA676" s="293"/>
      <c r="AB676" s="293"/>
      <c r="AC676" s="293"/>
      <c r="AD676" s="293"/>
    </row>
    <row r="677" spans="1:30" ht="12.75" customHeight="1" x14ac:dyDescent="0.25">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c r="AA677" s="293"/>
      <c r="AB677" s="293"/>
      <c r="AC677" s="293"/>
      <c r="AD677" s="293"/>
    </row>
    <row r="678" spans="1:30" ht="12.75" customHeight="1" x14ac:dyDescent="0.25">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c r="AA678" s="293"/>
      <c r="AB678" s="293"/>
      <c r="AC678" s="293"/>
      <c r="AD678" s="293"/>
    </row>
    <row r="679" spans="1:30" ht="12.75" customHeight="1" x14ac:dyDescent="0.25">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row>
    <row r="680" spans="1:30" ht="12.75" customHeight="1" x14ac:dyDescent="0.25">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c r="AA680" s="293"/>
      <c r="AB680" s="293"/>
      <c r="AC680" s="293"/>
      <c r="AD680" s="293"/>
    </row>
    <row r="681" spans="1:30" ht="12.75" customHeight="1" x14ac:dyDescent="0.25">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c r="AA681" s="293"/>
      <c r="AB681" s="293"/>
      <c r="AC681" s="293"/>
      <c r="AD681" s="293"/>
    </row>
    <row r="682" spans="1:30" ht="12.75" customHeight="1" x14ac:dyDescent="0.25">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c r="AA682" s="293"/>
      <c r="AB682" s="293"/>
      <c r="AC682" s="293"/>
      <c r="AD682" s="293"/>
    </row>
    <row r="683" spans="1:30" ht="12.75" customHeight="1" x14ac:dyDescent="0.25">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c r="AA683" s="293"/>
      <c r="AB683" s="293"/>
      <c r="AC683" s="293"/>
      <c r="AD683" s="293"/>
    </row>
    <row r="684" spans="1:30" ht="12.75" customHeight="1" x14ac:dyDescent="0.25">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c r="AA684" s="293"/>
      <c r="AB684" s="293"/>
      <c r="AC684" s="293"/>
      <c r="AD684" s="293"/>
    </row>
    <row r="685" spans="1:30" ht="12.75" customHeight="1" x14ac:dyDescent="0.25">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row>
    <row r="686" spans="1:30" ht="12.75" customHeight="1" x14ac:dyDescent="0.25">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c r="AA686" s="293"/>
      <c r="AB686" s="293"/>
      <c r="AC686" s="293"/>
      <c r="AD686" s="293"/>
    </row>
    <row r="687" spans="1:30" ht="12.75" customHeight="1" x14ac:dyDescent="0.25">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c r="AA687" s="293"/>
      <c r="AB687" s="293"/>
      <c r="AC687" s="293"/>
      <c r="AD687" s="293"/>
    </row>
    <row r="688" spans="1:30" ht="12.75" customHeight="1" x14ac:dyDescent="0.25">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c r="AA688" s="293"/>
      <c r="AB688" s="293"/>
      <c r="AC688" s="293"/>
      <c r="AD688" s="293"/>
    </row>
    <row r="689" spans="1:30" ht="12.75" customHeight="1" x14ac:dyDescent="0.25">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c r="AA689" s="293"/>
      <c r="AB689" s="293"/>
      <c r="AC689" s="293"/>
      <c r="AD689" s="293"/>
    </row>
    <row r="690" spans="1:30" ht="12.75" customHeight="1" x14ac:dyDescent="0.25">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c r="AA690" s="293"/>
      <c r="AB690" s="293"/>
      <c r="AC690" s="293"/>
      <c r="AD690" s="293"/>
    </row>
    <row r="691" spans="1:30" ht="12.75" customHeight="1" x14ac:dyDescent="0.25">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row>
    <row r="692" spans="1:30" ht="12.75" customHeight="1" x14ac:dyDescent="0.25">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c r="AA692" s="293"/>
      <c r="AB692" s="293"/>
      <c r="AC692" s="293"/>
      <c r="AD692" s="293"/>
    </row>
    <row r="693" spans="1:30" ht="12.75" customHeight="1" x14ac:dyDescent="0.25">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c r="AA693" s="293"/>
      <c r="AB693" s="293"/>
      <c r="AC693" s="293"/>
      <c r="AD693" s="293"/>
    </row>
    <row r="694" spans="1:30" ht="12.75" customHeight="1" x14ac:dyDescent="0.25">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row>
    <row r="695" spans="1:30" ht="12.75" customHeight="1" x14ac:dyDescent="0.25">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c r="AA695" s="293"/>
      <c r="AB695" s="293"/>
      <c r="AC695" s="293"/>
      <c r="AD695" s="293"/>
    </row>
    <row r="696" spans="1:30" ht="12.75" customHeight="1" x14ac:dyDescent="0.25">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c r="AA696" s="293"/>
      <c r="AB696" s="293"/>
      <c r="AC696" s="293"/>
      <c r="AD696" s="293"/>
    </row>
    <row r="697" spans="1:30" ht="12.75" customHeight="1" x14ac:dyDescent="0.25">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row>
    <row r="698" spans="1:30" ht="12.75" customHeight="1" x14ac:dyDescent="0.25">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c r="AA698" s="293"/>
      <c r="AB698" s="293"/>
      <c r="AC698" s="293"/>
      <c r="AD698" s="293"/>
    </row>
    <row r="699" spans="1:30" ht="12.75" customHeight="1" x14ac:dyDescent="0.25">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c r="AA699" s="293"/>
      <c r="AB699" s="293"/>
      <c r="AC699" s="293"/>
      <c r="AD699" s="293"/>
    </row>
    <row r="700" spans="1:30" ht="12.75" customHeight="1" x14ac:dyDescent="0.25">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c r="AA700" s="293"/>
      <c r="AB700" s="293"/>
      <c r="AC700" s="293"/>
      <c r="AD700" s="293"/>
    </row>
    <row r="701" spans="1:30" ht="12.75" customHeight="1" x14ac:dyDescent="0.25">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c r="AA701" s="293"/>
      <c r="AB701" s="293"/>
      <c r="AC701" s="293"/>
      <c r="AD701" s="293"/>
    </row>
    <row r="702" spans="1:30" ht="12.75" customHeight="1" x14ac:dyDescent="0.25">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c r="AA702" s="293"/>
      <c r="AB702" s="293"/>
      <c r="AC702" s="293"/>
      <c r="AD702" s="293"/>
    </row>
    <row r="703" spans="1:30" ht="12.75" customHeight="1" x14ac:dyDescent="0.25">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row>
    <row r="704" spans="1:30" ht="12.75" customHeight="1" x14ac:dyDescent="0.25">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row>
    <row r="705" spans="1:30" ht="12.75" customHeight="1" x14ac:dyDescent="0.25">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c r="AA705" s="293"/>
      <c r="AB705" s="293"/>
      <c r="AC705" s="293"/>
      <c r="AD705" s="293"/>
    </row>
    <row r="706" spans="1:30" ht="12.75" customHeight="1" x14ac:dyDescent="0.25">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c r="AA706" s="293"/>
      <c r="AB706" s="293"/>
      <c r="AC706" s="293"/>
      <c r="AD706" s="293"/>
    </row>
    <row r="707" spans="1:30" ht="12.75" customHeight="1" x14ac:dyDescent="0.25">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c r="AA707" s="293"/>
      <c r="AB707" s="293"/>
      <c r="AC707" s="293"/>
      <c r="AD707" s="293"/>
    </row>
    <row r="708" spans="1:30" ht="12.75" customHeight="1" x14ac:dyDescent="0.25">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c r="AA708" s="293"/>
      <c r="AB708" s="293"/>
      <c r="AC708" s="293"/>
      <c r="AD708" s="293"/>
    </row>
    <row r="709" spans="1:30" ht="12.75" customHeight="1" x14ac:dyDescent="0.25">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c r="AA709" s="293"/>
      <c r="AB709" s="293"/>
      <c r="AC709" s="293"/>
      <c r="AD709" s="293"/>
    </row>
    <row r="710" spans="1:30" ht="12.75" customHeight="1" x14ac:dyDescent="0.25">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row>
    <row r="711" spans="1:30" ht="12.75" customHeight="1" x14ac:dyDescent="0.25">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c r="AA711" s="293"/>
      <c r="AB711" s="293"/>
      <c r="AC711" s="293"/>
      <c r="AD711" s="293"/>
    </row>
    <row r="712" spans="1:30" ht="12.75" customHeight="1" x14ac:dyDescent="0.25">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c r="AA712" s="293"/>
      <c r="AB712" s="293"/>
      <c r="AC712" s="293"/>
      <c r="AD712" s="293"/>
    </row>
    <row r="713" spans="1:30" ht="12.75" customHeight="1" x14ac:dyDescent="0.25">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c r="AA713" s="293"/>
      <c r="AB713" s="293"/>
      <c r="AC713" s="293"/>
      <c r="AD713" s="293"/>
    </row>
    <row r="714" spans="1:30" ht="12.75" customHeight="1" x14ac:dyDescent="0.25">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c r="AA714" s="293"/>
      <c r="AB714" s="293"/>
      <c r="AC714" s="293"/>
      <c r="AD714" s="293"/>
    </row>
    <row r="715" spans="1:30" ht="12.75" customHeight="1" x14ac:dyDescent="0.25">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c r="AA715" s="293"/>
      <c r="AB715" s="293"/>
      <c r="AC715" s="293"/>
      <c r="AD715" s="293"/>
    </row>
    <row r="716" spans="1:30" ht="12.75" customHeight="1" x14ac:dyDescent="0.25">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c r="AA716" s="293"/>
      <c r="AB716" s="293"/>
      <c r="AC716" s="293"/>
      <c r="AD716" s="293"/>
    </row>
    <row r="717" spans="1:30" ht="12.75" customHeight="1" x14ac:dyDescent="0.25">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c r="AA717" s="293"/>
      <c r="AB717" s="293"/>
      <c r="AC717" s="293"/>
      <c r="AD717" s="293"/>
    </row>
    <row r="718" spans="1:30" ht="12.75" customHeight="1" x14ac:dyDescent="0.25">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c r="AA718" s="293"/>
      <c r="AB718" s="293"/>
      <c r="AC718" s="293"/>
      <c r="AD718" s="293"/>
    </row>
    <row r="719" spans="1:30" ht="12.75" customHeight="1" x14ac:dyDescent="0.25">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c r="AA719" s="293"/>
      <c r="AB719" s="293"/>
      <c r="AC719" s="293"/>
      <c r="AD719" s="293"/>
    </row>
    <row r="720" spans="1:30" ht="12.75" customHeight="1" x14ac:dyDescent="0.25">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c r="AA720" s="293"/>
      <c r="AB720" s="293"/>
      <c r="AC720" s="293"/>
      <c r="AD720" s="293"/>
    </row>
    <row r="721" spans="1:30" ht="12.75" customHeight="1" x14ac:dyDescent="0.25">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c r="AA721" s="293"/>
      <c r="AB721" s="293"/>
      <c r="AC721" s="293"/>
      <c r="AD721" s="293"/>
    </row>
    <row r="722" spans="1:30" ht="12.75" customHeight="1" x14ac:dyDescent="0.25">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c r="AA722" s="293"/>
      <c r="AB722" s="293"/>
      <c r="AC722" s="293"/>
      <c r="AD722" s="293"/>
    </row>
    <row r="723" spans="1:30" ht="12.75" customHeight="1" x14ac:dyDescent="0.25">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c r="AA723" s="293"/>
      <c r="AB723" s="293"/>
      <c r="AC723" s="293"/>
      <c r="AD723" s="293"/>
    </row>
    <row r="724" spans="1:30" ht="12.75" customHeight="1" x14ac:dyDescent="0.25">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c r="AA724" s="293"/>
      <c r="AB724" s="293"/>
      <c r="AC724" s="293"/>
      <c r="AD724" s="293"/>
    </row>
    <row r="725" spans="1:30" ht="12.75" customHeight="1" x14ac:dyDescent="0.25">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c r="AA725" s="293"/>
      <c r="AB725" s="293"/>
      <c r="AC725" s="293"/>
      <c r="AD725" s="293"/>
    </row>
    <row r="726" spans="1:30" ht="12.75" customHeight="1" x14ac:dyDescent="0.25">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c r="AA726" s="293"/>
      <c r="AB726" s="293"/>
      <c r="AC726" s="293"/>
      <c r="AD726" s="293"/>
    </row>
    <row r="727" spans="1:30" ht="12.75" customHeight="1" x14ac:dyDescent="0.25">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c r="AA727" s="293"/>
      <c r="AB727" s="293"/>
      <c r="AC727" s="293"/>
      <c r="AD727" s="293"/>
    </row>
    <row r="728" spans="1:30" ht="12.75" customHeight="1" x14ac:dyDescent="0.25">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row>
    <row r="729" spans="1:30" ht="12.75" customHeight="1" x14ac:dyDescent="0.25">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c r="AA729" s="293"/>
      <c r="AB729" s="293"/>
      <c r="AC729" s="293"/>
      <c r="AD729" s="293"/>
    </row>
    <row r="730" spans="1:30" ht="12.75" customHeight="1" x14ac:dyDescent="0.25">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c r="AA730" s="293"/>
      <c r="AB730" s="293"/>
      <c r="AC730" s="293"/>
      <c r="AD730" s="293"/>
    </row>
    <row r="731" spans="1:30" ht="12.75" customHeight="1" x14ac:dyDescent="0.25">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c r="AA731" s="293"/>
      <c r="AB731" s="293"/>
      <c r="AC731" s="293"/>
      <c r="AD731" s="293"/>
    </row>
    <row r="732" spans="1:30" ht="12.75" customHeight="1" x14ac:dyDescent="0.25">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c r="AA732" s="293"/>
      <c r="AB732" s="293"/>
      <c r="AC732" s="293"/>
      <c r="AD732" s="293"/>
    </row>
    <row r="733" spans="1:30" ht="12.75" customHeight="1" x14ac:dyDescent="0.25">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c r="AA733" s="293"/>
      <c r="AB733" s="293"/>
      <c r="AC733" s="293"/>
      <c r="AD733" s="293"/>
    </row>
    <row r="734" spans="1:30" ht="12.75" customHeight="1" x14ac:dyDescent="0.25">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row>
    <row r="735" spans="1:30" ht="12.75" customHeight="1" x14ac:dyDescent="0.25">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c r="AA735" s="293"/>
      <c r="AB735" s="293"/>
      <c r="AC735" s="293"/>
      <c r="AD735" s="293"/>
    </row>
    <row r="736" spans="1:30" ht="12.75" customHeight="1" x14ac:dyDescent="0.25">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c r="AA736" s="293"/>
      <c r="AB736" s="293"/>
      <c r="AC736" s="293"/>
      <c r="AD736" s="293"/>
    </row>
    <row r="737" spans="1:30" ht="12.75" customHeight="1" x14ac:dyDescent="0.25">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c r="AA737" s="293"/>
      <c r="AB737" s="293"/>
      <c r="AC737" s="293"/>
      <c r="AD737" s="293"/>
    </row>
    <row r="738" spans="1:30" ht="12.75" customHeight="1" x14ac:dyDescent="0.25">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c r="AA738" s="293"/>
      <c r="AB738" s="293"/>
      <c r="AC738" s="293"/>
      <c r="AD738" s="293"/>
    </row>
    <row r="739" spans="1:30" ht="12.75" customHeight="1" x14ac:dyDescent="0.25">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c r="AA739" s="293"/>
      <c r="AB739" s="293"/>
      <c r="AC739" s="293"/>
      <c r="AD739" s="293"/>
    </row>
    <row r="740" spans="1:30" ht="12.75" customHeight="1" x14ac:dyDescent="0.25">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row>
    <row r="741" spans="1:30" ht="12.75" customHeight="1" x14ac:dyDescent="0.25">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c r="AA741" s="293"/>
      <c r="AB741" s="293"/>
      <c r="AC741" s="293"/>
      <c r="AD741" s="293"/>
    </row>
    <row r="742" spans="1:30" ht="12.75" customHeight="1" x14ac:dyDescent="0.25">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c r="AA742" s="293"/>
      <c r="AB742" s="293"/>
      <c r="AC742" s="293"/>
      <c r="AD742" s="293"/>
    </row>
    <row r="743" spans="1:30" ht="12.75" customHeight="1" x14ac:dyDescent="0.25">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c r="AA743" s="293"/>
      <c r="AB743" s="293"/>
      <c r="AC743" s="293"/>
      <c r="AD743" s="293"/>
    </row>
    <row r="744" spans="1:30" ht="12.75" customHeight="1" x14ac:dyDescent="0.25">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row>
    <row r="745" spans="1:30" ht="12.75" customHeight="1" x14ac:dyDescent="0.25">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row>
    <row r="746" spans="1:30" ht="12.75" customHeight="1" x14ac:dyDescent="0.25">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c r="AA746" s="293"/>
      <c r="AB746" s="293"/>
      <c r="AC746" s="293"/>
      <c r="AD746" s="293"/>
    </row>
    <row r="747" spans="1:30" ht="12.75" customHeight="1" x14ac:dyDescent="0.25">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c r="AA747" s="293"/>
      <c r="AB747" s="293"/>
      <c r="AC747" s="293"/>
      <c r="AD747" s="293"/>
    </row>
    <row r="748" spans="1:30" ht="12.75" customHeight="1" x14ac:dyDescent="0.25">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c r="AA748" s="293"/>
      <c r="AB748" s="293"/>
      <c r="AC748" s="293"/>
      <c r="AD748" s="293"/>
    </row>
    <row r="749" spans="1:30" ht="12.75" customHeight="1" x14ac:dyDescent="0.25">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c r="AA749" s="293"/>
      <c r="AB749" s="293"/>
      <c r="AC749" s="293"/>
      <c r="AD749" s="293"/>
    </row>
    <row r="750" spans="1:30" ht="12.75" customHeight="1" x14ac:dyDescent="0.25">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c r="AA750" s="293"/>
      <c r="AB750" s="293"/>
      <c r="AC750" s="293"/>
      <c r="AD750" s="293"/>
    </row>
    <row r="751" spans="1:30" ht="12.75" customHeight="1" x14ac:dyDescent="0.25">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c r="AA751" s="293"/>
      <c r="AB751" s="293"/>
      <c r="AC751" s="293"/>
      <c r="AD751" s="293"/>
    </row>
    <row r="752" spans="1:30" ht="12.75" customHeight="1" x14ac:dyDescent="0.25">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row>
    <row r="753" spans="1:30" ht="12.75" customHeight="1" x14ac:dyDescent="0.25">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row>
    <row r="754" spans="1:30" ht="12.75" customHeight="1" x14ac:dyDescent="0.25">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c r="AA754" s="293"/>
      <c r="AB754" s="293"/>
      <c r="AC754" s="293"/>
      <c r="AD754" s="293"/>
    </row>
    <row r="755" spans="1:30" ht="12.75" customHeight="1" x14ac:dyDescent="0.25">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c r="AA755" s="293"/>
      <c r="AB755" s="293"/>
      <c r="AC755" s="293"/>
      <c r="AD755" s="293"/>
    </row>
    <row r="756" spans="1:30" ht="12.75" customHeight="1" x14ac:dyDescent="0.25">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c r="AA756" s="293"/>
      <c r="AB756" s="293"/>
      <c r="AC756" s="293"/>
      <c r="AD756" s="293"/>
    </row>
    <row r="757" spans="1:30" ht="12.75" customHeight="1" x14ac:dyDescent="0.25">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c r="AA757" s="293"/>
      <c r="AB757" s="293"/>
      <c r="AC757" s="293"/>
      <c r="AD757" s="293"/>
    </row>
    <row r="758" spans="1:30" ht="12.75" customHeight="1" x14ac:dyDescent="0.25">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row>
    <row r="759" spans="1:30" ht="12.75" customHeight="1" x14ac:dyDescent="0.25">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c r="AA759" s="293"/>
      <c r="AB759" s="293"/>
      <c r="AC759" s="293"/>
      <c r="AD759" s="293"/>
    </row>
    <row r="760" spans="1:30" ht="12.75" customHeight="1" x14ac:dyDescent="0.25">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c r="AA760" s="293"/>
      <c r="AB760" s="293"/>
      <c r="AC760" s="293"/>
      <c r="AD760" s="293"/>
    </row>
    <row r="761" spans="1:30" ht="12.75" customHeight="1" x14ac:dyDescent="0.25">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c r="AA761" s="293"/>
      <c r="AB761" s="293"/>
      <c r="AC761" s="293"/>
      <c r="AD761" s="293"/>
    </row>
    <row r="762" spans="1:30" ht="12.75" customHeight="1" x14ac:dyDescent="0.25">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c r="AA762" s="293"/>
      <c r="AB762" s="293"/>
      <c r="AC762" s="293"/>
      <c r="AD762" s="293"/>
    </row>
    <row r="763" spans="1:30" ht="12.75" customHeight="1" x14ac:dyDescent="0.25">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c r="AA763" s="293"/>
      <c r="AB763" s="293"/>
      <c r="AC763" s="293"/>
      <c r="AD763" s="293"/>
    </row>
    <row r="764" spans="1:30" ht="12.75" customHeight="1" x14ac:dyDescent="0.25">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row>
    <row r="765" spans="1:30" ht="12.75" customHeight="1" x14ac:dyDescent="0.25">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c r="AA765" s="293"/>
      <c r="AB765" s="293"/>
      <c r="AC765" s="293"/>
      <c r="AD765" s="293"/>
    </row>
    <row r="766" spans="1:30" ht="12.75" customHeight="1" x14ac:dyDescent="0.25">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c r="AA766" s="293"/>
      <c r="AB766" s="293"/>
      <c r="AC766" s="293"/>
      <c r="AD766" s="293"/>
    </row>
    <row r="767" spans="1:30" ht="12.75" customHeight="1" x14ac:dyDescent="0.25">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c r="AA767" s="293"/>
      <c r="AB767" s="293"/>
      <c r="AC767" s="293"/>
      <c r="AD767" s="293"/>
    </row>
    <row r="768" spans="1:30" ht="12.75" customHeight="1" x14ac:dyDescent="0.25">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c r="AA768" s="293"/>
      <c r="AB768" s="293"/>
      <c r="AC768" s="293"/>
      <c r="AD768" s="293"/>
    </row>
    <row r="769" spans="1:30" ht="12.75" customHeight="1" x14ac:dyDescent="0.25">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c r="AA769" s="293"/>
      <c r="AB769" s="293"/>
      <c r="AC769" s="293"/>
      <c r="AD769" s="293"/>
    </row>
    <row r="770" spans="1:30" ht="12.75" customHeight="1" x14ac:dyDescent="0.25">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row>
    <row r="771" spans="1:30" ht="12.75" customHeight="1" x14ac:dyDescent="0.25">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c r="AA771" s="293"/>
      <c r="AB771" s="293"/>
      <c r="AC771" s="293"/>
      <c r="AD771" s="293"/>
    </row>
    <row r="772" spans="1:30" ht="12.75" customHeight="1" x14ac:dyDescent="0.25">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c r="AA772" s="293"/>
      <c r="AB772" s="293"/>
      <c r="AC772" s="293"/>
      <c r="AD772" s="293"/>
    </row>
    <row r="773" spans="1:30" ht="12.75" customHeight="1" x14ac:dyDescent="0.25">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c r="AA773" s="293"/>
      <c r="AB773" s="293"/>
      <c r="AC773" s="293"/>
      <c r="AD773" s="293"/>
    </row>
    <row r="774" spans="1:30" ht="12.75" customHeight="1" x14ac:dyDescent="0.25">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c r="AA774" s="293"/>
      <c r="AB774" s="293"/>
      <c r="AC774" s="293"/>
      <c r="AD774" s="293"/>
    </row>
    <row r="775" spans="1:30" ht="12.75" customHeight="1" x14ac:dyDescent="0.25">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c r="AA775" s="293"/>
      <c r="AB775" s="293"/>
      <c r="AC775" s="293"/>
      <c r="AD775" s="293"/>
    </row>
    <row r="776" spans="1:30" ht="12.75" customHeight="1" x14ac:dyDescent="0.25">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row>
    <row r="777" spans="1:30" ht="12.75" customHeight="1" x14ac:dyDescent="0.25">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c r="AA777" s="293"/>
      <c r="AB777" s="293"/>
      <c r="AC777" s="293"/>
      <c r="AD777" s="293"/>
    </row>
    <row r="778" spans="1:30" ht="12.75" customHeight="1" x14ac:dyDescent="0.25">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c r="AA778" s="293"/>
      <c r="AB778" s="293"/>
      <c r="AC778" s="293"/>
      <c r="AD778" s="293"/>
    </row>
    <row r="779" spans="1:30" ht="12.75" customHeight="1" x14ac:dyDescent="0.25">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c r="AA779" s="293"/>
      <c r="AB779" s="293"/>
      <c r="AC779" s="293"/>
      <c r="AD779" s="293"/>
    </row>
    <row r="780" spans="1:30" ht="12.75" customHeight="1" x14ac:dyDescent="0.25">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c r="AA780" s="293"/>
      <c r="AB780" s="293"/>
      <c r="AC780" s="293"/>
      <c r="AD780" s="293"/>
    </row>
    <row r="781" spans="1:30" ht="12.75" customHeight="1" x14ac:dyDescent="0.25">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c r="AA781" s="293"/>
      <c r="AB781" s="293"/>
      <c r="AC781" s="293"/>
      <c r="AD781" s="293"/>
    </row>
    <row r="782" spans="1:30" ht="12.75" customHeight="1" x14ac:dyDescent="0.25">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row>
    <row r="783" spans="1:30" ht="12.75" customHeight="1" x14ac:dyDescent="0.25">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c r="AA783" s="293"/>
      <c r="AB783" s="293"/>
      <c r="AC783" s="293"/>
      <c r="AD783" s="293"/>
    </row>
    <row r="784" spans="1:30" ht="12.75" customHeight="1" x14ac:dyDescent="0.25">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c r="AA784" s="293"/>
      <c r="AB784" s="293"/>
      <c r="AC784" s="293"/>
      <c r="AD784" s="293"/>
    </row>
    <row r="785" spans="1:30" ht="12.75" customHeight="1" x14ac:dyDescent="0.25">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c r="AA785" s="293"/>
      <c r="AB785" s="293"/>
      <c r="AC785" s="293"/>
      <c r="AD785" s="293"/>
    </row>
    <row r="786" spans="1:30" ht="12.75" customHeight="1" x14ac:dyDescent="0.25">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c r="AA786" s="293"/>
      <c r="AB786" s="293"/>
      <c r="AC786" s="293"/>
      <c r="AD786" s="293"/>
    </row>
    <row r="787" spans="1:30" ht="12.75" customHeight="1" x14ac:dyDescent="0.25">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c r="AA787" s="293"/>
      <c r="AB787" s="293"/>
      <c r="AC787" s="293"/>
      <c r="AD787" s="293"/>
    </row>
    <row r="788" spans="1:30" ht="12.75" customHeight="1" x14ac:dyDescent="0.25">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c r="AA788" s="293"/>
      <c r="AB788" s="293"/>
      <c r="AC788" s="293"/>
      <c r="AD788" s="293"/>
    </row>
    <row r="789" spans="1:30" ht="12.75" customHeight="1" x14ac:dyDescent="0.25">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c r="AA789" s="293"/>
      <c r="AB789" s="293"/>
      <c r="AC789" s="293"/>
      <c r="AD789" s="293"/>
    </row>
    <row r="790" spans="1:30" ht="12.75" customHeight="1" x14ac:dyDescent="0.25">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c r="AA790" s="293"/>
      <c r="AB790" s="293"/>
      <c r="AC790" s="293"/>
      <c r="AD790" s="293"/>
    </row>
    <row r="791" spans="1:30" ht="12.75" customHeight="1" x14ac:dyDescent="0.25">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c r="AA791" s="293"/>
      <c r="AB791" s="293"/>
      <c r="AC791" s="293"/>
      <c r="AD791" s="293"/>
    </row>
    <row r="792" spans="1:30" ht="12.75" customHeight="1" x14ac:dyDescent="0.25">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c r="AA792" s="293"/>
      <c r="AB792" s="293"/>
      <c r="AC792" s="293"/>
      <c r="AD792" s="293"/>
    </row>
    <row r="793" spans="1:30" ht="12.75" customHeight="1" x14ac:dyDescent="0.25">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c r="AA793" s="293"/>
      <c r="AB793" s="293"/>
      <c r="AC793" s="293"/>
      <c r="AD793" s="293"/>
    </row>
    <row r="794" spans="1:30" ht="12.75" customHeight="1" x14ac:dyDescent="0.25">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c r="AA794" s="293"/>
      <c r="AB794" s="293"/>
      <c r="AC794" s="293"/>
      <c r="AD794" s="293"/>
    </row>
    <row r="795" spans="1:30" ht="12.75" customHeight="1" x14ac:dyDescent="0.25">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c r="AA795" s="293"/>
      <c r="AB795" s="293"/>
      <c r="AC795" s="293"/>
      <c r="AD795" s="293"/>
    </row>
    <row r="796" spans="1:30" ht="12.75" customHeight="1" x14ac:dyDescent="0.25">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c r="AA796" s="293"/>
      <c r="AB796" s="293"/>
      <c r="AC796" s="293"/>
      <c r="AD796" s="293"/>
    </row>
    <row r="797" spans="1:30" ht="12.75" customHeight="1" x14ac:dyDescent="0.25">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c r="AA797" s="293"/>
      <c r="AB797" s="293"/>
      <c r="AC797" s="293"/>
      <c r="AD797" s="293"/>
    </row>
    <row r="798" spans="1:30" ht="12.75" customHeight="1" x14ac:dyDescent="0.25">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c r="AA798" s="293"/>
      <c r="AB798" s="293"/>
      <c r="AC798" s="293"/>
      <c r="AD798" s="293"/>
    </row>
    <row r="799" spans="1:30" ht="12.75" customHeight="1" x14ac:dyDescent="0.25">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c r="AA799" s="293"/>
      <c r="AB799" s="293"/>
      <c r="AC799" s="293"/>
      <c r="AD799" s="293"/>
    </row>
    <row r="800" spans="1:30" ht="12.75" customHeight="1" x14ac:dyDescent="0.25">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c r="AA800" s="293"/>
      <c r="AB800" s="293"/>
      <c r="AC800" s="293"/>
      <c r="AD800" s="293"/>
    </row>
    <row r="801" spans="1:30" ht="12.75" customHeight="1" x14ac:dyDescent="0.25">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c r="AA801" s="293"/>
      <c r="AB801" s="293"/>
      <c r="AC801" s="293"/>
      <c r="AD801" s="293"/>
    </row>
    <row r="802" spans="1:30" ht="12.75" customHeight="1" x14ac:dyDescent="0.25">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c r="AA802" s="293"/>
      <c r="AB802" s="293"/>
      <c r="AC802" s="293"/>
      <c r="AD802" s="293"/>
    </row>
    <row r="803" spans="1:30" ht="12.75" customHeight="1" x14ac:dyDescent="0.25">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c r="AA803" s="293"/>
      <c r="AB803" s="293"/>
      <c r="AC803" s="293"/>
      <c r="AD803" s="293"/>
    </row>
    <row r="804" spans="1:30" ht="12.75" customHeight="1" x14ac:dyDescent="0.25">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c r="AA804" s="293"/>
      <c r="AB804" s="293"/>
      <c r="AC804" s="293"/>
      <c r="AD804" s="293"/>
    </row>
    <row r="805" spans="1:30" ht="12.75" customHeight="1" x14ac:dyDescent="0.25">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c r="AA805" s="293"/>
      <c r="AB805" s="293"/>
      <c r="AC805" s="293"/>
      <c r="AD805" s="293"/>
    </row>
    <row r="806" spans="1:30" ht="12.75" customHeight="1" x14ac:dyDescent="0.25">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c r="AA806" s="293"/>
      <c r="AB806" s="293"/>
      <c r="AC806" s="293"/>
      <c r="AD806" s="293"/>
    </row>
    <row r="807" spans="1:30" ht="12.75" customHeight="1" x14ac:dyDescent="0.25">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row>
    <row r="808" spans="1:30" ht="12.75" customHeight="1" x14ac:dyDescent="0.25">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c r="AA808" s="293"/>
      <c r="AB808" s="293"/>
      <c r="AC808" s="293"/>
      <c r="AD808" s="293"/>
    </row>
    <row r="809" spans="1:30" ht="12.75" customHeight="1" x14ac:dyDescent="0.25">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c r="AA809" s="293"/>
      <c r="AB809" s="293"/>
      <c r="AC809" s="293"/>
      <c r="AD809" s="293"/>
    </row>
    <row r="810" spans="1:30" ht="12.75" customHeight="1" x14ac:dyDescent="0.25">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c r="AA810" s="293"/>
      <c r="AB810" s="293"/>
      <c r="AC810" s="293"/>
      <c r="AD810" s="293"/>
    </row>
    <row r="811" spans="1:30" ht="12.75" customHeight="1" x14ac:dyDescent="0.25">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c r="AA811" s="293"/>
      <c r="AB811" s="293"/>
      <c r="AC811" s="293"/>
      <c r="AD811" s="293"/>
    </row>
    <row r="812" spans="1:30" ht="12.75" customHeight="1" x14ac:dyDescent="0.25">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c r="AA812" s="293"/>
      <c r="AB812" s="293"/>
      <c r="AC812" s="293"/>
      <c r="AD812" s="293"/>
    </row>
    <row r="813" spans="1:30" ht="12.75" customHeight="1" x14ac:dyDescent="0.25">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row>
    <row r="814" spans="1:30" ht="12.75" customHeight="1" x14ac:dyDescent="0.25">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c r="AA814" s="293"/>
      <c r="AB814" s="293"/>
      <c r="AC814" s="293"/>
      <c r="AD814" s="293"/>
    </row>
    <row r="815" spans="1:30" ht="12.75" customHeight="1" x14ac:dyDescent="0.25">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c r="AA815" s="293"/>
      <c r="AB815" s="293"/>
      <c r="AC815" s="293"/>
      <c r="AD815" s="293"/>
    </row>
    <row r="816" spans="1:30" ht="12.75" customHeight="1" x14ac:dyDescent="0.25">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c r="AA816" s="293"/>
      <c r="AB816" s="293"/>
      <c r="AC816" s="293"/>
      <c r="AD816" s="293"/>
    </row>
    <row r="817" spans="1:30" ht="12.75" customHeight="1" x14ac:dyDescent="0.25">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c r="AA817" s="293"/>
      <c r="AB817" s="293"/>
      <c r="AC817" s="293"/>
      <c r="AD817" s="293"/>
    </row>
    <row r="818" spans="1:30" ht="12.75" customHeight="1" x14ac:dyDescent="0.25">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c r="AA818" s="293"/>
      <c r="AB818" s="293"/>
      <c r="AC818" s="293"/>
      <c r="AD818" s="293"/>
    </row>
    <row r="819" spans="1:30" ht="12.75" customHeight="1" x14ac:dyDescent="0.25">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row>
    <row r="820" spans="1:30" ht="12.75" customHeight="1" x14ac:dyDescent="0.25">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c r="AA820" s="293"/>
      <c r="AB820" s="293"/>
      <c r="AC820" s="293"/>
      <c r="AD820" s="293"/>
    </row>
    <row r="821" spans="1:30" ht="12.75" customHeight="1" x14ac:dyDescent="0.25">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c r="AA821" s="293"/>
      <c r="AB821" s="293"/>
      <c r="AC821" s="293"/>
      <c r="AD821" s="293"/>
    </row>
    <row r="822" spans="1:30" ht="12.75" customHeight="1" x14ac:dyDescent="0.25">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c r="AA822" s="293"/>
      <c r="AB822" s="293"/>
      <c r="AC822" s="293"/>
      <c r="AD822" s="293"/>
    </row>
    <row r="823" spans="1:30" ht="12.75" customHeight="1" x14ac:dyDescent="0.25">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c r="AA823" s="293"/>
      <c r="AB823" s="293"/>
      <c r="AC823" s="293"/>
      <c r="AD823" s="293"/>
    </row>
    <row r="824" spans="1:30" ht="12.75" customHeight="1" x14ac:dyDescent="0.25">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c r="AA824" s="293"/>
      <c r="AB824" s="293"/>
      <c r="AC824" s="293"/>
      <c r="AD824" s="293"/>
    </row>
    <row r="825" spans="1:30" ht="12.75" customHeight="1" x14ac:dyDescent="0.25">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c r="AA825" s="293"/>
      <c r="AB825" s="293"/>
      <c r="AC825" s="293"/>
      <c r="AD825" s="293"/>
    </row>
    <row r="826" spans="1:30" ht="12.75" customHeight="1" x14ac:dyDescent="0.25">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c r="AA826" s="293"/>
      <c r="AB826" s="293"/>
      <c r="AC826" s="293"/>
      <c r="AD826" s="293"/>
    </row>
    <row r="827" spans="1:30" ht="12.75" customHeight="1" x14ac:dyDescent="0.25">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c r="AA827" s="293"/>
      <c r="AB827" s="293"/>
      <c r="AC827" s="293"/>
      <c r="AD827" s="293"/>
    </row>
    <row r="828" spans="1:30" ht="12.75" customHeight="1" x14ac:dyDescent="0.25">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c r="AA828" s="293"/>
      <c r="AB828" s="293"/>
      <c r="AC828" s="293"/>
      <c r="AD828" s="293"/>
    </row>
    <row r="829" spans="1:30" ht="12.75" customHeight="1" x14ac:dyDescent="0.25">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c r="AA829" s="293"/>
      <c r="AB829" s="293"/>
      <c r="AC829" s="293"/>
      <c r="AD829" s="293"/>
    </row>
    <row r="830" spans="1:30" ht="12.75" customHeight="1" x14ac:dyDescent="0.25">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c r="AA830" s="293"/>
      <c r="AB830" s="293"/>
      <c r="AC830" s="293"/>
      <c r="AD830" s="293"/>
    </row>
    <row r="831" spans="1:30" ht="12.75" customHeight="1" x14ac:dyDescent="0.25">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row>
    <row r="832" spans="1:30" ht="12.75" customHeight="1" x14ac:dyDescent="0.25">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c r="AA832" s="293"/>
      <c r="AB832" s="293"/>
      <c r="AC832" s="293"/>
      <c r="AD832" s="293"/>
    </row>
    <row r="833" spans="1:30" ht="12.75" customHeight="1" x14ac:dyDescent="0.25">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c r="AA833" s="293"/>
      <c r="AB833" s="293"/>
      <c r="AC833" s="293"/>
      <c r="AD833" s="293"/>
    </row>
    <row r="834" spans="1:30" ht="12.75" customHeight="1" x14ac:dyDescent="0.25">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c r="AA834" s="293"/>
      <c r="AB834" s="293"/>
      <c r="AC834" s="293"/>
      <c r="AD834" s="293"/>
    </row>
    <row r="835" spans="1:30" ht="12.75" customHeight="1" x14ac:dyDescent="0.25">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c r="AA835" s="293"/>
      <c r="AB835" s="293"/>
      <c r="AC835" s="293"/>
      <c r="AD835" s="293"/>
    </row>
    <row r="836" spans="1:30" ht="12.75" customHeight="1" x14ac:dyDescent="0.25">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c r="AA836" s="293"/>
      <c r="AB836" s="293"/>
      <c r="AC836" s="293"/>
      <c r="AD836" s="293"/>
    </row>
    <row r="837" spans="1:30" ht="12.75" customHeight="1" x14ac:dyDescent="0.25">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row>
    <row r="838" spans="1:30" ht="12.75" customHeight="1" x14ac:dyDescent="0.25">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c r="AA838" s="293"/>
      <c r="AB838" s="293"/>
      <c r="AC838" s="293"/>
      <c r="AD838" s="293"/>
    </row>
    <row r="839" spans="1:30" ht="12.75" customHeight="1" x14ac:dyDescent="0.25">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c r="AC839" s="293"/>
      <c r="AD839" s="293"/>
    </row>
    <row r="840" spans="1:30" ht="12.75" customHeight="1" x14ac:dyDescent="0.25">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c r="AA840" s="293"/>
      <c r="AB840" s="293"/>
      <c r="AC840" s="293"/>
      <c r="AD840" s="293"/>
    </row>
    <row r="841" spans="1:30" ht="12.75" customHeight="1" x14ac:dyDescent="0.25">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c r="AA841" s="293"/>
      <c r="AB841" s="293"/>
      <c r="AC841" s="293"/>
      <c r="AD841" s="293"/>
    </row>
    <row r="842" spans="1:30" ht="12.75" customHeight="1" x14ac:dyDescent="0.25">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c r="AA842" s="293"/>
      <c r="AB842" s="293"/>
      <c r="AC842" s="293"/>
      <c r="AD842" s="293"/>
    </row>
    <row r="843" spans="1:30" ht="12.75" customHeight="1" x14ac:dyDescent="0.25">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row>
    <row r="844" spans="1:30" ht="12.75" customHeight="1" x14ac:dyDescent="0.25">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c r="AA844" s="293"/>
      <c r="AB844" s="293"/>
      <c r="AC844" s="293"/>
      <c r="AD844" s="293"/>
    </row>
    <row r="845" spans="1:30" ht="12.75" customHeight="1" x14ac:dyDescent="0.25">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c r="AA845" s="293"/>
      <c r="AB845" s="293"/>
      <c r="AC845" s="293"/>
      <c r="AD845" s="293"/>
    </row>
    <row r="846" spans="1:30" ht="12.75" customHeight="1" x14ac:dyDescent="0.25">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c r="AA846" s="293"/>
      <c r="AB846" s="293"/>
      <c r="AC846" s="293"/>
      <c r="AD846" s="293"/>
    </row>
    <row r="847" spans="1:30" ht="12.75" customHeight="1" x14ac:dyDescent="0.25">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c r="AA847" s="293"/>
      <c r="AB847" s="293"/>
      <c r="AC847" s="293"/>
      <c r="AD847" s="293"/>
    </row>
    <row r="848" spans="1:30" ht="12.75" customHeight="1" x14ac:dyDescent="0.25">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c r="AA848" s="293"/>
      <c r="AB848" s="293"/>
      <c r="AC848" s="293"/>
      <c r="AD848" s="293"/>
    </row>
    <row r="849" spans="1:30" ht="12.75" customHeight="1" x14ac:dyDescent="0.25">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row>
    <row r="850" spans="1:30" ht="12.75" customHeight="1" x14ac:dyDescent="0.25">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c r="AA850" s="293"/>
      <c r="AB850" s="293"/>
      <c r="AC850" s="293"/>
      <c r="AD850" s="293"/>
    </row>
    <row r="851" spans="1:30" ht="12.75" customHeight="1" x14ac:dyDescent="0.25">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c r="AA851" s="293"/>
      <c r="AB851" s="293"/>
      <c r="AC851" s="293"/>
      <c r="AD851" s="293"/>
    </row>
    <row r="852" spans="1:30" ht="12.75" customHeight="1" x14ac:dyDescent="0.25">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c r="AA852" s="293"/>
      <c r="AB852" s="293"/>
      <c r="AC852" s="293"/>
      <c r="AD852" s="293"/>
    </row>
    <row r="853" spans="1:30" ht="12.75" customHeight="1" x14ac:dyDescent="0.25">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c r="AA853" s="293"/>
      <c r="AB853" s="293"/>
      <c r="AC853" s="293"/>
      <c r="AD853" s="293"/>
    </row>
    <row r="854" spans="1:30" ht="12.75" customHeight="1" x14ac:dyDescent="0.25">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c r="AA854" s="293"/>
      <c r="AB854" s="293"/>
      <c r="AC854" s="293"/>
      <c r="AD854" s="293"/>
    </row>
    <row r="855" spans="1:30" ht="12.75" customHeight="1" x14ac:dyDescent="0.25">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row>
    <row r="856" spans="1:30" ht="12.75" customHeight="1" x14ac:dyDescent="0.25">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c r="AA856" s="293"/>
      <c r="AB856" s="293"/>
      <c r="AC856" s="293"/>
      <c r="AD856" s="293"/>
    </row>
    <row r="857" spans="1:30" ht="12.75" customHeight="1" x14ac:dyDescent="0.25">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c r="AA857" s="293"/>
      <c r="AB857" s="293"/>
      <c r="AC857" s="293"/>
      <c r="AD857" s="293"/>
    </row>
    <row r="858" spans="1:30" ht="12.75" customHeight="1" x14ac:dyDescent="0.25">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c r="AA858" s="293"/>
      <c r="AB858" s="293"/>
      <c r="AC858" s="293"/>
      <c r="AD858" s="293"/>
    </row>
    <row r="859" spans="1:30" ht="12.75" customHeight="1" x14ac:dyDescent="0.25">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c r="AA859" s="293"/>
      <c r="AB859" s="293"/>
      <c r="AC859" s="293"/>
      <c r="AD859" s="293"/>
    </row>
    <row r="860" spans="1:30" ht="12.75" customHeight="1" x14ac:dyDescent="0.25">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c r="AA860" s="293"/>
      <c r="AB860" s="293"/>
      <c r="AC860" s="293"/>
      <c r="AD860" s="293"/>
    </row>
    <row r="861" spans="1:30" ht="12.75" customHeight="1" x14ac:dyDescent="0.25">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row>
    <row r="862" spans="1:30" ht="12.75" customHeight="1" x14ac:dyDescent="0.25">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c r="AA862" s="293"/>
      <c r="AB862" s="293"/>
      <c r="AC862" s="293"/>
      <c r="AD862" s="293"/>
    </row>
    <row r="863" spans="1:30" ht="12.75" customHeight="1" x14ac:dyDescent="0.25">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c r="AA863" s="293"/>
      <c r="AB863" s="293"/>
      <c r="AC863" s="293"/>
      <c r="AD863" s="293"/>
    </row>
    <row r="864" spans="1:30" ht="12.75" customHeight="1" x14ac:dyDescent="0.25">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c r="AA864" s="293"/>
      <c r="AB864" s="293"/>
      <c r="AC864" s="293"/>
      <c r="AD864" s="293"/>
    </row>
    <row r="865" spans="1:30" ht="12.75" customHeight="1" x14ac:dyDescent="0.25">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c r="AA865" s="293"/>
      <c r="AB865" s="293"/>
      <c r="AC865" s="293"/>
      <c r="AD865" s="293"/>
    </row>
    <row r="866" spans="1:30" ht="12.75" customHeight="1" x14ac:dyDescent="0.25">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c r="AA866" s="293"/>
      <c r="AB866" s="293"/>
      <c r="AC866" s="293"/>
      <c r="AD866" s="293"/>
    </row>
    <row r="867" spans="1:30" ht="12.75" customHeight="1" x14ac:dyDescent="0.25">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c r="AA867" s="293"/>
      <c r="AB867" s="293"/>
      <c r="AC867" s="293"/>
      <c r="AD867" s="293"/>
    </row>
    <row r="868" spans="1:30" ht="12.75" customHeight="1" x14ac:dyDescent="0.25">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c r="AA868" s="293"/>
      <c r="AB868" s="293"/>
      <c r="AC868" s="293"/>
      <c r="AD868" s="293"/>
    </row>
    <row r="869" spans="1:30" ht="12.75" customHeight="1" x14ac:dyDescent="0.25">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c r="AA869" s="293"/>
      <c r="AB869" s="293"/>
      <c r="AC869" s="293"/>
      <c r="AD869" s="293"/>
    </row>
    <row r="870" spans="1:30" ht="12.75" customHeight="1" x14ac:dyDescent="0.25">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c r="AA870" s="293"/>
      <c r="AB870" s="293"/>
      <c r="AC870" s="293"/>
      <c r="AD870" s="293"/>
    </row>
    <row r="871" spans="1:30" ht="12.75" customHeight="1" x14ac:dyDescent="0.25">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c r="AA871" s="293"/>
      <c r="AB871" s="293"/>
      <c r="AC871" s="293"/>
      <c r="AD871" s="293"/>
    </row>
    <row r="872" spans="1:30" ht="12.75" customHeight="1" x14ac:dyDescent="0.25">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c r="AA872" s="293"/>
      <c r="AB872" s="293"/>
      <c r="AC872" s="293"/>
      <c r="AD872" s="293"/>
    </row>
    <row r="873" spans="1:30" ht="12.75" customHeight="1" x14ac:dyDescent="0.25">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c r="AA873" s="293"/>
      <c r="AB873" s="293"/>
      <c r="AC873" s="293"/>
      <c r="AD873" s="293"/>
    </row>
    <row r="874" spans="1:30" ht="12.75" customHeight="1" x14ac:dyDescent="0.25">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c r="AA874" s="293"/>
      <c r="AB874" s="293"/>
      <c r="AC874" s="293"/>
      <c r="AD874" s="293"/>
    </row>
    <row r="875" spans="1:30" ht="12.75" customHeight="1" x14ac:dyDescent="0.25">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c r="AA875" s="293"/>
      <c r="AB875" s="293"/>
      <c r="AC875" s="293"/>
      <c r="AD875" s="293"/>
    </row>
    <row r="876" spans="1:30" ht="12.75" customHeight="1" x14ac:dyDescent="0.25">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c r="AA876" s="293"/>
      <c r="AB876" s="293"/>
      <c r="AC876" s="293"/>
      <c r="AD876" s="293"/>
    </row>
    <row r="877" spans="1:30" ht="12.75" customHeight="1" x14ac:dyDescent="0.25">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c r="AA877" s="293"/>
      <c r="AB877" s="293"/>
      <c r="AC877" s="293"/>
      <c r="AD877" s="293"/>
    </row>
    <row r="878" spans="1:30" ht="12.75" customHeight="1" x14ac:dyDescent="0.25">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c r="AA878" s="293"/>
      <c r="AB878" s="293"/>
      <c r="AC878" s="293"/>
      <c r="AD878" s="293"/>
    </row>
    <row r="879" spans="1:30" ht="12.75" customHeight="1" x14ac:dyDescent="0.25">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c r="AA879" s="293"/>
      <c r="AB879" s="293"/>
      <c r="AC879" s="293"/>
      <c r="AD879" s="293"/>
    </row>
    <row r="880" spans="1:30" ht="12.75" customHeight="1" x14ac:dyDescent="0.25">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c r="AA880" s="293"/>
      <c r="AB880" s="293"/>
      <c r="AC880" s="293"/>
      <c r="AD880" s="293"/>
    </row>
    <row r="881" spans="1:30" ht="12.75" customHeight="1" x14ac:dyDescent="0.25">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c r="AA881" s="293"/>
      <c r="AB881" s="293"/>
      <c r="AC881" s="293"/>
      <c r="AD881" s="293"/>
    </row>
    <row r="882" spans="1:30" ht="12.75" customHeight="1" x14ac:dyDescent="0.25">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c r="AA882" s="293"/>
      <c r="AB882" s="293"/>
      <c r="AC882" s="293"/>
      <c r="AD882" s="293"/>
    </row>
    <row r="883" spans="1:30" ht="12.75" customHeight="1" x14ac:dyDescent="0.25">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c r="AA883" s="293"/>
      <c r="AB883" s="293"/>
      <c r="AC883" s="293"/>
      <c r="AD883" s="293"/>
    </row>
    <row r="884" spans="1:30" ht="12.75" customHeight="1" x14ac:dyDescent="0.25">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c r="AA884" s="293"/>
      <c r="AB884" s="293"/>
      <c r="AC884" s="293"/>
      <c r="AD884" s="293"/>
    </row>
    <row r="885" spans="1:30" ht="12.75" customHeight="1" x14ac:dyDescent="0.25">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c r="AA885" s="293"/>
      <c r="AB885" s="293"/>
      <c r="AC885" s="293"/>
      <c r="AD885" s="293"/>
    </row>
    <row r="886" spans="1:30" ht="12.75" customHeight="1" x14ac:dyDescent="0.25">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row>
    <row r="887" spans="1:30" ht="12.75" customHeight="1" x14ac:dyDescent="0.25">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c r="AA887" s="293"/>
      <c r="AB887" s="293"/>
      <c r="AC887" s="293"/>
      <c r="AD887" s="293"/>
    </row>
    <row r="888" spans="1:30" ht="12.75" customHeight="1" x14ac:dyDescent="0.25">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c r="AA888" s="293"/>
      <c r="AB888" s="293"/>
      <c r="AC888" s="293"/>
      <c r="AD888" s="293"/>
    </row>
    <row r="889" spans="1:30" ht="12.75" customHeight="1" x14ac:dyDescent="0.25">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c r="AA889" s="293"/>
      <c r="AB889" s="293"/>
      <c r="AC889" s="293"/>
      <c r="AD889" s="293"/>
    </row>
    <row r="890" spans="1:30" ht="12.75" customHeight="1" x14ac:dyDescent="0.25">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c r="AA890" s="293"/>
      <c r="AB890" s="293"/>
      <c r="AC890" s="293"/>
      <c r="AD890" s="293"/>
    </row>
    <row r="891" spans="1:30" ht="12.75" customHeight="1" x14ac:dyDescent="0.25">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row>
    <row r="892" spans="1:30" ht="12.75" customHeight="1" x14ac:dyDescent="0.25">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row>
    <row r="893" spans="1:30" ht="12.75" customHeight="1" x14ac:dyDescent="0.25">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c r="AA893" s="293"/>
      <c r="AB893" s="293"/>
      <c r="AC893" s="293"/>
      <c r="AD893" s="293"/>
    </row>
    <row r="894" spans="1:30" ht="12.75" customHeight="1" x14ac:dyDescent="0.25">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c r="AA894" s="293"/>
      <c r="AB894" s="293"/>
      <c r="AC894" s="293"/>
      <c r="AD894" s="293"/>
    </row>
    <row r="895" spans="1:30" ht="12.75" customHeight="1" x14ac:dyDescent="0.25">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c r="AA895" s="293"/>
      <c r="AB895" s="293"/>
      <c r="AC895" s="293"/>
      <c r="AD895" s="293"/>
    </row>
    <row r="896" spans="1:30" ht="12.75" customHeight="1" x14ac:dyDescent="0.25">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c r="AA896" s="293"/>
      <c r="AB896" s="293"/>
      <c r="AC896" s="293"/>
      <c r="AD896" s="293"/>
    </row>
    <row r="897" spans="1:30" ht="12.75" customHeight="1" x14ac:dyDescent="0.25">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row>
    <row r="898" spans="1:30" ht="12.75" customHeight="1" x14ac:dyDescent="0.25">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row>
    <row r="899" spans="1:30" ht="12.75" customHeight="1" x14ac:dyDescent="0.25">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c r="AA899" s="293"/>
      <c r="AB899" s="293"/>
      <c r="AC899" s="293"/>
      <c r="AD899" s="293"/>
    </row>
    <row r="900" spans="1:30" ht="12.75" customHeight="1" x14ac:dyDescent="0.25">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c r="AA900" s="293"/>
      <c r="AB900" s="293"/>
      <c r="AC900" s="293"/>
      <c r="AD900" s="293"/>
    </row>
    <row r="901" spans="1:30" ht="12.75" customHeight="1" x14ac:dyDescent="0.25">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c r="AA901" s="293"/>
      <c r="AB901" s="293"/>
      <c r="AC901" s="293"/>
      <c r="AD901" s="293"/>
    </row>
    <row r="902" spans="1:30" ht="12.75" customHeight="1" x14ac:dyDescent="0.25">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c r="AA902" s="293"/>
      <c r="AB902" s="293"/>
      <c r="AC902" s="293"/>
      <c r="AD902" s="293"/>
    </row>
    <row r="903" spans="1:30" ht="12.75" customHeight="1" x14ac:dyDescent="0.25">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c r="AA903" s="293"/>
      <c r="AB903" s="293"/>
      <c r="AC903" s="293"/>
      <c r="AD903" s="293"/>
    </row>
    <row r="904" spans="1:30" ht="12.75" customHeight="1" x14ac:dyDescent="0.25">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row>
    <row r="905" spans="1:30" ht="12.75" customHeight="1" x14ac:dyDescent="0.25">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c r="AA905" s="293"/>
      <c r="AB905" s="293"/>
      <c r="AC905" s="293"/>
      <c r="AD905" s="293"/>
    </row>
    <row r="906" spans="1:30" ht="12.75" customHeight="1" x14ac:dyDescent="0.25">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c r="AA906" s="293"/>
      <c r="AB906" s="293"/>
      <c r="AC906" s="293"/>
      <c r="AD906" s="293"/>
    </row>
    <row r="907" spans="1:30" ht="12.75" customHeight="1" x14ac:dyDescent="0.25">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c r="AA907" s="293"/>
      <c r="AB907" s="293"/>
      <c r="AC907" s="293"/>
      <c r="AD907" s="293"/>
    </row>
    <row r="908" spans="1:30" ht="12.75" customHeight="1" x14ac:dyDescent="0.25">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c r="AA908" s="293"/>
      <c r="AB908" s="293"/>
      <c r="AC908" s="293"/>
      <c r="AD908" s="293"/>
    </row>
    <row r="909" spans="1:30" ht="12.75" customHeight="1" x14ac:dyDescent="0.25">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c r="AA909" s="293"/>
      <c r="AB909" s="293"/>
      <c r="AC909" s="293"/>
      <c r="AD909" s="293"/>
    </row>
    <row r="910" spans="1:30" ht="12.75" customHeight="1" x14ac:dyDescent="0.25">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row>
    <row r="911" spans="1:30" ht="12.75" customHeight="1" x14ac:dyDescent="0.25">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c r="AA911" s="293"/>
      <c r="AB911" s="293"/>
      <c r="AC911" s="293"/>
      <c r="AD911" s="293"/>
    </row>
    <row r="912" spans="1:30" ht="12.75" customHeight="1" x14ac:dyDescent="0.25">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c r="AA912" s="293"/>
      <c r="AB912" s="293"/>
      <c r="AC912" s="293"/>
      <c r="AD912" s="293"/>
    </row>
    <row r="913" spans="1:30" ht="12.75" customHeight="1" x14ac:dyDescent="0.25">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c r="AA913" s="293"/>
      <c r="AB913" s="293"/>
      <c r="AC913" s="293"/>
      <c r="AD913" s="293"/>
    </row>
    <row r="914" spans="1:30" ht="12.75" customHeight="1" x14ac:dyDescent="0.25">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c r="AA914" s="293"/>
      <c r="AB914" s="293"/>
      <c r="AC914" s="293"/>
      <c r="AD914" s="293"/>
    </row>
    <row r="915" spans="1:30" ht="12.75" customHeight="1" x14ac:dyDescent="0.25">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c r="AA915" s="293"/>
      <c r="AB915" s="293"/>
      <c r="AC915" s="293"/>
      <c r="AD915" s="293"/>
    </row>
    <row r="916" spans="1:30" ht="12.75" customHeight="1" x14ac:dyDescent="0.25">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c r="AA916" s="293"/>
      <c r="AB916" s="293"/>
      <c r="AC916" s="293"/>
      <c r="AD916" s="293"/>
    </row>
    <row r="917" spans="1:30" ht="12.75" customHeight="1" x14ac:dyDescent="0.25">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c r="AA917" s="293"/>
      <c r="AB917" s="293"/>
      <c r="AC917" s="293"/>
      <c r="AD917" s="293"/>
    </row>
    <row r="918" spans="1:30" ht="12.75" customHeight="1" x14ac:dyDescent="0.25">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c r="AA918" s="293"/>
      <c r="AB918" s="293"/>
      <c r="AC918" s="293"/>
      <c r="AD918" s="293"/>
    </row>
    <row r="919" spans="1:30" ht="12.75" customHeight="1" x14ac:dyDescent="0.25">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c r="AA919" s="293"/>
      <c r="AB919" s="293"/>
      <c r="AC919" s="293"/>
      <c r="AD919" s="293"/>
    </row>
    <row r="920" spans="1:30" ht="12.75" customHeight="1" x14ac:dyDescent="0.25">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c r="AA920" s="293"/>
      <c r="AB920" s="293"/>
      <c r="AC920" s="293"/>
      <c r="AD920" s="293"/>
    </row>
    <row r="921" spans="1:30" ht="12.75" customHeight="1" x14ac:dyDescent="0.25">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c r="AA921" s="293"/>
      <c r="AB921" s="293"/>
      <c r="AC921" s="293"/>
      <c r="AD921" s="293"/>
    </row>
    <row r="922" spans="1:30" ht="12.75" customHeight="1" x14ac:dyDescent="0.25">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row>
    <row r="923" spans="1:30" ht="12.75" customHeight="1" x14ac:dyDescent="0.25">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c r="AA923" s="293"/>
      <c r="AB923" s="293"/>
      <c r="AC923" s="293"/>
      <c r="AD923" s="293"/>
    </row>
    <row r="924" spans="1:30" ht="12.75" customHeight="1" x14ac:dyDescent="0.25">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c r="AA924" s="293"/>
      <c r="AB924" s="293"/>
      <c r="AC924" s="293"/>
      <c r="AD924" s="293"/>
    </row>
    <row r="925" spans="1:30" ht="12.75" customHeight="1" x14ac:dyDescent="0.25">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c r="AA925" s="293"/>
      <c r="AB925" s="293"/>
      <c r="AC925" s="293"/>
      <c r="AD925" s="293"/>
    </row>
    <row r="926" spans="1:30" ht="12.75" customHeight="1" x14ac:dyDescent="0.25">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c r="AA926" s="293"/>
      <c r="AB926" s="293"/>
      <c r="AC926" s="293"/>
      <c r="AD926" s="293"/>
    </row>
    <row r="927" spans="1:30" ht="12.75" customHeight="1" x14ac:dyDescent="0.25">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c r="AA927" s="293"/>
      <c r="AB927" s="293"/>
      <c r="AC927" s="293"/>
      <c r="AD927" s="293"/>
    </row>
    <row r="928" spans="1:30" ht="12.75" customHeight="1" x14ac:dyDescent="0.25">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row>
    <row r="929" spans="1:30" ht="12.75" customHeight="1" x14ac:dyDescent="0.25">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c r="AA929" s="293"/>
      <c r="AB929" s="293"/>
      <c r="AC929" s="293"/>
      <c r="AD929" s="293"/>
    </row>
    <row r="930" spans="1:30" ht="12.75" customHeight="1" x14ac:dyDescent="0.25">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row>
    <row r="931" spans="1:30" ht="12.75" customHeight="1" x14ac:dyDescent="0.25">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c r="AA931" s="293"/>
      <c r="AB931" s="293"/>
      <c r="AC931" s="293"/>
      <c r="AD931" s="293"/>
    </row>
    <row r="932" spans="1:30" ht="12.75" customHeight="1" x14ac:dyDescent="0.25">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c r="AA932" s="293"/>
      <c r="AB932" s="293"/>
      <c r="AC932" s="293"/>
      <c r="AD932" s="293"/>
    </row>
    <row r="933" spans="1:30" ht="12.75" customHeight="1" x14ac:dyDescent="0.25">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c r="AA933" s="293"/>
      <c r="AB933" s="293"/>
      <c r="AC933" s="293"/>
      <c r="AD933" s="293"/>
    </row>
    <row r="934" spans="1:30" ht="12.75" customHeight="1" x14ac:dyDescent="0.25">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row>
    <row r="935" spans="1:30" ht="12.75" customHeight="1" x14ac:dyDescent="0.25">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c r="AA935" s="293"/>
      <c r="AB935" s="293"/>
      <c r="AC935" s="293"/>
      <c r="AD935" s="293"/>
    </row>
    <row r="936" spans="1:30" ht="12.75" customHeight="1" x14ac:dyDescent="0.25">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c r="AA936" s="293"/>
      <c r="AB936" s="293"/>
      <c r="AC936" s="293"/>
      <c r="AD936" s="293"/>
    </row>
    <row r="937" spans="1:30" ht="12.75" customHeight="1" x14ac:dyDescent="0.25">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c r="AA937" s="293"/>
      <c r="AB937" s="293"/>
      <c r="AC937" s="293"/>
      <c r="AD937" s="293"/>
    </row>
    <row r="938" spans="1:30" ht="12.75" customHeight="1" x14ac:dyDescent="0.25">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c r="AA938" s="293"/>
      <c r="AB938" s="293"/>
      <c r="AC938" s="293"/>
      <c r="AD938" s="293"/>
    </row>
    <row r="939" spans="1:30" ht="12.75" customHeight="1" x14ac:dyDescent="0.25">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c r="AA939" s="293"/>
      <c r="AB939" s="293"/>
      <c r="AC939" s="293"/>
      <c r="AD939" s="293"/>
    </row>
    <row r="940" spans="1:30" ht="12.75" customHeight="1" x14ac:dyDescent="0.25">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row>
    <row r="941" spans="1:30" ht="12.75" customHeight="1" x14ac:dyDescent="0.25">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c r="AA941" s="293"/>
      <c r="AB941" s="293"/>
      <c r="AC941" s="293"/>
      <c r="AD941" s="293"/>
    </row>
    <row r="942" spans="1:30" ht="12.75" customHeight="1" x14ac:dyDescent="0.25">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c r="AA942" s="293"/>
      <c r="AB942" s="293"/>
      <c r="AC942" s="293"/>
      <c r="AD942" s="293"/>
    </row>
    <row r="943" spans="1:30" ht="12.75" customHeight="1" x14ac:dyDescent="0.25">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c r="AA943" s="293"/>
      <c r="AB943" s="293"/>
      <c r="AC943" s="293"/>
      <c r="AD943" s="293"/>
    </row>
    <row r="944" spans="1:30" ht="12.75" customHeight="1" x14ac:dyDescent="0.25">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row>
    <row r="945" spans="1:30" ht="12.75" customHeight="1" x14ac:dyDescent="0.25">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c r="AA945" s="293"/>
      <c r="AB945" s="293"/>
      <c r="AC945" s="293"/>
      <c r="AD945" s="293"/>
    </row>
    <row r="946" spans="1:30" ht="12.75" customHeight="1" x14ac:dyDescent="0.25">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c r="AA946" s="293"/>
      <c r="AB946" s="293"/>
      <c r="AC946" s="293"/>
      <c r="AD946" s="293"/>
    </row>
    <row r="947" spans="1:30" ht="12.75" customHeight="1" x14ac:dyDescent="0.25">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c r="AA947" s="293"/>
      <c r="AB947" s="293"/>
      <c r="AC947" s="293"/>
      <c r="AD947" s="293"/>
    </row>
    <row r="948" spans="1:30" ht="12.75" customHeight="1" x14ac:dyDescent="0.25">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c r="AA948" s="293"/>
      <c r="AB948" s="293"/>
      <c r="AC948" s="293"/>
      <c r="AD948" s="293"/>
    </row>
    <row r="949" spans="1:30" ht="12.75" customHeight="1" x14ac:dyDescent="0.25">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row>
    <row r="950" spans="1:30" ht="12.75" customHeight="1" x14ac:dyDescent="0.25">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c r="AA950" s="293"/>
      <c r="AB950" s="293"/>
      <c r="AC950" s="293"/>
      <c r="AD950" s="293"/>
    </row>
    <row r="951" spans="1:30" ht="12.75" customHeight="1" x14ac:dyDescent="0.25">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c r="AA951" s="293"/>
      <c r="AB951" s="293"/>
      <c r="AC951" s="293"/>
      <c r="AD951" s="293"/>
    </row>
    <row r="952" spans="1:30" ht="12.75" customHeight="1" x14ac:dyDescent="0.25">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c r="AA952" s="293"/>
      <c r="AB952" s="293"/>
      <c r="AC952" s="293"/>
      <c r="AD952" s="293"/>
    </row>
    <row r="953" spans="1:30" ht="12.75" customHeight="1" x14ac:dyDescent="0.25">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c r="AA953" s="293"/>
      <c r="AB953" s="293"/>
      <c r="AC953" s="293"/>
      <c r="AD953" s="293"/>
    </row>
    <row r="954" spans="1:30" ht="12.75" customHeight="1" x14ac:dyDescent="0.25">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c r="AA954" s="293"/>
      <c r="AB954" s="293"/>
      <c r="AC954" s="293"/>
      <c r="AD954" s="293"/>
    </row>
    <row r="955" spans="1:30" ht="12.75" customHeight="1" x14ac:dyDescent="0.25">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row>
    <row r="956" spans="1:30" ht="12.75" customHeight="1" x14ac:dyDescent="0.25">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c r="AA956" s="293"/>
      <c r="AB956" s="293"/>
      <c r="AC956" s="293"/>
      <c r="AD956" s="293"/>
    </row>
    <row r="957" spans="1:30" ht="12.75" customHeight="1" x14ac:dyDescent="0.25">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row>
    <row r="958" spans="1:30" ht="12.75" customHeight="1" x14ac:dyDescent="0.25">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row>
    <row r="959" spans="1:30" ht="12.75" customHeight="1" x14ac:dyDescent="0.25">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c r="AA959" s="293"/>
      <c r="AB959" s="293"/>
      <c r="AC959" s="293"/>
      <c r="AD959" s="293"/>
    </row>
    <row r="960" spans="1:30" ht="12.75" customHeight="1" x14ac:dyDescent="0.25">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c r="AA960" s="293"/>
      <c r="AB960" s="293"/>
      <c r="AC960" s="293"/>
      <c r="AD960" s="293"/>
    </row>
    <row r="961" spans="1:30" ht="12.75" customHeight="1" x14ac:dyDescent="0.25">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c r="AA961" s="293"/>
      <c r="AB961" s="293"/>
      <c r="AC961" s="293"/>
      <c r="AD961" s="293"/>
    </row>
    <row r="962" spans="1:30" ht="12.75" customHeight="1" x14ac:dyDescent="0.25">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c r="AA962" s="293"/>
      <c r="AB962" s="293"/>
      <c r="AC962" s="293"/>
      <c r="AD962" s="293"/>
    </row>
    <row r="963" spans="1:30" ht="12.75" customHeight="1" x14ac:dyDescent="0.25">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c r="AA963" s="293"/>
      <c r="AB963" s="293"/>
      <c r="AC963" s="293"/>
      <c r="AD963" s="293"/>
    </row>
    <row r="964" spans="1:30" ht="12.75" customHeight="1" x14ac:dyDescent="0.25">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c r="AA964" s="293"/>
      <c r="AB964" s="293"/>
      <c r="AC964" s="293"/>
      <c r="AD964" s="293"/>
    </row>
    <row r="965" spans="1:30" ht="12.75" customHeight="1" x14ac:dyDescent="0.25">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row>
    <row r="966" spans="1:30" ht="12.75" customHeight="1" x14ac:dyDescent="0.25">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c r="AA966" s="293"/>
      <c r="AB966" s="293"/>
      <c r="AC966" s="293"/>
      <c r="AD966" s="293"/>
    </row>
    <row r="967" spans="1:30" ht="12.75" customHeight="1" x14ac:dyDescent="0.25">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c r="AA967" s="293"/>
      <c r="AB967" s="293"/>
      <c r="AC967" s="293"/>
      <c r="AD967" s="293"/>
    </row>
    <row r="968" spans="1:30" ht="12.75" customHeight="1" x14ac:dyDescent="0.25">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c r="AA968" s="293"/>
      <c r="AB968" s="293"/>
      <c r="AC968" s="293"/>
      <c r="AD968" s="293"/>
    </row>
    <row r="969" spans="1:30" ht="12.75" customHeight="1" x14ac:dyDescent="0.25">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c r="AA969" s="293"/>
      <c r="AB969" s="293"/>
      <c r="AC969" s="293"/>
      <c r="AD969" s="293"/>
    </row>
    <row r="970" spans="1:30" ht="12.75" customHeight="1" x14ac:dyDescent="0.25">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c r="AA970" s="293"/>
      <c r="AB970" s="293"/>
      <c r="AC970" s="293"/>
      <c r="AD970" s="293"/>
    </row>
    <row r="971" spans="1:30" ht="12.75" customHeight="1" x14ac:dyDescent="0.25">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row>
    <row r="972" spans="1:30" ht="12.75" customHeight="1" x14ac:dyDescent="0.25">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c r="AA972" s="293"/>
      <c r="AB972" s="293"/>
      <c r="AC972" s="293"/>
      <c r="AD972" s="293"/>
    </row>
    <row r="973" spans="1:30" ht="12.75" customHeight="1" x14ac:dyDescent="0.25">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c r="AA973" s="293"/>
      <c r="AB973" s="293"/>
      <c r="AC973" s="293"/>
      <c r="AD973" s="293"/>
    </row>
    <row r="974" spans="1:30" ht="12.75" customHeight="1" x14ac:dyDescent="0.25">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c r="AA974" s="293"/>
      <c r="AB974" s="293"/>
      <c r="AC974" s="293"/>
      <c r="AD974" s="293"/>
    </row>
    <row r="975" spans="1:30" ht="12.75" customHeight="1" x14ac:dyDescent="0.25">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c r="AA975" s="293"/>
      <c r="AB975" s="293"/>
      <c r="AC975" s="293"/>
      <c r="AD975" s="293"/>
    </row>
    <row r="976" spans="1:30" ht="12.75" customHeight="1" x14ac:dyDescent="0.25">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row>
    <row r="977" spans="1:30" ht="12.75" customHeight="1" x14ac:dyDescent="0.25">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row>
    <row r="978" spans="1:30" ht="12.75" customHeight="1" x14ac:dyDescent="0.25">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c r="AA978" s="293"/>
      <c r="AB978" s="293"/>
      <c r="AC978" s="293"/>
      <c r="AD978" s="293"/>
    </row>
    <row r="979" spans="1:30" ht="12.75" customHeight="1" x14ac:dyDescent="0.25">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c r="AA979" s="293"/>
      <c r="AB979" s="293"/>
      <c r="AC979" s="293"/>
      <c r="AD979" s="293"/>
    </row>
    <row r="980" spans="1:30" ht="12.75" customHeight="1" x14ac:dyDescent="0.25">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c r="AA980" s="293"/>
      <c r="AB980" s="293"/>
      <c r="AC980" s="293"/>
      <c r="AD980" s="293"/>
    </row>
    <row r="981" spans="1:30" ht="12.75" customHeight="1" x14ac:dyDescent="0.25">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c r="AA981" s="293"/>
      <c r="AB981" s="293"/>
      <c r="AC981" s="293"/>
      <c r="AD981" s="293"/>
    </row>
    <row r="982" spans="1:30" ht="12.75" customHeight="1" x14ac:dyDescent="0.25">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c r="AA982" s="293"/>
      <c r="AB982" s="293"/>
      <c r="AC982" s="293"/>
      <c r="AD982" s="293"/>
    </row>
    <row r="983" spans="1:30" ht="12.75" customHeight="1" x14ac:dyDescent="0.25">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row>
    <row r="984" spans="1:30" ht="12.75" customHeight="1" x14ac:dyDescent="0.25">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c r="AA984" s="293"/>
      <c r="AB984" s="293"/>
      <c r="AC984" s="293"/>
      <c r="AD984" s="293"/>
    </row>
    <row r="985" spans="1:30" ht="12.75" customHeight="1" x14ac:dyDescent="0.25">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c r="AA985" s="293"/>
      <c r="AB985" s="293"/>
      <c r="AC985" s="293"/>
      <c r="AD985" s="293"/>
    </row>
    <row r="986" spans="1:30" ht="12.75" customHeight="1" x14ac:dyDescent="0.25">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c r="AA986" s="293"/>
      <c r="AB986" s="293"/>
      <c r="AC986" s="293"/>
      <c r="AD986" s="293"/>
    </row>
    <row r="987" spans="1:30" ht="12.75" customHeight="1" x14ac:dyDescent="0.25">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c r="AA987" s="293"/>
      <c r="AB987" s="293"/>
      <c r="AC987" s="293"/>
      <c r="AD987" s="293"/>
    </row>
    <row r="988" spans="1:30" ht="12.75" customHeight="1" x14ac:dyDescent="0.25">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c r="AA988" s="293"/>
      <c r="AB988" s="293"/>
      <c r="AC988" s="293"/>
      <c r="AD988" s="293"/>
    </row>
    <row r="989" spans="1:30" ht="12.75" customHeight="1" x14ac:dyDescent="0.25">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row>
    <row r="990" spans="1:30" ht="12.75" customHeight="1" x14ac:dyDescent="0.25">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c r="AA990" s="293"/>
      <c r="AB990" s="293"/>
      <c r="AC990" s="293"/>
      <c r="AD990" s="293"/>
    </row>
    <row r="991" spans="1:30" ht="12.75" customHeight="1" x14ac:dyDescent="0.25">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c r="AA991" s="293"/>
      <c r="AB991" s="293"/>
      <c r="AC991" s="293"/>
      <c r="AD991" s="293"/>
    </row>
    <row r="992" spans="1:30" ht="12.75" customHeight="1" x14ac:dyDescent="0.25">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c r="AA992" s="293"/>
      <c r="AB992" s="293"/>
      <c r="AC992" s="293"/>
      <c r="AD992" s="293"/>
    </row>
    <row r="993" spans="1:30" ht="12.75" customHeight="1" x14ac:dyDescent="0.25">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c r="AA993" s="293"/>
      <c r="AB993" s="293"/>
      <c r="AC993" s="293"/>
      <c r="AD993" s="293"/>
    </row>
    <row r="994" spans="1:30" ht="12.75" customHeight="1" x14ac:dyDescent="0.25">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row>
    <row r="995" spans="1:30" ht="12.75" customHeight="1" x14ac:dyDescent="0.25">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row>
    <row r="996" spans="1:30" ht="12.75" customHeight="1" x14ac:dyDescent="0.25">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c r="AA996" s="293"/>
      <c r="AB996" s="293"/>
      <c r="AC996" s="293"/>
      <c r="AD996" s="293"/>
    </row>
    <row r="997" spans="1:30" ht="12.75" customHeight="1" x14ac:dyDescent="0.25">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c r="AA997" s="293"/>
      <c r="AB997" s="293"/>
      <c r="AC997" s="293"/>
      <c r="AD997" s="293"/>
    </row>
    <row r="998" spans="1:30" ht="12.75" customHeight="1" x14ac:dyDescent="0.25">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c r="AA998" s="293"/>
      <c r="AB998" s="293"/>
      <c r="AC998" s="293"/>
      <c r="AD998" s="293"/>
    </row>
    <row r="999" spans="1:30" ht="12.75" customHeight="1" x14ac:dyDescent="0.25">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c r="AA999" s="293"/>
      <c r="AB999" s="293"/>
      <c r="AC999" s="293"/>
      <c r="AD999" s="293"/>
    </row>
    <row r="1000" spans="1:30" ht="12.75" customHeight="1" x14ac:dyDescent="0.25">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C00"/>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85546875" customWidth="1"/>
    <col min="33" max="33" width="14.140625" customWidth="1"/>
  </cols>
  <sheetData>
    <row r="1" spans="1:33" ht="12.75" customHeight="1"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row>
    <row r="2" spans="1:33" ht="12.75" customHeight="1" x14ac:dyDescent="0.25">
      <c r="A2" s="293"/>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293"/>
      <c r="AD2" s="293"/>
      <c r="AE2" s="293"/>
      <c r="AF2" s="293"/>
      <c r="AG2" s="293"/>
    </row>
    <row r="3" spans="1:33" ht="12.75" customHeight="1" x14ac:dyDescent="0.25">
      <c r="A3" s="293"/>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293"/>
      <c r="AD3" s="293"/>
      <c r="AE3" s="293"/>
      <c r="AF3" s="293"/>
      <c r="AG3" s="293"/>
    </row>
    <row r="4" spans="1:33" ht="12.75" customHeight="1" x14ac:dyDescent="0.25">
      <c r="A4" s="293"/>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293"/>
      <c r="AD4" s="293"/>
      <c r="AE4" s="293"/>
      <c r="AF4" s="293"/>
      <c r="AG4" s="293"/>
    </row>
    <row r="5" spans="1:33" ht="12.75" customHeight="1" x14ac:dyDescent="0.25">
      <c r="A5" s="293"/>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293"/>
      <c r="AD5" s="293"/>
      <c r="AE5" s="293"/>
      <c r="AF5" s="293"/>
      <c r="AG5" s="293"/>
    </row>
    <row r="6" spans="1:33" ht="37.5" customHeight="1" x14ac:dyDescent="0.25">
      <c r="A6" s="293"/>
      <c r="B6" s="645"/>
      <c r="C6" s="646"/>
      <c r="D6" s="647"/>
      <c r="E6" s="294"/>
      <c r="F6" s="646"/>
      <c r="G6" s="646"/>
      <c r="H6" s="646"/>
      <c r="I6" s="646"/>
      <c r="J6" s="646"/>
      <c r="K6" s="646"/>
      <c r="L6" s="646"/>
      <c r="M6" s="646"/>
      <c r="N6" s="646"/>
      <c r="O6" s="646"/>
      <c r="P6" s="646"/>
      <c r="Q6" s="646"/>
      <c r="R6" s="646"/>
      <c r="S6" s="646"/>
      <c r="T6" s="646"/>
      <c r="U6" s="646"/>
      <c r="V6" s="646"/>
      <c r="W6" s="646"/>
      <c r="X6" s="646"/>
      <c r="Y6" s="646"/>
      <c r="Z6" s="646"/>
      <c r="AA6" s="646"/>
      <c r="AB6" s="647"/>
      <c r="AC6" s="293"/>
      <c r="AD6" s="293"/>
      <c r="AE6" s="293"/>
      <c r="AF6" s="293"/>
      <c r="AG6" s="293"/>
    </row>
    <row r="7" spans="1:33" ht="15" customHeight="1" x14ac:dyDescent="0.25">
      <c r="A7" s="293"/>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293"/>
      <c r="AD7" s="293"/>
      <c r="AE7" s="293"/>
      <c r="AF7" s="1025" t="s">
        <v>436</v>
      </c>
      <c r="AG7" s="650"/>
    </row>
    <row r="8" spans="1:33" ht="15" customHeight="1" x14ac:dyDescent="0.25">
      <c r="A8" s="293"/>
      <c r="B8" s="31"/>
      <c r="C8" s="295" t="s">
        <v>121</v>
      </c>
      <c r="D8" s="32"/>
      <c r="E8" s="33"/>
      <c r="F8" s="296" t="s">
        <v>122</v>
      </c>
      <c r="G8" s="34"/>
      <c r="H8" s="35"/>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row>
    <row r="9" spans="1:33" ht="15" customHeight="1" x14ac:dyDescent="0.25">
      <c r="A9" s="293"/>
      <c r="B9" s="31"/>
      <c r="C9" s="664"/>
      <c r="D9" s="650"/>
      <c r="E9" s="650"/>
      <c r="F9" s="650"/>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1:33" ht="30" customHeight="1" x14ac:dyDescent="0.25">
      <c r="A10" s="293"/>
      <c r="B10" s="31"/>
      <c r="C10" s="664" t="s">
        <v>123</v>
      </c>
      <c r="D10" s="650"/>
      <c r="E10" s="632" t="s">
        <v>467</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2"/>
      <c r="AC10" s="293"/>
      <c r="AD10" s="293"/>
      <c r="AE10" s="293"/>
      <c r="AF10" s="52" t="s">
        <v>437</v>
      </c>
      <c r="AG10" s="52" t="s">
        <v>438</v>
      </c>
    </row>
    <row r="11" spans="1:33" ht="15" customHeight="1" x14ac:dyDescent="0.25">
      <c r="A11" s="293"/>
      <c r="B11" s="31"/>
      <c r="C11" s="664"/>
      <c r="D11" s="650"/>
      <c r="E11" s="650"/>
      <c r="F11" s="650"/>
      <c r="G11" s="293"/>
      <c r="H11" s="293"/>
      <c r="I11" s="293"/>
      <c r="J11" s="293"/>
      <c r="K11" s="293"/>
      <c r="L11" s="293"/>
      <c r="M11" s="293"/>
      <c r="N11" s="293"/>
      <c r="O11" s="293"/>
      <c r="P11" s="293"/>
      <c r="Q11" s="293"/>
      <c r="R11" s="293"/>
      <c r="S11" s="293"/>
      <c r="T11" s="293"/>
      <c r="U11" s="293"/>
      <c r="V11" s="293"/>
      <c r="W11" s="293"/>
      <c r="X11" s="293"/>
      <c r="Y11" s="293"/>
      <c r="Z11" s="293"/>
      <c r="AA11" s="665"/>
      <c r="AB11" s="661"/>
      <c r="AC11" s="293"/>
      <c r="AD11" s="293"/>
      <c r="AE11" s="293"/>
      <c r="AF11" s="37" t="s">
        <v>468</v>
      </c>
      <c r="AG11" s="37">
        <v>25</v>
      </c>
    </row>
    <row r="12" spans="1:33" ht="29.25" customHeight="1" x14ac:dyDescent="0.25">
      <c r="A12" s="293"/>
      <c r="B12" s="31"/>
      <c r="C12" s="668" t="s">
        <v>125</v>
      </c>
      <c r="D12" s="669"/>
      <c r="E12" s="666" t="s">
        <v>469</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293"/>
      <c r="AD12" s="293"/>
      <c r="AE12" s="293"/>
      <c r="AF12" s="37" t="s">
        <v>470</v>
      </c>
      <c r="AG12" s="37">
        <v>12</v>
      </c>
    </row>
    <row r="13" spans="1:33" ht="15" customHeight="1" x14ac:dyDescent="0.25">
      <c r="A13" s="293"/>
      <c r="B13" s="31"/>
      <c r="C13" s="665"/>
      <c r="D13" s="650"/>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7" t="s">
        <v>471</v>
      </c>
      <c r="AG13" s="37">
        <v>12</v>
      </c>
    </row>
    <row r="14" spans="1:33" ht="15" customHeight="1" x14ac:dyDescent="0.25">
      <c r="A14" s="293"/>
      <c r="B14" s="31"/>
      <c r="C14" s="664" t="s">
        <v>459</v>
      </c>
      <c r="D14" s="650"/>
      <c r="E14" s="659" t="s">
        <v>472</v>
      </c>
      <c r="F14" s="643"/>
      <c r="G14" s="643"/>
      <c r="H14" s="643"/>
      <c r="I14" s="643"/>
      <c r="J14" s="643"/>
      <c r="K14" s="643"/>
      <c r="L14" s="643"/>
      <c r="M14" s="643"/>
      <c r="N14" s="643"/>
      <c r="O14" s="643"/>
      <c r="P14" s="643"/>
      <c r="Q14" s="643"/>
      <c r="R14" s="643"/>
      <c r="S14" s="643"/>
      <c r="T14" s="643"/>
      <c r="U14" s="643"/>
      <c r="V14" s="643"/>
      <c r="W14" s="643"/>
      <c r="X14" s="643"/>
      <c r="Y14" s="643"/>
      <c r="Z14" s="643"/>
      <c r="AA14" s="644"/>
      <c r="AB14" s="301"/>
      <c r="AC14" s="293"/>
      <c r="AD14" s="293"/>
      <c r="AE14" s="293"/>
      <c r="AF14" s="37" t="s">
        <v>473</v>
      </c>
      <c r="AG14" s="37">
        <v>25</v>
      </c>
    </row>
    <row r="15" spans="1:33" ht="15.75" customHeight="1" x14ac:dyDescent="0.25">
      <c r="A15" s="293"/>
      <c r="B15" s="31"/>
      <c r="C15" s="303"/>
      <c r="D15" s="303"/>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1"/>
      <c r="AC15" s="293"/>
      <c r="AD15" s="293"/>
      <c r="AE15" s="293"/>
      <c r="AF15" s="37" t="s">
        <v>474</v>
      </c>
      <c r="AG15" s="37">
        <v>12</v>
      </c>
    </row>
    <row r="16" spans="1:33" ht="15" customHeight="1" x14ac:dyDescent="0.25">
      <c r="A16" s="293"/>
      <c r="B16" s="31"/>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37" t="s">
        <v>475</v>
      </c>
      <c r="AG16" s="37">
        <v>28</v>
      </c>
    </row>
    <row r="17" spans="1:33" ht="15" customHeight="1" x14ac:dyDescent="0.25">
      <c r="A17" s="293"/>
      <c r="B17" s="31"/>
      <c r="C17" s="664" t="s">
        <v>461</v>
      </c>
      <c r="D17" s="650"/>
      <c r="E17" s="1027" t="s">
        <v>476</v>
      </c>
      <c r="F17" s="643"/>
      <c r="G17" s="643"/>
      <c r="H17" s="643"/>
      <c r="I17" s="643"/>
      <c r="J17" s="643"/>
      <c r="K17" s="643"/>
      <c r="L17" s="643"/>
      <c r="M17" s="643"/>
      <c r="N17" s="643"/>
      <c r="O17" s="643"/>
      <c r="P17" s="643"/>
      <c r="Q17" s="643"/>
      <c r="R17" s="643"/>
      <c r="S17" s="643"/>
      <c r="T17" s="643"/>
      <c r="U17" s="643"/>
      <c r="V17" s="643"/>
      <c r="W17" s="643"/>
      <c r="X17" s="643"/>
      <c r="Y17" s="643"/>
      <c r="Z17" s="643"/>
      <c r="AA17" s="644"/>
      <c r="AB17" s="301"/>
      <c r="AC17" s="293"/>
      <c r="AD17" s="293"/>
      <c r="AE17" s="293"/>
      <c r="AF17" s="37" t="s">
        <v>477</v>
      </c>
      <c r="AG17" s="37">
        <v>100</v>
      </c>
    </row>
    <row r="18" spans="1:33" ht="15" customHeight="1" x14ac:dyDescent="0.25">
      <c r="A18" s="293"/>
      <c r="B18" s="31"/>
      <c r="C18" s="303"/>
      <c r="D18" s="303"/>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1"/>
      <c r="AC18" s="293"/>
      <c r="AD18" s="293"/>
      <c r="AE18" s="293"/>
      <c r="AF18" s="37" t="s">
        <v>478</v>
      </c>
      <c r="AG18" s="37">
        <v>34</v>
      </c>
    </row>
    <row r="19" spans="1:33" ht="15" customHeight="1" x14ac:dyDescent="0.25">
      <c r="A19" s="293"/>
      <c r="B19" s="31"/>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37" t="s">
        <v>479</v>
      </c>
      <c r="AG19" s="37">
        <v>100</v>
      </c>
    </row>
    <row r="20" spans="1:33" ht="15" customHeight="1" x14ac:dyDescent="0.25">
      <c r="A20" s="293"/>
      <c r="B20" s="31"/>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37" t="s">
        <v>480</v>
      </c>
      <c r="AG20" s="37">
        <v>38</v>
      </c>
    </row>
    <row r="21" spans="1:33" ht="15" customHeight="1" x14ac:dyDescent="0.25">
      <c r="A21" s="293"/>
      <c r="B21" s="31"/>
      <c r="C21" s="664" t="s">
        <v>127</v>
      </c>
      <c r="D21" s="650"/>
      <c r="E21" s="304"/>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293"/>
      <c r="AD21" s="293"/>
      <c r="AE21" s="293"/>
      <c r="AF21" s="37" t="s">
        <v>481</v>
      </c>
      <c r="AG21" s="37">
        <v>100</v>
      </c>
    </row>
    <row r="22" spans="1:33" ht="29.25" customHeight="1" x14ac:dyDescent="0.25">
      <c r="A22" s="293"/>
      <c r="B22" s="31"/>
      <c r="C22" s="632" t="s">
        <v>482</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05"/>
      <c r="AC22" s="293"/>
      <c r="AD22" s="293"/>
      <c r="AE22" s="293"/>
      <c r="AF22" s="37" t="s">
        <v>483</v>
      </c>
      <c r="AG22" s="37">
        <v>15</v>
      </c>
    </row>
    <row r="23" spans="1:33" ht="15" customHeight="1" x14ac:dyDescent="0.25">
      <c r="A23" s="293"/>
      <c r="B23" s="31"/>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293"/>
    </row>
    <row r="24" spans="1:33" ht="15" customHeight="1" x14ac:dyDescent="0.25">
      <c r="A24" s="293"/>
      <c r="B24" s="31"/>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293"/>
    </row>
    <row r="25" spans="1:33" ht="15" customHeight="1" x14ac:dyDescent="0.25">
      <c r="A25" s="293"/>
      <c r="B25" s="31"/>
      <c r="C25" s="1028" t="s">
        <v>484</v>
      </c>
      <c r="D25" s="643"/>
      <c r="E25" s="643"/>
      <c r="F25" s="643"/>
      <c r="G25" s="643"/>
      <c r="H25" s="643"/>
      <c r="I25" s="643"/>
      <c r="J25" s="643"/>
      <c r="K25" s="643"/>
      <c r="L25" s="643"/>
      <c r="M25" s="643"/>
      <c r="N25" s="643"/>
      <c r="O25" s="643"/>
      <c r="P25" s="644"/>
      <c r="Q25" s="293"/>
      <c r="R25" s="653"/>
      <c r="S25" s="633"/>
      <c r="T25" s="633"/>
      <c r="U25" s="633"/>
      <c r="V25" s="633"/>
      <c r="W25" s="633"/>
      <c r="X25" s="633"/>
      <c r="Y25" s="633"/>
      <c r="Z25" s="633"/>
      <c r="AA25" s="623"/>
      <c r="AB25" s="301"/>
      <c r="AC25" s="293"/>
      <c r="AD25" s="293"/>
      <c r="AE25" s="293"/>
      <c r="AF25" s="328">
        <f>+((AG11/AG12)*AG13)+((AG14/AG15)*AG13)+(((((AG16/100)*AG17)+((AG18/100)*AG19)+((AG20/100)*AG21))*AG22)/100)</f>
        <v>65</v>
      </c>
      <c r="AG25" s="293"/>
    </row>
    <row r="26" spans="1:33" ht="15" customHeight="1" x14ac:dyDescent="0.25">
      <c r="A26" s="293"/>
      <c r="B26" s="31"/>
      <c r="C26" s="660"/>
      <c r="D26" s="607"/>
      <c r="E26" s="607"/>
      <c r="F26" s="607"/>
      <c r="G26" s="607"/>
      <c r="H26" s="607"/>
      <c r="I26" s="607"/>
      <c r="J26" s="607"/>
      <c r="K26" s="607"/>
      <c r="L26" s="607"/>
      <c r="M26" s="607"/>
      <c r="N26" s="607"/>
      <c r="O26" s="607"/>
      <c r="P26" s="661"/>
      <c r="Q26" s="293"/>
      <c r="R26" s="293"/>
      <c r="S26" s="293"/>
      <c r="T26" s="293"/>
      <c r="U26" s="293"/>
      <c r="V26" s="293"/>
      <c r="W26" s="293"/>
      <c r="X26" s="293"/>
      <c r="Y26" s="293"/>
      <c r="Z26" s="293"/>
      <c r="AA26" s="293"/>
      <c r="AB26" s="301"/>
      <c r="AC26" s="293"/>
      <c r="AD26" s="293"/>
      <c r="AE26" s="293"/>
      <c r="AF26" s="329"/>
      <c r="AG26" s="293"/>
    </row>
    <row r="27" spans="1:33" ht="15" customHeight="1" x14ac:dyDescent="0.25">
      <c r="A27" s="293"/>
      <c r="B27" s="31"/>
      <c r="C27" s="660"/>
      <c r="D27" s="607"/>
      <c r="E27" s="607"/>
      <c r="F27" s="607"/>
      <c r="G27" s="607"/>
      <c r="H27" s="607"/>
      <c r="I27" s="607"/>
      <c r="J27" s="607"/>
      <c r="K27" s="607"/>
      <c r="L27" s="607"/>
      <c r="M27" s="607"/>
      <c r="N27" s="607"/>
      <c r="O27" s="607"/>
      <c r="P27" s="661"/>
      <c r="Q27" s="303"/>
      <c r="R27" s="306" t="s">
        <v>130</v>
      </c>
      <c r="S27" s="306"/>
      <c r="T27" s="306"/>
      <c r="U27" s="306"/>
      <c r="V27" s="306"/>
      <c r="W27" s="303"/>
      <c r="X27" s="303"/>
      <c r="Y27" s="303"/>
      <c r="Z27" s="293"/>
      <c r="AA27" s="303"/>
      <c r="AB27" s="301"/>
      <c r="AC27" s="293"/>
      <c r="AD27" s="293"/>
      <c r="AE27" s="293"/>
      <c r="AF27" s="293"/>
      <c r="AG27" s="293"/>
    </row>
    <row r="28" spans="1:33" ht="15" customHeight="1" x14ac:dyDescent="0.25">
      <c r="A28" s="293"/>
      <c r="B28" s="31"/>
      <c r="C28" s="660"/>
      <c r="D28" s="607"/>
      <c r="E28" s="607"/>
      <c r="F28" s="607"/>
      <c r="G28" s="607"/>
      <c r="H28" s="607"/>
      <c r="I28" s="607"/>
      <c r="J28" s="607"/>
      <c r="K28" s="607"/>
      <c r="L28" s="607"/>
      <c r="M28" s="607"/>
      <c r="N28" s="607"/>
      <c r="O28" s="607"/>
      <c r="P28" s="661"/>
      <c r="Q28" s="293"/>
      <c r="R28" s="37"/>
      <c r="S28" s="293" t="s">
        <v>15</v>
      </c>
      <c r="T28" s="293"/>
      <c r="U28" s="37"/>
      <c r="V28" s="293" t="s">
        <v>27</v>
      </c>
      <c r="W28" s="293"/>
      <c r="X28" s="37"/>
      <c r="Y28" s="308" t="s">
        <v>46</v>
      </c>
      <c r="Z28" s="293"/>
      <c r="AA28" s="293"/>
      <c r="AB28" s="301"/>
      <c r="AC28" s="293"/>
      <c r="AD28" s="293"/>
      <c r="AE28" s="293"/>
      <c r="AF28" s="293"/>
      <c r="AG28" s="293"/>
    </row>
    <row r="29" spans="1:33" ht="15" customHeight="1" x14ac:dyDescent="0.25">
      <c r="A29" s="293"/>
      <c r="B29" s="31"/>
      <c r="C29" s="660"/>
      <c r="D29" s="607"/>
      <c r="E29" s="607"/>
      <c r="F29" s="607"/>
      <c r="G29" s="607"/>
      <c r="H29" s="607"/>
      <c r="I29" s="607"/>
      <c r="J29" s="607"/>
      <c r="K29" s="607"/>
      <c r="L29" s="607"/>
      <c r="M29" s="607"/>
      <c r="N29" s="607"/>
      <c r="O29" s="607"/>
      <c r="P29" s="661"/>
      <c r="Q29" s="293"/>
      <c r="R29" s="293"/>
      <c r="S29" s="293"/>
      <c r="T29" s="293"/>
      <c r="U29" s="293"/>
      <c r="V29" s="293"/>
      <c r="W29" s="293"/>
      <c r="X29" s="293"/>
      <c r="Y29" s="293"/>
      <c r="Z29" s="293"/>
      <c r="AA29" s="293"/>
      <c r="AB29" s="301"/>
      <c r="AC29" s="293"/>
      <c r="AD29" s="293"/>
      <c r="AE29" s="293"/>
      <c r="AF29" s="293"/>
      <c r="AG29" s="293"/>
    </row>
    <row r="30" spans="1:33" ht="15" customHeight="1" x14ac:dyDescent="0.25">
      <c r="A30" s="293"/>
      <c r="B30" s="31"/>
      <c r="C30" s="645"/>
      <c r="D30" s="646"/>
      <c r="E30" s="646"/>
      <c r="F30" s="646"/>
      <c r="G30" s="646"/>
      <c r="H30" s="646"/>
      <c r="I30" s="646"/>
      <c r="J30" s="646"/>
      <c r="K30" s="646"/>
      <c r="L30" s="646"/>
      <c r="M30" s="646"/>
      <c r="N30" s="646"/>
      <c r="O30" s="646"/>
      <c r="P30" s="647"/>
      <c r="Q30" s="293"/>
      <c r="R30" s="306" t="s">
        <v>131</v>
      </c>
      <c r="S30" s="293"/>
      <c r="T30" s="293"/>
      <c r="U30" s="293"/>
      <c r="V30" s="293"/>
      <c r="W30" s="670" t="s">
        <v>21</v>
      </c>
      <c r="X30" s="633"/>
      <c r="Y30" s="633"/>
      <c r="Z30" s="633"/>
      <c r="AA30" s="623"/>
      <c r="AB30" s="301"/>
      <c r="AC30" s="293"/>
      <c r="AD30" s="293"/>
      <c r="AE30" s="293"/>
      <c r="AF30" s="293"/>
      <c r="AG30" s="293"/>
    </row>
    <row r="31" spans="1:33" ht="15" customHeight="1" x14ac:dyDescent="0.25">
      <c r="A31" s="293"/>
      <c r="B31" s="31"/>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row>
    <row r="32" spans="1:33" ht="15" customHeight="1" x14ac:dyDescent="0.25">
      <c r="A32" s="293"/>
      <c r="B32" s="31"/>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row>
    <row r="33" spans="1:33" ht="39.75" customHeight="1" x14ac:dyDescent="0.25">
      <c r="A33" s="293"/>
      <c r="B33" s="31"/>
      <c r="C33" s="1026" t="s">
        <v>485</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1"/>
      <c r="AC33" s="293"/>
      <c r="AD33" s="293"/>
      <c r="AE33" s="293"/>
      <c r="AF33" s="293"/>
      <c r="AG33" s="293"/>
    </row>
    <row r="34" spans="1:33" ht="15" customHeight="1" x14ac:dyDescent="0.25">
      <c r="A34" s="293"/>
      <c r="B34" s="31"/>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9"/>
      <c r="AC34" s="293"/>
      <c r="AD34" s="293"/>
      <c r="AE34" s="293"/>
      <c r="AF34" s="293"/>
      <c r="AG34" s="293"/>
    </row>
    <row r="35" spans="1:33" ht="15" customHeight="1" x14ac:dyDescent="0.25">
      <c r="A35" s="293"/>
      <c r="B35" s="31"/>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c r="AB35" s="309"/>
      <c r="AC35" s="293"/>
      <c r="AD35" s="293"/>
      <c r="AE35" s="293"/>
      <c r="AF35" s="293"/>
      <c r="AG35" s="293"/>
    </row>
    <row r="36" spans="1:33" ht="29.25" customHeight="1" x14ac:dyDescent="0.25">
      <c r="A36" s="293"/>
      <c r="B36" s="31"/>
      <c r="C36" s="670" t="s">
        <v>432</v>
      </c>
      <c r="D36" s="633"/>
      <c r="E36" s="633"/>
      <c r="F36" s="633"/>
      <c r="G36" s="633"/>
      <c r="H36" s="633"/>
      <c r="I36" s="633"/>
      <c r="J36" s="633"/>
      <c r="K36" s="623"/>
      <c r="L36" s="303"/>
      <c r="M36" s="670"/>
      <c r="N36" s="633"/>
      <c r="O36" s="633"/>
      <c r="P36" s="633"/>
      <c r="Q36" s="633"/>
      <c r="R36" s="633"/>
      <c r="S36" s="633"/>
      <c r="T36" s="633"/>
      <c r="U36" s="633"/>
      <c r="V36" s="633"/>
      <c r="W36" s="633"/>
      <c r="X36" s="633"/>
      <c r="Y36" s="633"/>
      <c r="Z36" s="633"/>
      <c r="AA36" s="623"/>
      <c r="AB36" s="309"/>
      <c r="AC36" s="293"/>
      <c r="AD36" s="293"/>
      <c r="AE36" s="293"/>
      <c r="AF36" s="293"/>
      <c r="AG36" s="293"/>
    </row>
    <row r="37" spans="1:33" ht="15" customHeight="1" x14ac:dyDescent="0.25">
      <c r="A37" s="293"/>
      <c r="B37" s="31"/>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301"/>
      <c r="AC37" s="293"/>
      <c r="AD37" s="293"/>
      <c r="AE37" s="293"/>
      <c r="AF37" s="293"/>
      <c r="AG37" s="293"/>
    </row>
    <row r="38" spans="1:33" ht="15" customHeight="1" x14ac:dyDescent="0.25">
      <c r="A38" s="293"/>
      <c r="B38" s="31"/>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c r="AB38" s="301"/>
      <c r="AC38" s="293"/>
      <c r="AD38" s="293"/>
      <c r="AE38" s="293"/>
      <c r="AF38" s="293"/>
      <c r="AG38" s="293"/>
    </row>
    <row r="39" spans="1:33" ht="90" customHeight="1" x14ac:dyDescent="0.25">
      <c r="A39" s="293"/>
      <c r="B39" s="31"/>
      <c r="C39" s="671" t="s">
        <v>433</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1"/>
      <c r="AC39" s="293"/>
      <c r="AD39" s="293"/>
      <c r="AE39" s="293"/>
      <c r="AF39" s="293"/>
      <c r="AG39" s="293"/>
    </row>
    <row r="40" spans="1:33" ht="15" customHeight="1" x14ac:dyDescent="0.25">
      <c r="A40" s="293"/>
      <c r="B40" s="31"/>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301"/>
      <c r="AC40" s="293"/>
      <c r="AD40" s="293"/>
      <c r="AE40" s="293"/>
      <c r="AF40" s="293"/>
      <c r="AG40" s="293"/>
    </row>
    <row r="41" spans="1:33" ht="15.75" customHeight="1" x14ac:dyDescent="0.25">
      <c r="A41" s="293"/>
      <c r="B41" s="31"/>
      <c r="C41" s="654" t="s">
        <v>139</v>
      </c>
      <c r="D41" s="650"/>
      <c r="E41" s="306"/>
      <c r="F41" s="632" t="s">
        <v>34</v>
      </c>
      <c r="G41" s="623"/>
      <c r="H41" s="306"/>
      <c r="I41" s="293"/>
      <c r="J41" s="313" t="s">
        <v>140</v>
      </c>
      <c r="K41" s="632">
        <v>2</v>
      </c>
      <c r="L41" s="633"/>
      <c r="M41" s="633"/>
      <c r="N41" s="623"/>
      <c r="O41" s="306"/>
      <c r="P41" s="306"/>
      <c r="Q41" s="297" t="s">
        <v>141</v>
      </c>
      <c r="R41" s="293"/>
      <c r="S41" s="306"/>
      <c r="T41" s="306"/>
      <c r="U41" s="306"/>
      <c r="V41" s="306"/>
      <c r="W41" s="632" t="s">
        <v>20</v>
      </c>
      <c r="X41" s="633"/>
      <c r="Y41" s="633"/>
      <c r="Z41" s="633"/>
      <c r="AA41" s="623"/>
      <c r="AB41" s="305"/>
      <c r="AC41" s="293"/>
      <c r="AD41" s="293"/>
      <c r="AE41" s="293"/>
      <c r="AF41" s="293"/>
      <c r="AG41" s="293"/>
    </row>
    <row r="42" spans="1:33" ht="15.75" customHeight="1" x14ac:dyDescent="0.25">
      <c r="A42" s="293"/>
      <c r="B42" s="31"/>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c r="AB42" s="301"/>
      <c r="AC42" s="293"/>
      <c r="AD42" s="293"/>
      <c r="AE42" s="293"/>
      <c r="AF42" s="293"/>
      <c r="AG42" s="293"/>
    </row>
    <row r="43" spans="1:33" ht="32.25" customHeight="1" x14ac:dyDescent="0.25">
      <c r="A43" s="293"/>
      <c r="B43" s="31"/>
      <c r="C43" s="293"/>
      <c r="D43" s="313" t="s">
        <v>142</v>
      </c>
      <c r="E43" s="306"/>
      <c r="F43" s="671"/>
      <c r="G43" s="633"/>
      <c r="H43" s="633"/>
      <c r="I43" s="633"/>
      <c r="J43" s="633"/>
      <c r="K43" s="633"/>
      <c r="L43" s="633"/>
      <c r="M43" s="623"/>
      <c r="N43" s="293"/>
      <c r="O43" s="313" t="s">
        <v>144</v>
      </c>
      <c r="P43" s="670">
        <v>0</v>
      </c>
      <c r="Q43" s="633"/>
      <c r="R43" s="633"/>
      <c r="S43" s="633"/>
      <c r="T43" s="633"/>
      <c r="U43" s="633"/>
      <c r="V43" s="633"/>
      <c r="W43" s="633"/>
      <c r="X43" s="633"/>
      <c r="Y43" s="633"/>
      <c r="Z43" s="633"/>
      <c r="AA43" s="623"/>
      <c r="AB43" s="301"/>
      <c r="AC43" s="293"/>
      <c r="AD43" s="293"/>
      <c r="AE43" s="293"/>
      <c r="AF43" s="293"/>
      <c r="AG43" s="293"/>
    </row>
    <row r="44" spans="1:33" ht="15.75" customHeight="1" x14ac:dyDescent="0.25">
      <c r="A44" s="293"/>
      <c r="B44" s="31"/>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c r="AB44" s="305"/>
      <c r="AC44" s="293"/>
      <c r="AD44" s="293"/>
      <c r="AE44" s="293"/>
      <c r="AF44" s="293"/>
      <c r="AG44" s="293"/>
    </row>
    <row r="45" spans="1:33" ht="15.75" customHeight="1" x14ac:dyDescent="0.25">
      <c r="A45" s="293"/>
      <c r="B45" s="31"/>
      <c r="C45" s="293"/>
      <c r="D45" s="313" t="s">
        <v>145</v>
      </c>
      <c r="E45" s="293"/>
      <c r="F45" s="653" t="s">
        <v>146</v>
      </c>
      <c r="G45" s="623"/>
      <c r="H45" s="293"/>
      <c r="I45" s="293"/>
      <c r="J45" s="306" t="s">
        <v>147</v>
      </c>
      <c r="K45" s="293"/>
      <c r="L45" s="653" t="s">
        <v>148</v>
      </c>
      <c r="M45" s="633"/>
      <c r="N45" s="623"/>
      <c r="O45" s="306"/>
      <c r="P45" s="306"/>
      <c r="Q45" s="293"/>
      <c r="R45" s="306" t="s">
        <v>149</v>
      </c>
      <c r="S45" s="306"/>
      <c r="T45" s="306"/>
      <c r="U45" s="306"/>
      <c r="V45" s="306"/>
      <c r="W45" s="672"/>
      <c r="X45" s="633"/>
      <c r="Y45" s="633"/>
      <c r="Z45" s="633"/>
      <c r="AA45" s="623"/>
      <c r="AB45" s="305"/>
      <c r="AC45" s="293"/>
      <c r="AD45" s="293"/>
      <c r="AE45" s="293"/>
      <c r="AF45" s="293"/>
      <c r="AG45" s="293"/>
    </row>
    <row r="46" spans="1:33" ht="15.75" customHeight="1" x14ac:dyDescent="0.25">
      <c r="A46" s="293"/>
      <c r="B46" s="31"/>
      <c r="C46" s="293"/>
      <c r="D46" s="293"/>
      <c r="E46" s="293"/>
      <c r="F46" s="29"/>
      <c r="G46" s="293"/>
      <c r="H46" s="293"/>
      <c r="I46" s="297"/>
      <c r="J46" s="297"/>
      <c r="K46" s="297"/>
      <c r="L46" s="297"/>
      <c r="M46" s="297"/>
      <c r="N46" s="297"/>
      <c r="O46" s="297"/>
      <c r="P46" s="297"/>
      <c r="Q46" s="297"/>
      <c r="R46" s="297"/>
      <c r="S46" s="297"/>
      <c r="T46" s="297"/>
      <c r="U46" s="297"/>
      <c r="V46" s="297"/>
      <c r="W46" s="297"/>
      <c r="X46" s="297"/>
      <c r="Y46" s="297"/>
      <c r="Z46" s="297"/>
      <c r="AA46" s="297"/>
      <c r="AB46" s="298"/>
      <c r="AC46" s="293"/>
      <c r="AD46" s="293"/>
      <c r="AE46" s="293"/>
      <c r="AF46" s="293"/>
      <c r="AG46" s="293"/>
    </row>
    <row r="47" spans="1:33" ht="15.75" customHeight="1" x14ac:dyDescent="0.25">
      <c r="A47" s="293"/>
      <c r="B47" s="31"/>
      <c r="C47" s="314" t="s">
        <v>150</v>
      </c>
      <c r="D47" s="673">
        <v>2024</v>
      </c>
      <c r="E47" s="674"/>
      <c r="F47" s="675"/>
      <c r="G47" s="35"/>
      <c r="H47" s="297"/>
      <c r="I47" s="297"/>
      <c r="J47" s="297"/>
      <c r="K47" s="297"/>
      <c r="L47" s="297"/>
      <c r="M47" s="297"/>
      <c r="N47" s="297"/>
      <c r="O47" s="297"/>
      <c r="P47" s="297"/>
      <c r="Q47" s="665"/>
      <c r="R47" s="650"/>
      <c r="S47" s="650"/>
      <c r="T47" s="650"/>
      <c r="U47" s="650"/>
      <c r="V47" s="297"/>
      <c r="W47" s="297"/>
      <c r="X47" s="664"/>
      <c r="Y47" s="650"/>
      <c r="Z47" s="650"/>
      <c r="AA47" s="650"/>
      <c r="AB47" s="305"/>
      <c r="AC47" s="293"/>
      <c r="AD47" s="293"/>
      <c r="AE47" s="293"/>
      <c r="AF47" s="293"/>
      <c r="AG47" s="293"/>
    </row>
    <row r="48" spans="1:33" ht="5.25" customHeight="1" x14ac:dyDescent="0.25">
      <c r="A48" s="293"/>
      <c r="B48" s="31"/>
      <c r="C48" s="306"/>
      <c r="D48" s="38"/>
      <c r="E48" s="38"/>
      <c r="F48" s="38"/>
      <c r="G48" s="293"/>
      <c r="H48" s="297"/>
      <c r="I48" s="297"/>
      <c r="J48" s="297"/>
      <c r="K48" s="297"/>
      <c r="L48" s="297"/>
      <c r="M48" s="297"/>
      <c r="N48" s="297"/>
      <c r="O48" s="297"/>
      <c r="P48" s="297"/>
      <c r="Q48" s="303"/>
      <c r="R48" s="303"/>
      <c r="S48" s="303"/>
      <c r="T48" s="303"/>
      <c r="U48" s="303"/>
      <c r="V48" s="297"/>
      <c r="W48" s="297"/>
      <c r="X48" s="299"/>
      <c r="Y48" s="299"/>
      <c r="Z48" s="299"/>
      <c r="AA48" s="299"/>
      <c r="AB48" s="305"/>
      <c r="AC48" s="293"/>
      <c r="AD48" s="293"/>
      <c r="AE48" s="293"/>
      <c r="AF48" s="293"/>
      <c r="AG48" s="293"/>
    </row>
    <row r="49" spans="1:33" ht="15.75" customHeight="1" x14ac:dyDescent="0.25">
      <c r="A49" s="293"/>
      <c r="B49" s="31"/>
      <c r="C49" s="306" t="s">
        <v>140</v>
      </c>
      <c r="D49" s="670">
        <v>1.2</v>
      </c>
      <c r="E49" s="633"/>
      <c r="F49" s="623"/>
      <c r="G49" s="293"/>
      <c r="H49" s="297"/>
      <c r="I49" s="297"/>
      <c r="J49" s="297"/>
      <c r="K49" s="297"/>
      <c r="L49" s="297"/>
      <c r="M49" s="297"/>
      <c r="N49" s="297"/>
      <c r="O49" s="297"/>
      <c r="P49" s="297"/>
      <c r="Q49" s="665"/>
      <c r="R49" s="650"/>
      <c r="S49" s="650"/>
      <c r="T49" s="650"/>
      <c r="U49" s="650"/>
      <c r="V49" s="297"/>
      <c r="W49" s="297"/>
      <c r="X49" s="664"/>
      <c r="Y49" s="650"/>
      <c r="Z49" s="650"/>
      <c r="AA49" s="650"/>
      <c r="AB49" s="298"/>
      <c r="AC49" s="293"/>
      <c r="AD49" s="293"/>
      <c r="AE49" s="293"/>
      <c r="AF49" s="293"/>
      <c r="AG49" s="293"/>
    </row>
    <row r="50" spans="1:33" ht="15.75" customHeight="1" x14ac:dyDescent="0.25">
      <c r="A50" s="293"/>
      <c r="B50" s="31"/>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c r="AB50" s="298"/>
      <c r="AC50" s="293"/>
      <c r="AD50" s="293"/>
      <c r="AE50" s="293"/>
      <c r="AF50" s="293"/>
      <c r="AG50" s="293"/>
    </row>
    <row r="51" spans="1:33" ht="15.75" customHeight="1" x14ac:dyDescent="0.25">
      <c r="A51" s="293"/>
      <c r="B51" s="31"/>
      <c r="C51" s="306"/>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07"/>
      <c r="AA51" s="307"/>
      <c r="AB51" s="315"/>
      <c r="AC51" s="293"/>
      <c r="AD51" s="293"/>
      <c r="AE51" s="293"/>
      <c r="AF51" s="293"/>
      <c r="AG51" s="293"/>
    </row>
    <row r="52" spans="1:33" ht="15.75" customHeight="1" x14ac:dyDescent="0.25">
      <c r="A52" s="293"/>
      <c r="B52" s="31"/>
      <c r="C52" s="293"/>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07"/>
      <c r="AA52" s="307"/>
      <c r="AB52" s="315"/>
      <c r="AC52" s="293"/>
      <c r="AD52" s="293"/>
      <c r="AE52" s="293"/>
      <c r="AF52" s="293"/>
      <c r="AG52" s="293"/>
    </row>
    <row r="53" spans="1:33" ht="15.75" customHeight="1" x14ac:dyDescent="0.25">
      <c r="A53" s="316"/>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16"/>
      <c r="AA53" s="316"/>
      <c r="AB53" s="317"/>
      <c r="AC53" s="316"/>
      <c r="AD53" s="316"/>
      <c r="AE53" s="316"/>
      <c r="AF53" s="316"/>
      <c r="AG53" s="316"/>
    </row>
    <row r="54" spans="1:33" ht="15.75" customHeight="1" x14ac:dyDescent="0.25">
      <c r="A54" s="293"/>
      <c r="B54" s="31"/>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c r="AB54" s="302"/>
      <c r="AC54" s="293"/>
      <c r="AD54" s="293"/>
      <c r="AE54" s="293"/>
      <c r="AF54" s="293"/>
      <c r="AG54" s="293"/>
    </row>
    <row r="55" spans="1:33" ht="15.75" customHeight="1" x14ac:dyDescent="0.25">
      <c r="A55" s="320"/>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15"/>
      <c r="AC55" s="320"/>
      <c r="AD55" s="320"/>
      <c r="AE55" s="320"/>
      <c r="AF55" s="320"/>
      <c r="AG55" s="320"/>
    </row>
    <row r="56" spans="1:33" ht="15.75" customHeight="1" x14ac:dyDescent="0.25">
      <c r="A56" s="320"/>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15"/>
      <c r="AC56" s="320"/>
      <c r="AD56" s="320"/>
      <c r="AE56" s="320"/>
      <c r="AF56" s="320"/>
      <c r="AG56" s="320"/>
    </row>
    <row r="57" spans="1:33" ht="15.75" customHeight="1" x14ac:dyDescent="0.25">
      <c r="A57" s="320"/>
      <c r="B57" s="41"/>
      <c r="C57" s="44">
        <v>2024</v>
      </c>
      <c r="D57" s="45">
        <v>45474</v>
      </c>
      <c r="E57" s="648">
        <v>45656</v>
      </c>
      <c r="F57" s="623"/>
      <c r="G57" s="46">
        <v>0.65</v>
      </c>
      <c r="H57" s="652"/>
      <c r="I57" s="633"/>
      <c r="J57" s="633"/>
      <c r="K57" s="633"/>
      <c r="L57" s="633"/>
      <c r="M57" s="633"/>
      <c r="N57" s="633"/>
      <c r="O57" s="633"/>
      <c r="P57" s="633"/>
      <c r="Q57" s="633"/>
      <c r="R57" s="633"/>
      <c r="S57" s="633"/>
      <c r="T57" s="633"/>
      <c r="U57" s="633"/>
      <c r="V57" s="633"/>
      <c r="W57" s="633"/>
      <c r="X57" s="633"/>
      <c r="Y57" s="633"/>
      <c r="Z57" s="633"/>
      <c r="AA57" s="623"/>
      <c r="AB57" s="315"/>
      <c r="AC57" s="320"/>
      <c r="AD57" s="320"/>
      <c r="AE57" s="320"/>
      <c r="AF57" s="320"/>
      <c r="AG57" s="320"/>
    </row>
    <row r="58" spans="1:33" ht="15.75" customHeight="1" x14ac:dyDescent="0.25">
      <c r="A58" s="320"/>
      <c r="B58" s="41"/>
      <c r="C58" s="44">
        <v>2025</v>
      </c>
      <c r="D58" s="45">
        <v>45658</v>
      </c>
      <c r="E58" s="648">
        <v>46021</v>
      </c>
      <c r="F58" s="623"/>
      <c r="G58" s="46">
        <v>0.85</v>
      </c>
      <c r="H58" s="652"/>
      <c r="I58" s="633"/>
      <c r="J58" s="633"/>
      <c r="K58" s="633"/>
      <c r="L58" s="633"/>
      <c r="M58" s="633"/>
      <c r="N58" s="633"/>
      <c r="O58" s="633"/>
      <c r="P58" s="633"/>
      <c r="Q58" s="633"/>
      <c r="R58" s="633"/>
      <c r="S58" s="633"/>
      <c r="T58" s="633"/>
      <c r="U58" s="633"/>
      <c r="V58" s="633"/>
      <c r="W58" s="633"/>
      <c r="X58" s="633"/>
      <c r="Y58" s="633"/>
      <c r="Z58" s="633"/>
      <c r="AA58" s="623"/>
      <c r="AB58" s="315"/>
      <c r="AC58" s="320"/>
      <c r="AD58" s="320"/>
      <c r="AE58" s="320"/>
      <c r="AF58" s="320"/>
      <c r="AG58" s="320"/>
    </row>
    <row r="59" spans="1:33" ht="15.75" customHeight="1" x14ac:dyDescent="0.25">
      <c r="A59" s="320"/>
      <c r="B59" s="41"/>
      <c r="C59" s="44">
        <v>2026</v>
      </c>
      <c r="D59" s="45">
        <v>46023</v>
      </c>
      <c r="E59" s="648">
        <v>46386</v>
      </c>
      <c r="F59" s="623"/>
      <c r="G59" s="46">
        <v>0.85</v>
      </c>
      <c r="H59" s="652"/>
      <c r="I59" s="633"/>
      <c r="J59" s="633"/>
      <c r="K59" s="633"/>
      <c r="L59" s="633"/>
      <c r="M59" s="633"/>
      <c r="N59" s="633"/>
      <c r="O59" s="633"/>
      <c r="P59" s="633"/>
      <c r="Q59" s="633"/>
      <c r="R59" s="633"/>
      <c r="S59" s="633"/>
      <c r="T59" s="633"/>
      <c r="U59" s="633"/>
      <c r="V59" s="633"/>
      <c r="W59" s="633"/>
      <c r="X59" s="633"/>
      <c r="Y59" s="633"/>
      <c r="Z59" s="633"/>
      <c r="AA59" s="623"/>
      <c r="AB59" s="315"/>
      <c r="AC59" s="320"/>
      <c r="AD59" s="320"/>
      <c r="AE59" s="320"/>
      <c r="AF59" s="320"/>
      <c r="AG59" s="320"/>
    </row>
    <row r="60" spans="1:33" ht="15.75" customHeight="1" x14ac:dyDescent="0.25">
      <c r="A60" s="320"/>
      <c r="B60" s="41"/>
      <c r="C60" s="44">
        <v>2027</v>
      </c>
      <c r="D60" s="45">
        <v>46388</v>
      </c>
      <c r="E60" s="648">
        <v>46751</v>
      </c>
      <c r="F60" s="623"/>
      <c r="G60" s="46">
        <v>0.65</v>
      </c>
      <c r="H60" s="652"/>
      <c r="I60" s="633"/>
      <c r="J60" s="633"/>
      <c r="K60" s="633"/>
      <c r="L60" s="633"/>
      <c r="M60" s="633"/>
      <c r="N60" s="633"/>
      <c r="O60" s="633"/>
      <c r="P60" s="633"/>
      <c r="Q60" s="633"/>
      <c r="R60" s="633"/>
      <c r="S60" s="633"/>
      <c r="T60" s="633"/>
      <c r="U60" s="633"/>
      <c r="V60" s="633"/>
      <c r="W60" s="633"/>
      <c r="X60" s="633"/>
      <c r="Y60" s="633"/>
      <c r="Z60" s="633"/>
      <c r="AA60" s="623"/>
      <c r="AB60" s="315"/>
      <c r="AC60" s="320"/>
      <c r="AD60" s="320"/>
      <c r="AE60" s="320"/>
      <c r="AF60" s="320"/>
      <c r="AG60" s="320"/>
    </row>
    <row r="61" spans="1:33" ht="15.75" customHeight="1" x14ac:dyDescent="0.25">
      <c r="A61" s="320"/>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15"/>
      <c r="AC61" s="320"/>
      <c r="AD61" s="320"/>
      <c r="AE61" s="320"/>
      <c r="AF61" s="320"/>
      <c r="AG61" s="320"/>
    </row>
    <row r="62" spans="1:33" ht="15.75" customHeight="1" x14ac:dyDescent="0.25">
      <c r="A62" s="293"/>
      <c r="B62" s="31"/>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301"/>
      <c r="AC62" s="293"/>
      <c r="AD62" s="293"/>
      <c r="AE62" s="293"/>
      <c r="AF62" s="293"/>
      <c r="AG62" s="293"/>
    </row>
    <row r="63" spans="1:33" ht="15.75" customHeight="1" x14ac:dyDescent="0.25">
      <c r="A63" s="293"/>
      <c r="B63" s="31"/>
      <c r="C63" s="654" t="s">
        <v>163</v>
      </c>
      <c r="D63" s="650"/>
      <c r="E63" s="306"/>
      <c r="F63" s="297" t="s">
        <v>164</v>
      </c>
      <c r="G63" s="47"/>
      <c r="H63" s="308"/>
      <c r="I63" s="297" t="s">
        <v>165</v>
      </c>
      <c r="J63" s="293"/>
      <c r="K63" s="653"/>
      <c r="L63" s="623"/>
      <c r="M63" s="306"/>
      <c r="N63" s="293"/>
      <c r="O63" s="293"/>
      <c r="P63" s="293"/>
      <c r="Q63" s="293"/>
      <c r="R63" s="293"/>
      <c r="S63" s="293"/>
      <c r="T63" s="293"/>
      <c r="U63" s="293"/>
      <c r="V63" s="293"/>
      <c r="W63" s="293"/>
      <c r="X63" s="293"/>
      <c r="Y63" s="293"/>
      <c r="Z63" s="293"/>
      <c r="AA63" s="293"/>
      <c r="AB63" s="301"/>
      <c r="AC63" s="293"/>
      <c r="AD63" s="293"/>
      <c r="AE63" s="293"/>
      <c r="AF63" s="293"/>
      <c r="AG63" s="293"/>
    </row>
    <row r="64" spans="1:33" ht="15.75" customHeight="1" x14ac:dyDescent="0.25">
      <c r="A64" s="293"/>
      <c r="B64" s="321"/>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22"/>
      <c r="AC64" s="293"/>
      <c r="AD64" s="293"/>
      <c r="AE64" s="293"/>
      <c r="AF64" s="293"/>
      <c r="AG64" s="293"/>
    </row>
    <row r="65" spans="1:33" ht="15.75" customHeight="1" x14ac:dyDescent="0.25">
      <c r="A65" s="293"/>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293"/>
      <c r="AD65" s="293"/>
      <c r="AE65" s="293"/>
      <c r="AF65" s="293"/>
      <c r="AG65" s="293"/>
    </row>
    <row r="66" spans="1:33" ht="15.75" customHeight="1" x14ac:dyDescent="0.25">
      <c r="A66" s="293"/>
      <c r="B66" s="48"/>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49"/>
      <c r="AC66" s="293"/>
      <c r="AD66" s="293"/>
      <c r="AE66" s="293"/>
      <c r="AF66" s="293"/>
      <c r="AG66" s="293"/>
    </row>
    <row r="67" spans="1:33" ht="29.25" customHeight="1" x14ac:dyDescent="0.25">
      <c r="A67" s="293"/>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293"/>
      <c r="AD67" s="293"/>
      <c r="AE67" s="293"/>
      <c r="AF67" s="293"/>
      <c r="AG67" s="293"/>
    </row>
    <row r="68" spans="1:33" ht="15.75" customHeight="1" x14ac:dyDescent="0.25">
      <c r="A68" s="293"/>
      <c r="B68" s="48"/>
      <c r="C68" s="323"/>
      <c r="D68" s="323"/>
      <c r="E68" s="323"/>
      <c r="F68" s="316"/>
      <c r="G68" s="324"/>
      <c r="H68" s="325"/>
      <c r="I68" s="325"/>
      <c r="J68" s="316"/>
      <c r="K68" s="316"/>
      <c r="L68" s="316"/>
      <c r="M68" s="316"/>
      <c r="N68" s="325"/>
      <c r="O68" s="316"/>
      <c r="P68" s="316"/>
      <c r="Q68" s="316"/>
      <c r="R68" s="316"/>
      <c r="S68" s="325"/>
      <c r="T68" s="303"/>
      <c r="U68" s="303"/>
      <c r="V68" s="293"/>
      <c r="W68" s="325"/>
      <c r="X68" s="313"/>
      <c r="Y68" s="313"/>
      <c r="Z68" s="50"/>
      <c r="AA68" s="28"/>
      <c r="AB68" s="51"/>
      <c r="AC68" s="293"/>
      <c r="AD68" s="293"/>
      <c r="AE68" s="293"/>
      <c r="AF68" s="293"/>
      <c r="AG68" s="293"/>
    </row>
    <row r="69" spans="1:33" ht="15.75" customHeight="1" x14ac:dyDescent="0.25">
      <c r="A69" s="293"/>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293"/>
      <c r="AD69" s="293"/>
      <c r="AE69" s="293"/>
      <c r="AF69" s="293"/>
      <c r="AG69" s="293"/>
    </row>
    <row r="70" spans="1:33" ht="15.75" customHeight="1" x14ac:dyDescent="0.25">
      <c r="A70" s="293"/>
      <c r="B70" s="48"/>
      <c r="C70" s="323"/>
      <c r="D70" s="323"/>
      <c r="E70" s="323"/>
      <c r="F70" s="316"/>
      <c r="G70" s="324"/>
      <c r="H70" s="325"/>
      <c r="I70" s="325"/>
      <c r="J70" s="316"/>
      <c r="K70" s="316"/>
      <c r="L70" s="316"/>
      <c r="M70" s="316"/>
      <c r="N70" s="325"/>
      <c r="O70" s="316"/>
      <c r="P70" s="316"/>
      <c r="Q70" s="316"/>
      <c r="R70" s="316"/>
      <c r="S70" s="325"/>
      <c r="T70" s="303"/>
      <c r="U70" s="303"/>
      <c r="V70" s="293"/>
      <c r="W70" s="325"/>
      <c r="X70" s="313"/>
      <c r="Y70" s="313"/>
      <c r="Z70" s="50"/>
      <c r="AA70" s="28"/>
      <c r="AB70" s="51"/>
      <c r="AC70" s="293"/>
      <c r="AD70" s="293"/>
      <c r="AE70" s="293"/>
      <c r="AF70" s="293"/>
      <c r="AG70" s="293"/>
    </row>
    <row r="71" spans="1:33" ht="15.75" customHeight="1" x14ac:dyDescent="0.25">
      <c r="A71" s="293"/>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293"/>
      <c r="AD71" s="293"/>
      <c r="AE71" s="293"/>
      <c r="AF71" s="293"/>
      <c r="AG71" s="293"/>
    </row>
    <row r="72" spans="1:33" ht="15.75" customHeight="1" x14ac:dyDescent="0.25">
      <c r="A72" s="293"/>
      <c r="B72" s="48"/>
      <c r="C72" s="323"/>
      <c r="D72" s="323"/>
      <c r="E72" s="323"/>
      <c r="F72" s="316"/>
      <c r="G72" s="324"/>
      <c r="H72" s="325"/>
      <c r="I72" s="325"/>
      <c r="J72" s="316"/>
      <c r="K72" s="316"/>
      <c r="L72" s="316"/>
      <c r="M72" s="316"/>
      <c r="N72" s="325"/>
      <c r="O72" s="316"/>
      <c r="P72" s="316"/>
      <c r="Q72" s="316"/>
      <c r="R72" s="316"/>
      <c r="S72" s="325"/>
      <c r="T72" s="303"/>
      <c r="U72" s="303"/>
      <c r="V72" s="293"/>
      <c r="W72" s="325"/>
      <c r="X72" s="313"/>
      <c r="Y72" s="313"/>
      <c r="Z72" s="313"/>
      <c r="AA72" s="303"/>
      <c r="AB72" s="309"/>
      <c r="AC72" s="293"/>
      <c r="AD72" s="293"/>
      <c r="AE72" s="293"/>
      <c r="AF72" s="293"/>
      <c r="AG72" s="293"/>
    </row>
    <row r="73" spans="1:33" ht="15.75" customHeight="1" x14ac:dyDescent="0.25">
      <c r="A73" s="293"/>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293"/>
      <c r="AD73" s="293"/>
      <c r="AE73" s="293"/>
      <c r="AF73" s="293"/>
      <c r="AG73" s="293"/>
    </row>
    <row r="74" spans="1:33" ht="15.75" customHeight="1" x14ac:dyDescent="0.25">
      <c r="A74" s="293"/>
      <c r="B74" s="48"/>
      <c r="C74" s="323"/>
      <c r="D74" s="323"/>
      <c r="E74" s="323"/>
      <c r="F74" s="316"/>
      <c r="G74" s="324"/>
      <c r="H74" s="325"/>
      <c r="I74" s="325"/>
      <c r="J74" s="316"/>
      <c r="K74" s="316"/>
      <c r="L74" s="316"/>
      <c r="M74" s="316"/>
      <c r="N74" s="325"/>
      <c r="O74" s="316"/>
      <c r="P74" s="316"/>
      <c r="Q74" s="316"/>
      <c r="R74" s="316"/>
      <c r="S74" s="325"/>
      <c r="T74" s="303"/>
      <c r="U74" s="303"/>
      <c r="V74" s="293"/>
      <c r="W74" s="325"/>
      <c r="X74" s="313"/>
      <c r="Y74" s="313"/>
      <c r="Z74" s="50"/>
      <c r="AA74" s="28"/>
      <c r="AB74" s="51"/>
      <c r="AC74" s="293"/>
      <c r="AD74" s="293"/>
      <c r="AE74" s="293"/>
      <c r="AF74" s="293"/>
      <c r="AG74" s="293"/>
    </row>
    <row r="75" spans="1:33" ht="15.75" customHeight="1" x14ac:dyDescent="0.25">
      <c r="A75" s="293"/>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293"/>
      <c r="AD75" s="293"/>
      <c r="AE75" s="293"/>
      <c r="AF75" s="293"/>
      <c r="AG75" s="293"/>
    </row>
    <row r="76" spans="1:33" ht="15.75" customHeight="1" x14ac:dyDescent="0.25">
      <c r="A76" s="293"/>
      <c r="B76" s="48"/>
      <c r="C76" s="323"/>
      <c r="D76" s="323"/>
      <c r="E76" s="323"/>
      <c r="F76" s="316"/>
      <c r="G76" s="324"/>
      <c r="H76" s="325"/>
      <c r="I76" s="325"/>
      <c r="J76" s="316"/>
      <c r="K76" s="316"/>
      <c r="L76" s="316"/>
      <c r="M76" s="316"/>
      <c r="N76" s="325"/>
      <c r="O76" s="316"/>
      <c r="P76" s="316"/>
      <c r="Q76" s="316"/>
      <c r="R76" s="316"/>
      <c r="S76" s="325"/>
      <c r="T76" s="303"/>
      <c r="U76" s="303"/>
      <c r="V76" s="293"/>
      <c r="W76" s="325"/>
      <c r="X76" s="313"/>
      <c r="Y76" s="313"/>
      <c r="Z76" s="50"/>
      <c r="AA76" s="28"/>
      <c r="AB76" s="51"/>
      <c r="AC76" s="293"/>
      <c r="AD76" s="293"/>
      <c r="AE76" s="293"/>
      <c r="AF76" s="293"/>
      <c r="AG76" s="293"/>
    </row>
    <row r="77" spans="1:33" ht="15.75" customHeight="1" x14ac:dyDescent="0.25">
      <c r="A77" s="293"/>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293"/>
      <c r="AD77" s="293"/>
      <c r="AE77" s="293"/>
      <c r="AF77" s="293"/>
      <c r="AG77" s="293"/>
    </row>
    <row r="78" spans="1:33" ht="15.75" customHeight="1" x14ac:dyDescent="0.25">
      <c r="A78" s="293"/>
      <c r="B78" s="48"/>
      <c r="C78" s="323"/>
      <c r="D78" s="323"/>
      <c r="E78" s="323"/>
      <c r="F78" s="316"/>
      <c r="G78" s="324"/>
      <c r="H78" s="325"/>
      <c r="I78" s="325"/>
      <c r="J78" s="316"/>
      <c r="K78" s="316"/>
      <c r="L78" s="316"/>
      <c r="M78" s="316"/>
      <c r="N78" s="325"/>
      <c r="O78" s="316"/>
      <c r="P78" s="316"/>
      <c r="Q78" s="316"/>
      <c r="R78" s="316"/>
      <c r="S78" s="325"/>
      <c r="T78" s="303"/>
      <c r="U78" s="303"/>
      <c r="V78" s="293"/>
      <c r="W78" s="325"/>
      <c r="X78" s="313"/>
      <c r="Y78" s="313"/>
      <c r="Z78" s="50"/>
      <c r="AA78" s="28"/>
      <c r="AB78" s="51"/>
      <c r="AC78" s="293"/>
      <c r="AD78" s="293"/>
      <c r="AE78" s="293"/>
      <c r="AF78" s="293"/>
      <c r="AG78" s="293"/>
    </row>
    <row r="79" spans="1:33" ht="15.75" customHeight="1" x14ac:dyDescent="0.25">
      <c r="A79" s="293"/>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293"/>
      <c r="AD79" s="293"/>
      <c r="AE79" s="293"/>
      <c r="AF79" s="293"/>
      <c r="AG79" s="293"/>
    </row>
    <row r="80" spans="1:33" ht="15.75" customHeight="1" x14ac:dyDescent="0.25">
      <c r="A80" s="293"/>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293"/>
      <c r="AD80" s="293"/>
      <c r="AE80" s="293"/>
      <c r="AF80" s="293"/>
      <c r="AG80" s="293"/>
    </row>
    <row r="81" spans="1:33" ht="15.75" customHeight="1" x14ac:dyDescent="0.25">
      <c r="A81" s="293"/>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293"/>
      <c r="AD81" s="293"/>
      <c r="AE81" s="293"/>
      <c r="AF81" s="293"/>
      <c r="AG81" s="293"/>
    </row>
    <row r="82" spans="1:33" ht="15.75" customHeight="1" x14ac:dyDescent="0.25">
      <c r="A82" s="293"/>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293"/>
      <c r="AD82" s="293"/>
      <c r="AE82" s="293"/>
      <c r="AF82" s="293"/>
      <c r="AG82" s="293"/>
    </row>
    <row r="83" spans="1:33" ht="26.25" customHeight="1" x14ac:dyDescent="0.25">
      <c r="A83" s="293"/>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293"/>
      <c r="AD83" s="326"/>
      <c r="AE83" s="293"/>
      <c r="AF83" s="293"/>
      <c r="AG83" s="293"/>
    </row>
    <row r="84" spans="1:33" ht="12.75" customHeight="1" x14ac:dyDescent="0.25">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c r="AE84" s="293"/>
      <c r="AF84" s="293"/>
      <c r="AG84" s="293"/>
    </row>
    <row r="85" spans="1:33" ht="12.75" customHeight="1" x14ac:dyDescent="0.25">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c r="AE85" s="293"/>
      <c r="AF85" s="293"/>
      <c r="AG85" s="293"/>
    </row>
    <row r="86" spans="1:33" ht="12.75" customHeight="1" x14ac:dyDescent="0.25">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c r="AE86" s="293"/>
      <c r="AF86" s="293"/>
      <c r="AG86" s="293"/>
    </row>
    <row r="87" spans="1:33" ht="12.75" customHeight="1" x14ac:dyDescent="0.25">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c r="AE87" s="293"/>
      <c r="AF87" s="293"/>
      <c r="AG87" s="293"/>
    </row>
    <row r="88" spans="1:33" ht="12.75" customHeight="1" x14ac:dyDescent="0.25">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c r="AE88" s="293"/>
      <c r="AF88" s="293"/>
      <c r="AG88" s="293"/>
    </row>
    <row r="89" spans="1:33" ht="12.75" customHeight="1" x14ac:dyDescent="0.25">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c r="AE89" s="293"/>
      <c r="AF89" s="293"/>
      <c r="AG89" s="293"/>
    </row>
    <row r="90" spans="1:33" ht="12.75" customHeight="1" x14ac:dyDescent="0.25">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c r="AE90" s="293"/>
      <c r="AF90" s="293"/>
      <c r="AG90" s="293"/>
    </row>
    <row r="91" spans="1:33" ht="12.75" customHeight="1" x14ac:dyDescent="0.25">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c r="AE91" s="293"/>
      <c r="AF91" s="293"/>
      <c r="AG91" s="293"/>
    </row>
    <row r="92" spans="1:33" ht="12.75" customHeight="1" x14ac:dyDescent="0.25">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c r="AE92" s="293"/>
      <c r="AF92" s="293"/>
      <c r="AG92" s="293"/>
    </row>
    <row r="93" spans="1:33" ht="12.75" customHeight="1" x14ac:dyDescent="0.2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row>
    <row r="94" spans="1:33" ht="12.75" customHeight="1" x14ac:dyDescent="0.2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c r="AE94" s="293"/>
      <c r="AF94" s="293"/>
      <c r="AG94" s="293"/>
    </row>
    <row r="95" spans="1:33" ht="12.75" customHeight="1" x14ac:dyDescent="0.2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c r="AE95" s="293"/>
      <c r="AF95" s="293"/>
      <c r="AG95" s="293"/>
    </row>
    <row r="96" spans="1:33" ht="12.75" customHeight="1" x14ac:dyDescent="0.2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c r="AE96" s="293"/>
      <c r="AF96" s="293"/>
      <c r="AG96" s="293"/>
    </row>
    <row r="97" spans="1:33" ht="12.75" customHeight="1" x14ac:dyDescent="0.2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c r="AE97" s="293"/>
      <c r="AF97" s="293"/>
      <c r="AG97" s="293"/>
    </row>
    <row r="98" spans="1:33" ht="12.75" customHeight="1" x14ac:dyDescent="0.2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c r="AE98" s="293"/>
      <c r="AF98" s="293"/>
      <c r="AG98" s="293"/>
    </row>
    <row r="99" spans="1:33" ht="12.75" customHeight="1" x14ac:dyDescent="0.2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c r="AE99" s="293"/>
      <c r="AF99" s="293"/>
      <c r="AG99" s="293"/>
    </row>
    <row r="100" spans="1:33" ht="12.75" customHeight="1" x14ac:dyDescent="0.2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c r="AG100" s="293"/>
    </row>
    <row r="101" spans="1:33" ht="12.75" customHeight="1" x14ac:dyDescent="0.2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row>
    <row r="102" spans="1:33" ht="12.75" customHeight="1" x14ac:dyDescent="0.2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c r="AG102" s="293"/>
    </row>
    <row r="103" spans="1:33" ht="12.75" customHeight="1" x14ac:dyDescent="0.2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row>
    <row r="104" spans="1:33" ht="12.75" customHeight="1" x14ac:dyDescent="0.2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row>
    <row r="105" spans="1:33" ht="12.75" customHeight="1" x14ac:dyDescent="0.2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row>
    <row r="106" spans="1:33" ht="12.75" customHeight="1" x14ac:dyDescent="0.2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c r="AG106" s="293"/>
    </row>
    <row r="107" spans="1:33" ht="12.75" customHeight="1" x14ac:dyDescent="0.2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c r="AG107" s="293"/>
    </row>
    <row r="108" spans="1:33" ht="12.75" customHeight="1" x14ac:dyDescent="0.2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row>
    <row r="109" spans="1:33" ht="12.75" customHeight="1" x14ac:dyDescent="0.2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row>
    <row r="110" spans="1:33" ht="12.75" customHeight="1" x14ac:dyDescent="0.2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row>
    <row r="111" spans="1:33" ht="12.75" customHeight="1" x14ac:dyDescent="0.2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c r="AG111" s="293"/>
    </row>
    <row r="112" spans="1:33" ht="12.75" customHeight="1" x14ac:dyDescent="0.2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row>
    <row r="113" spans="1:33" ht="12.75" customHeight="1" x14ac:dyDescent="0.2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row>
    <row r="114" spans="1:33" ht="12.75" customHeight="1" x14ac:dyDescent="0.2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row>
    <row r="115" spans="1:33" ht="12.75" customHeight="1" x14ac:dyDescent="0.2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row>
    <row r="116" spans="1:33" ht="12.75" customHeight="1" x14ac:dyDescent="0.2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c r="AE116" s="293"/>
      <c r="AF116" s="293"/>
      <c r="AG116" s="293"/>
    </row>
    <row r="117" spans="1:33" ht="12.75" customHeight="1" x14ac:dyDescent="0.2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row>
    <row r="118" spans="1:33" ht="12.75" customHeight="1" x14ac:dyDescent="0.2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row>
    <row r="119" spans="1:33" ht="12.75" customHeight="1" x14ac:dyDescent="0.2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row>
    <row r="120" spans="1:33" ht="12.75" customHeight="1" x14ac:dyDescent="0.2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row>
    <row r="121" spans="1:33" ht="12.75" customHeight="1" x14ac:dyDescent="0.2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row>
    <row r="122" spans="1:33" ht="12.75" customHeight="1" x14ac:dyDescent="0.2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row>
    <row r="123" spans="1:33" ht="12.75" customHeight="1" x14ac:dyDescent="0.2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row>
    <row r="124" spans="1:33" ht="12.75" customHeight="1" x14ac:dyDescent="0.2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row>
    <row r="125" spans="1:33" ht="12.75" customHeight="1" x14ac:dyDescent="0.2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c r="AG125" s="293"/>
    </row>
    <row r="126" spans="1:33" ht="12.75" customHeight="1" x14ac:dyDescent="0.2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row>
    <row r="127" spans="1:33" ht="12.75" customHeight="1" x14ac:dyDescent="0.2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c r="AE127" s="293"/>
      <c r="AF127" s="293"/>
      <c r="AG127" s="293"/>
    </row>
    <row r="128" spans="1:33" ht="12.75" customHeight="1" x14ac:dyDescent="0.2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row>
    <row r="129" spans="1:33" ht="12.75" customHeight="1" x14ac:dyDescent="0.2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c r="AG129" s="293"/>
    </row>
    <row r="130" spans="1:33" ht="12.75" customHeight="1" x14ac:dyDescent="0.2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c r="AG130" s="293"/>
    </row>
    <row r="131" spans="1:33" ht="12.75" customHeight="1" x14ac:dyDescent="0.2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row>
    <row r="132" spans="1:33" ht="12.75" customHeight="1" x14ac:dyDescent="0.2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row>
    <row r="133" spans="1:33" ht="12.75" customHeight="1" x14ac:dyDescent="0.2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c r="AG133" s="293"/>
    </row>
    <row r="134" spans="1:33" ht="12.75" customHeight="1" x14ac:dyDescent="0.25">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row>
    <row r="135" spans="1:33" ht="12.75" customHeight="1" x14ac:dyDescent="0.25">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row>
    <row r="136" spans="1:33" ht="12.75" customHeight="1" x14ac:dyDescent="0.25">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row>
    <row r="137" spans="1:33" ht="12.75" customHeight="1" x14ac:dyDescent="0.25">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row>
    <row r="138" spans="1:33" ht="12.75" customHeight="1" x14ac:dyDescent="0.25">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c r="AG138" s="293"/>
    </row>
    <row r="139" spans="1:33" ht="12.75" customHeight="1" x14ac:dyDescent="0.25">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c r="AE139" s="293"/>
      <c r="AF139" s="293"/>
      <c r="AG139" s="293"/>
    </row>
    <row r="140" spans="1:33" ht="12.75" customHeight="1" x14ac:dyDescent="0.25">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c r="AE140" s="293"/>
      <c r="AF140" s="293"/>
      <c r="AG140" s="293"/>
    </row>
    <row r="141" spans="1:33" ht="12.75" customHeight="1" x14ac:dyDescent="0.25">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c r="AE141" s="293"/>
      <c r="AF141" s="293"/>
      <c r="AG141" s="293"/>
    </row>
    <row r="142" spans="1:33" ht="12.75" customHeight="1" x14ac:dyDescent="0.25">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c r="AE142" s="293"/>
      <c r="AF142" s="293"/>
      <c r="AG142" s="293"/>
    </row>
    <row r="143" spans="1:33" ht="12.75" customHeight="1" x14ac:dyDescent="0.25">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c r="AE143" s="293"/>
      <c r="AF143" s="293"/>
      <c r="AG143" s="293"/>
    </row>
    <row r="144" spans="1:33" ht="12.75" customHeight="1" x14ac:dyDescent="0.25">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c r="AE144" s="293"/>
      <c r="AF144" s="293"/>
      <c r="AG144" s="293"/>
    </row>
    <row r="145" spans="1:33" ht="12.75" customHeight="1" x14ac:dyDescent="0.25">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c r="AE145" s="293"/>
      <c r="AF145" s="293"/>
      <c r="AG145" s="293"/>
    </row>
    <row r="146" spans="1:33" ht="12.75" customHeight="1" x14ac:dyDescent="0.25">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c r="AE146" s="293"/>
      <c r="AF146" s="293"/>
      <c r="AG146" s="293"/>
    </row>
    <row r="147" spans="1:33" ht="12.75" customHeight="1" x14ac:dyDescent="0.25">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c r="AE147" s="293"/>
      <c r="AF147" s="293"/>
      <c r="AG147" s="293"/>
    </row>
    <row r="148" spans="1:33" ht="12.75" customHeight="1" x14ac:dyDescent="0.25">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c r="AE148" s="293"/>
      <c r="AF148" s="293"/>
      <c r="AG148" s="293"/>
    </row>
    <row r="149" spans="1:33" ht="12.75" customHeight="1" x14ac:dyDescent="0.25">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c r="AE149" s="293"/>
      <c r="AF149" s="293"/>
      <c r="AG149" s="293"/>
    </row>
    <row r="150" spans="1:33" ht="12.75" customHeight="1" x14ac:dyDescent="0.25">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c r="AE150" s="293"/>
      <c r="AF150" s="293"/>
      <c r="AG150" s="293"/>
    </row>
    <row r="151" spans="1:33" ht="12.75" customHeight="1" x14ac:dyDescent="0.25">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c r="AE151" s="293"/>
      <c r="AF151" s="293"/>
      <c r="AG151" s="293"/>
    </row>
    <row r="152" spans="1:33" ht="12.75" customHeight="1" x14ac:dyDescent="0.25">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c r="AG152" s="293"/>
    </row>
    <row r="153" spans="1:33" ht="12.75" customHeight="1" x14ac:dyDescent="0.25">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c r="AE153" s="293"/>
      <c r="AF153" s="293"/>
      <c r="AG153" s="293"/>
    </row>
    <row r="154" spans="1:33" ht="12.75" customHeight="1" x14ac:dyDescent="0.25">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c r="AE154" s="293"/>
      <c r="AF154" s="293"/>
      <c r="AG154" s="293"/>
    </row>
    <row r="155" spans="1:33" ht="12.75" customHeight="1" x14ac:dyDescent="0.25">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c r="AE155" s="293"/>
      <c r="AF155" s="293"/>
      <c r="AG155" s="293"/>
    </row>
    <row r="156" spans="1:33" ht="12.75" customHeight="1" x14ac:dyDescent="0.25">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c r="AE156" s="293"/>
      <c r="AF156" s="293"/>
      <c r="AG156" s="293"/>
    </row>
    <row r="157" spans="1:33" ht="12.75" customHeight="1" x14ac:dyDescent="0.25">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c r="AE157" s="293"/>
      <c r="AF157" s="293"/>
      <c r="AG157" s="293"/>
    </row>
    <row r="158" spans="1:33" ht="12.75" customHeight="1" x14ac:dyDescent="0.25">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c r="AE158" s="293"/>
      <c r="AF158" s="293"/>
      <c r="AG158" s="293"/>
    </row>
    <row r="159" spans="1:33" ht="12.75" customHeight="1" x14ac:dyDescent="0.25">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c r="AE159" s="293"/>
      <c r="AF159" s="293"/>
      <c r="AG159" s="293"/>
    </row>
    <row r="160" spans="1:33" ht="12.75" customHeight="1" x14ac:dyDescent="0.25">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c r="AE160" s="293"/>
      <c r="AF160" s="293"/>
      <c r="AG160" s="293"/>
    </row>
    <row r="161" spans="1:33" ht="12.75" customHeight="1" x14ac:dyDescent="0.25">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c r="AE161" s="293"/>
      <c r="AF161" s="293"/>
      <c r="AG161" s="293"/>
    </row>
    <row r="162" spans="1:33" ht="12.75" customHeight="1" x14ac:dyDescent="0.25">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c r="AE162" s="293"/>
      <c r="AF162" s="293"/>
      <c r="AG162" s="293"/>
    </row>
    <row r="163" spans="1:33" ht="12.75" customHeight="1" x14ac:dyDescent="0.25">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c r="AE163" s="293"/>
      <c r="AF163" s="293"/>
      <c r="AG163" s="293"/>
    </row>
    <row r="164" spans="1:33" ht="12.75" customHeight="1" x14ac:dyDescent="0.25">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c r="AE164" s="293"/>
      <c r="AF164" s="293"/>
      <c r="AG164" s="293"/>
    </row>
    <row r="165" spans="1:33" ht="12.75" customHeight="1" x14ac:dyDescent="0.25">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c r="AE165" s="293"/>
      <c r="AF165" s="293"/>
      <c r="AG165" s="293"/>
    </row>
    <row r="166" spans="1:33" ht="12.75" customHeight="1" x14ac:dyDescent="0.25">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c r="AE166" s="293"/>
      <c r="AF166" s="293"/>
      <c r="AG166" s="293"/>
    </row>
    <row r="167" spans="1:33" ht="12.75" customHeight="1" x14ac:dyDescent="0.25">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c r="AE167" s="293"/>
      <c r="AF167" s="293"/>
      <c r="AG167" s="293"/>
    </row>
    <row r="168" spans="1:33" ht="12.75" customHeight="1" x14ac:dyDescent="0.25">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c r="AE168" s="293"/>
      <c r="AF168" s="293"/>
      <c r="AG168" s="293"/>
    </row>
    <row r="169" spans="1:33" ht="12.75" customHeight="1" x14ac:dyDescent="0.25">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c r="AE169" s="293"/>
      <c r="AF169" s="293"/>
      <c r="AG169" s="293"/>
    </row>
    <row r="170" spans="1:33" ht="12.75" customHeight="1" x14ac:dyDescent="0.25">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c r="AE170" s="293"/>
      <c r="AF170" s="293"/>
      <c r="AG170" s="293"/>
    </row>
    <row r="171" spans="1:33" ht="12.75" customHeight="1" x14ac:dyDescent="0.25">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c r="AE171" s="293"/>
      <c r="AF171" s="293"/>
      <c r="AG171" s="293"/>
    </row>
    <row r="172" spans="1:33" ht="12.75" customHeight="1" x14ac:dyDescent="0.25">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c r="AE172" s="293"/>
      <c r="AF172" s="293"/>
      <c r="AG172" s="293"/>
    </row>
    <row r="173" spans="1:33" ht="12.75" customHeight="1" x14ac:dyDescent="0.25">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c r="AE173" s="293"/>
      <c r="AF173" s="293"/>
      <c r="AG173" s="293"/>
    </row>
    <row r="174" spans="1:33" ht="12.75" customHeight="1" x14ac:dyDescent="0.25">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c r="AE174" s="293"/>
      <c r="AF174" s="293"/>
      <c r="AG174" s="293"/>
    </row>
    <row r="175" spans="1:33" ht="12.75" customHeight="1" x14ac:dyDescent="0.25">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c r="AG175" s="293"/>
    </row>
    <row r="176" spans="1:33" ht="12.75" customHeight="1" x14ac:dyDescent="0.25">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c r="AE176" s="293"/>
      <c r="AF176" s="293"/>
      <c r="AG176" s="293"/>
    </row>
    <row r="177" spans="1:33" ht="12.75" customHeight="1" x14ac:dyDescent="0.25">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row>
    <row r="178" spans="1:33" ht="12.75" customHeight="1" x14ac:dyDescent="0.25">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row>
    <row r="179" spans="1:33" ht="12.75" customHeight="1" x14ac:dyDescent="0.25">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row>
    <row r="180" spans="1:33" ht="12.75" customHeight="1" x14ac:dyDescent="0.25">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c r="AG180" s="293"/>
    </row>
    <row r="181" spans="1:33" ht="12.75" customHeight="1" x14ac:dyDescent="0.25">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c r="AG181" s="293"/>
    </row>
    <row r="182" spans="1:33" ht="12.75" customHeight="1" x14ac:dyDescent="0.25">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row>
    <row r="183" spans="1:33" ht="12.75" customHeight="1" x14ac:dyDescent="0.25">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c r="AE183" s="293"/>
      <c r="AF183" s="293"/>
      <c r="AG183" s="293"/>
    </row>
    <row r="184" spans="1:33" ht="12.75" customHeight="1" x14ac:dyDescent="0.25">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c r="AE184" s="293"/>
      <c r="AF184" s="293"/>
      <c r="AG184" s="293"/>
    </row>
    <row r="185" spans="1:33" ht="12.75" customHeight="1" x14ac:dyDescent="0.25">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c r="AE185" s="293"/>
      <c r="AF185" s="293"/>
      <c r="AG185" s="293"/>
    </row>
    <row r="186" spans="1:33" ht="12.75" customHeight="1" x14ac:dyDescent="0.25">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c r="AE186" s="293"/>
      <c r="AF186" s="293"/>
      <c r="AG186" s="293"/>
    </row>
    <row r="187" spans="1:33" ht="12.75" customHeight="1" x14ac:dyDescent="0.25">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c r="AE187" s="293"/>
      <c r="AF187" s="293"/>
      <c r="AG187" s="293"/>
    </row>
    <row r="188" spans="1:33" ht="12.75" customHeight="1" x14ac:dyDescent="0.25">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c r="AE188" s="293"/>
      <c r="AF188" s="293"/>
      <c r="AG188" s="293"/>
    </row>
    <row r="189" spans="1:33" ht="12.75" customHeight="1" x14ac:dyDescent="0.25">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c r="AE189" s="293"/>
      <c r="AF189" s="293"/>
      <c r="AG189" s="293"/>
    </row>
    <row r="190" spans="1:33" ht="12.75" customHeight="1" x14ac:dyDescent="0.25">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c r="AE190" s="293"/>
      <c r="AF190" s="293"/>
      <c r="AG190" s="293"/>
    </row>
    <row r="191" spans="1:33" ht="12.75" customHeight="1" x14ac:dyDescent="0.25">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c r="AE191" s="293"/>
      <c r="AF191" s="293"/>
      <c r="AG191" s="293"/>
    </row>
    <row r="192" spans="1:33" ht="12.75" customHeight="1" x14ac:dyDescent="0.25">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c r="AE192" s="293"/>
      <c r="AF192" s="293"/>
      <c r="AG192" s="293"/>
    </row>
    <row r="193" spans="1:33" ht="12.75" customHeight="1" x14ac:dyDescent="0.25">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c r="AG193" s="293"/>
    </row>
    <row r="194" spans="1:33" ht="12.75" customHeight="1" x14ac:dyDescent="0.25">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c r="AE194" s="293"/>
      <c r="AF194" s="293"/>
      <c r="AG194" s="293"/>
    </row>
    <row r="195" spans="1:33" ht="12.75" customHeight="1" x14ac:dyDescent="0.25">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c r="AE195" s="293"/>
      <c r="AF195" s="293"/>
      <c r="AG195" s="293"/>
    </row>
    <row r="196" spans="1:33" ht="12.75" customHeight="1" x14ac:dyDescent="0.25">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c r="AE196" s="293"/>
      <c r="AF196" s="293"/>
      <c r="AG196" s="293"/>
    </row>
    <row r="197" spans="1:33" ht="12.75" customHeight="1" x14ac:dyDescent="0.25">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c r="AE197" s="293"/>
      <c r="AF197" s="293"/>
      <c r="AG197" s="293"/>
    </row>
    <row r="198" spans="1:33" ht="12.75" customHeight="1" x14ac:dyDescent="0.25">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c r="AE198" s="293"/>
      <c r="AF198" s="293"/>
      <c r="AG198" s="293"/>
    </row>
    <row r="199" spans="1:33" ht="12.75" customHeight="1" x14ac:dyDescent="0.25">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c r="AE199" s="293"/>
      <c r="AF199" s="293"/>
      <c r="AG199" s="293"/>
    </row>
    <row r="200" spans="1:33" ht="12.75" customHeight="1" x14ac:dyDescent="0.25">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c r="AE200" s="293"/>
      <c r="AF200" s="293"/>
      <c r="AG200" s="293"/>
    </row>
    <row r="201" spans="1:33" ht="12.75" customHeight="1" x14ac:dyDescent="0.25">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c r="AG201" s="293"/>
    </row>
    <row r="202" spans="1:33" ht="12.75" customHeight="1" x14ac:dyDescent="0.25">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c r="AE202" s="293"/>
      <c r="AF202" s="293"/>
      <c r="AG202" s="293"/>
    </row>
    <row r="203" spans="1:33" ht="12.75" customHeight="1" x14ac:dyDescent="0.25">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c r="AE203" s="293"/>
      <c r="AF203" s="293"/>
      <c r="AG203" s="293"/>
    </row>
    <row r="204" spans="1:33" ht="12.75" customHeight="1" x14ac:dyDescent="0.25">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c r="AE204" s="293"/>
      <c r="AF204" s="293"/>
      <c r="AG204" s="293"/>
    </row>
    <row r="205" spans="1:33" ht="12.75" customHeight="1" x14ac:dyDescent="0.25">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c r="AE205" s="293"/>
      <c r="AF205" s="293"/>
      <c r="AG205" s="293"/>
    </row>
    <row r="206" spans="1:33" ht="12.75" customHeight="1" x14ac:dyDescent="0.25">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c r="AE206" s="293"/>
      <c r="AF206" s="293"/>
      <c r="AG206" s="293"/>
    </row>
    <row r="207" spans="1:33" ht="12.75" customHeight="1" x14ac:dyDescent="0.25">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c r="AE207" s="293"/>
      <c r="AF207" s="293"/>
      <c r="AG207" s="293"/>
    </row>
    <row r="208" spans="1:33" ht="12.75" customHeight="1" x14ac:dyDescent="0.25">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c r="AE208" s="293"/>
      <c r="AF208" s="293"/>
      <c r="AG208" s="293"/>
    </row>
    <row r="209" spans="1:33" ht="12.75" customHeight="1" x14ac:dyDescent="0.25">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c r="AE209" s="293"/>
      <c r="AF209" s="293"/>
      <c r="AG209" s="293"/>
    </row>
    <row r="210" spans="1:33" ht="12.75" customHeight="1" x14ac:dyDescent="0.25">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c r="AE210" s="293"/>
      <c r="AF210" s="293"/>
      <c r="AG210" s="293"/>
    </row>
    <row r="211" spans="1:33" ht="12.75" customHeight="1" x14ac:dyDescent="0.25">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c r="AE211" s="293"/>
      <c r="AF211" s="293"/>
      <c r="AG211" s="293"/>
    </row>
    <row r="212" spans="1:33" ht="12.75" customHeight="1" x14ac:dyDescent="0.25">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c r="AE212" s="293"/>
      <c r="AF212" s="293"/>
      <c r="AG212" s="293"/>
    </row>
    <row r="213" spans="1:33" ht="12.75" customHeight="1" x14ac:dyDescent="0.25">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row>
    <row r="214" spans="1:33" ht="12.75" customHeight="1" x14ac:dyDescent="0.25">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row>
    <row r="215" spans="1:33" ht="12.75" customHeight="1" x14ac:dyDescent="0.25">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row>
    <row r="216" spans="1:33" ht="12.75" customHeight="1" x14ac:dyDescent="0.25">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c r="AE216" s="293"/>
      <c r="AF216" s="293"/>
      <c r="AG216" s="293"/>
    </row>
    <row r="217" spans="1:33" ht="12.75" customHeight="1" x14ac:dyDescent="0.25">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c r="AE217" s="293"/>
      <c r="AF217" s="293"/>
      <c r="AG217" s="293"/>
    </row>
    <row r="218" spans="1:33" ht="12.75" customHeight="1" x14ac:dyDescent="0.25">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c r="AE218" s="293"/>
      <c r="AF218" s="293"/>
      <c r="AG218" s="293"/>
    </row>
    <row r="219" spans="1:33" ht="12.75" customHeight="1" x14ac:dyDescent="0.25">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c r="AE219" s="293"/>
      <c r="AF219" s="293"/>
      <c r="AG219" s="293"/>
    </row>
    <row r="220" spans="1:33" ht="12.75" customHeight="1" x14ac:dyDescent="0.25">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c r="AE220" s="293"/>
      <c r="AF220" s="293"/>
      <c r="AG220" s="293"/>
    </row>
    <row r="221" spans="1:33" ht="12.75" customHeight="1" x14ac:dyDescent="0.25">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c r="AE221" s="293"/>
      <c r="AF221" s="293"/>
      <c r="AG221" s="293"/>
    </row>
    <row r="222" spans="1:33" ht="12.75" customHeight="1" x14ac:dyDescent="0.25">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c r="AE222" s="293"/>
      <c r="AF222" s="293"/>
      <c r="AG222" s="293"/>
    </row>
    <row r="223" spans="1:33" ht="12.75" customHeight="1" x14ac:dyDescent="0.25">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c r="AG223" s="293"/>
    </row>
    <row r="224" spans="1:33" ht="12.75" customHeight="1" x14ac:dyDescent="0.25">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c r="AE224" s="293"/>
      <c r="AF224" s="293"/>
      <c r="AG224" s="293"/>
    </row>
    <row r="225" spans="1:33" ht="12.75" customHeight="1" x14ac:dyDescent="0.25">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c r="AE225" s="293"/>
      <c r="AF225" s="293"/>
      <c r="AG225" s="293"/>
    </row>
    <row r="226" spans="1:33" ht="12.75" customHeight="1" x14ac:dyDescent="0.25">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c r="AE226" s="293"/>
      <c r="AF226" s="293"/>
      <c r="AG226" s="293"/>
    </row>
    <row r="227" spans="1:33" ht="12.75" customHeight="1" x14ac:dyDescent="0.25">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c r="AE227" s="293"/>
      <c r="AF227" s="293"/>
      <c r="AG227" s="293"/>
    </row>
    <row r="228" spans="1:33" ht="12.75" customHeight="1" x14ac:dyDescent="0.25">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c r="AE228" s="293"/>
      <c r="AF228" s="293"/>
      <c r="AG228" s="293"/>
    </row>
    <row r="229" spans="1:33" ht="12.75" customHeight="1" x14ac:dyDescent="0.25">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c r="AE229" s="293"/>
      <c r="AF229" s="293"/>
      <c r="AG229" s="293"/>
    </row>
    <row r="230" spans="1:33" ht="12.75" customHeight="1" x14ac:dyDescent="0.25">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c r="AE230" s="293"/>
      <c r="AF230" s="293"/>
      <c r="AG230" s="293"/>
    </row>
    <row r="231" spans="1:33" ht="12.75" customHeight="1" x14ac:dyDescent="0.25">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c r="AE231" s="293"/>
      <c r="AF231" s="293"/>
      <c r="AG231" s="293"/>
    </row>
    <row r="232" spans="1:33" ht="12.75" customHeight="1" x14ac:dyDescent="0.25">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c r="AE232" s="293"/>
      <c r="AF232" s="293"/>
      <c r="AG232" s="293"/>
    </row>
    <row r="233" spans="1:33" ht="12.75" customHeight="1" x14ac:dyDescent="0.25">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c r="AE233" s="293"/>
      <c r="AF233" s="293"/>
      <c r="AG233" s="293"/>
    </row>
    <row r="234" spans="1:33" ht="12.75" customHeight="1" x14ac:dyDescent="0.25">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c r="AE234" s="293"/>
      <c r="AF234" s="293"/>
      <c r="AG234" s="293"/>
    </row>
    <row r="235" spans="1:33" ht="12.75" customHeight="1" x14ac:dyDescent="0.25">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c r="AE235" s="293"/>
      <c r="AF235" s="293"/>
      <c r="AG235" s="293"/>
    </row>
    <row r="236" spans="1:33" ht="12.75" customHeight="1" x14ac:dyDescent="0.25">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c r="AE236" s="293"/>
      <c r="AF236" s="293"/>
      <c r="AG236" s="293"/>
    </row>
    <row r="237" spans="1:33" ht="12.75" customHeight="1" x14ac:dyDescent="0.25">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c r="AE237" s="293"/>
      <c r="AF237" s="293"/>
      <c r="AG237" s="293"/>
    </row>
    <row r="238" spans="1:33" ht="12.75" customHeight="1" x14ac:dyDescent="0.25">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c r="AE238" s="293"/>
      <c r="AF238" s="293"/>
      <c r="AG238" s="293"/>
    </row>
    <row r="239" spans="1:33" ht="12.75" customHeight="1" x14ac:dyDescent="0.25">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c r="AE239" s="293"/>
      <c r="AF239" s="293"/>
      <c r="AG239" s="293"/>
    </row>
    <row r="240" spans="1:33" ht="12.75" customHeight="1" x14ac:dyDescent="0.25">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c r="AE240" s="293"/>
      <c r="AF240" s="293"/>
      <c r="AG240" s="293"/>
    </row>
    <row r="241" spans="1:33" ht="12.75" customHeight="1" x14ac:dyDescent="0.25">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c r="AE241" s="293"/>
      <c r="AF241" s="293"/>
      <c r="AG241" s="293"/>
    </row>
    <row r="242" spans="1:33" ht="12.75" customHeight="1" x14ac:dyDescent="0.25">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c r="AE242" s="293"/>
      <c r="AF242" s="293"/>
      <c r="AG242" s="293"/>
    </row>
    <row r="243" spans="1:33" ht="12.75" customHeight="1" x14ac:dyDescent="0.25">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c r="AE243" s="293"/>
      <c r="AF243" s="293"/>
      <c r="AG243" s="293"/>
    </row>
    <row r="244" spans="1:33" ht="12.75" customHeight="1" x14ac:dyDescent="0.25">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c r="AE244" s="293"/>
      <c r="AF244" s="293"/>
      <c r="AG244" s="293"/>
    </row>
    <row r="245" spans="1:33" ht="12.75" customHeight="1" x14ac:dyDescent="0.25">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c r="AE245" s="293"/>
      <c r="AF245" s="293"/>
      <c r="AG245" s="293"/>
    </row>
    <row r="246" spans="1:33" ht="12.75" customHeight="1" x14ac:dyDescent="0.25">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c r="AE246" s="293"/>
      <c r="AF246" s="293"/>
      <c r="AG246" s="293"/>
    </row>
    <row r="247" spans="1:33" ht="12.75" customHeight="1" x14ac:dyDescent="0.25">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c r="AE247" s="293"/>
      <c r="AF247" s="293"/>
      <c r="AG247" s="293"/>
    </row>
    <row r="248" spans="1:33" ht="12.75" customHeight="1" x14ac:dyDescent="0.25">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c r="AE248" s="293"/>
      <c r="AF248" s="293"/>
      <c r="AG248" s="293"/>
    </row>
    <row r="249" spans="1:33" ht="12.75" customHeight="1" x14ac:dyDescent="0.25">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c r="AE249" s="293"/>
      <c r="AF249" s="293"/>
      <c r="AG249" s="293"/>
    </row>
    <row r="250" spans="1:33" ht="12.75" customHeight="1" x14ac:dyDescent="0.25">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c r="AE250" s="293"/>
      <c r="AF250" s="293"/>
      <c r="AG250" s="293"/>
    </row>
    <row r="251" spans="1:33" ht="12.75" customHeight="1" x14ac:dyDescent="0.25">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c r="AE251" s="293"/>
      <c r="AF251" s="293"/>
      <c r="AG251" s="293"/>
    </row>
    <row r="252" spans="1:33" ht="12.75" customHeight="1" x14ac:dyDescent="0.25">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c r="AE252" s="293"/>
      <c r="AF252" s="293"/>
      <c r="AG252" s="293"/>
    </row>
    <row r="253" spans="1:33" ht="12.75" customHeight="1" x14ac:dyDescent="0.25">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c r="AE253" s="293"/>
      <c r="AF253" s="293"/>
      <c r="AG253" s="293"/>
    </row>
    <row r="254" spans="1:33" ht="12.75" customHeight="1" x14ac:dyDescent="0.25">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c r="AE254" s="293"/>
      <c r="AF254" s="293"/>
      <c r="AG254" s="293"/>
    </row>
    <row r="255" spans="1:33" ht="12.75" customHeight="1" x14ac:dyDescent="0.25">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c r="AE255" s="293"/>
      <c r="AF255" s="293"/>
      <c r="AG255" s="293"/>
    </row>
    <row r="256" spans="1:33" ht="12.75" customHeight="1" x14ac:dyDescent="0.25">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c r="AE256" s="293"/>
      <c r="AF256" s="293"/>
      <c r="AG256" s="293"/>
    </row>
    <row r="257" spans="1:33" ht="12.75" customHeight="1" x14ac:dyDescent="0.25">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c r="AE257" s="293"/>
      <c r="AF257" s="293"/>
      <c r="AG257" s="293"/>
    </row>
    <row r="258" spans="1:33" ht="12.75" customHeight="1" x14ac:dyDescent="0.25">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c r="AE258" s="293"/>
      <c r="AF258" s="293"/>
      <c r="AG258" s="293"/>
    </row>
    <row r="259" spans="1:33" ht="12.75" customHeight="1" x14ac:dyDescent="0.25">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c r="AE259" s="293"/>
      <c r="AF259" s="293"/>
      <c r="AG259" s="293"/>
    </row>
    <row r="260" spans="1:33" ht="12.75" customHeight="1" x14ac:dyDescent="0.25">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c r="AE260" s="293"/>
      <c r="AF260" s="293"/>
      <c r="AG260" s="293"/>
    </row>
    <row r="261" spans="1:33" ht="12.75" customHeight="1" x14ac:dyDescent="0.25">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c r="AE261" s="293"/>
      <c r="AF261" s="293"/>
      <c r="AG261" s="293"/>
    </row>
    <row r="262" spans="1:33" ht="12.75" customHeight="1" x14ac:dyDescent="0.25">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c r="AE262" s="293"/>
      <c r="AF262" s="293"/>
      <c r="AG262" s="293"/>
    </row>
    <row r="263" spans="1:33" ht="12.75" customHeight="1" x14ac:dyDescent="0.25">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c r="AE263" s="293"/>
      <c r="AF263" s="293"/>
      <c r="AG263" s="293"/>
    </row>
    <row r="264" spans="1:33" ht="12.75" customHeight="1" x14ac:dyDescent="0.25">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c r="AE264" s="293"/>
      <c r="AF264" s="293"/>
      <c r="AG264" s="293"/>
    </row>
    <row r="265" spans="1:33" ht="12.75" customHeight="1" x14ac:dyDescent="0.25">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c r="AE265" s="293"/>
      <c r="AF265" s="293"/>
      <c r="AG265" s="293"/>
    </row>
    <row r="266" spans="1:33" ht="12.75" customHeight="1" x14ac:dyDescent="0.25">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c r="AE266" s="293"/>
      <c r="AF266" s="293"/>
      <c r="AG266" s="293"/>
    </row>
    <row r="267" spans="1:33" ht="12.75" customHeight="1" x14ac:dyDescent="0.25">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c r="AE267" s="293"/>
      <c r="AF267" s="293"/>
      <c r="AG267" s="293"/>
    </row>
    <row r="268" spans="1:33" ht="12.75" customHeight="1" x14ac:dyDescent="0.25">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c r="AE268" s="293"/>
      <c r="AF268" s="293"/>
      <c r="AG268" s="293"/>
    </row>
    <row r="269" spans="1:33" ht="12.75" customHeight="1" x14ac:dyDescent="0.25">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c r="AE269" s="293"/>
      <c r="AF269" s="293"/>
      <c r="AG269" s="293"/>
    </row>
    <row r="270" spans="1:33" ht="12.75" customHeight="1" x14ac:dyDescent="0.25">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c r="AE270" s="293"/>
      <c r="AF270" s="293"/>
      <c r="AG270" s="293"/>
    </row>
    <row r="271" spans="1:33" ht="12.75" customHeight="1" x14ac:dyDescent="0.25">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c r="AE271" s="293"/>
      <c r="AF271" s="293"/>
      <c r="AG271" s="293"/>
    </row>
    <row r="272" spans="1:33" ht="12.75" customHeight="1" x14ac:dyDescent="0.25">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c r="AE272" s="293"/>
      <c r="AF272" s="293"/>
      <c r="AG272" s="293"/>
    </row>
    <row r="273" spans="1:33" ht="12.75" customHeight="1" x14ac:dyDescent="0.25">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c r="AE273" s="293"/>
      <c r="AF273" s="293"/>
      <c r="AG273" s="293"/>
    </row>
    <row r="274" spans="1:33" ht="12.75" customHeight="1" x14ac:dyDescent="0.25">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c r="AE274" s="293"/>
      <c r="AF274" s="293"/>
      <c r="AG274" s="293"/>
    </row>
    <row r="275" spans="1:33" ht="12.75" customHeight="1" x14ac:dyDescent="0.25">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c r="AE275" s="293"/>
      <c r="AF275" s="293"/>
      <c r="AG275" s="293"/>
    </row>
    <row r="276" spans="1:33" ht="12.75" customHeight="1" x14ac:dyDescent="0.25">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c r="AE276" s="293"/>
      <c r="AF276" s="293"/>
      <c r="AG276" s="293"/>
    </row>
    <row r="277" spans="1:33" ht="12.75" customHeight="1" x14ac:dyDescent="0.2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c r="AE277" s="293"/>
      <c r="AF277" s="293"/>
      <c r="AG277" s="293"/>
    </row>
    <row r="278" spans="1:33" ht="12.75" customHeight="1" x14ac:dyDescent="0.2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c r="AE278" s="293"/>
      <c r="AF278" s="293"/>
      <c r="AG278" s="293"/>
    </row>
    <row r="279" spans="1:33" ht="12.75" customHeight="1" x14ac:dyDescent="0.2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c r="AE279" s="293"/>
      <c r="AF279" s="293"/>
      <c r="AG279" s="293"/>
    </row>
    <row r="280" spans="1:33" ht="12.75" customHeight="1" x14ac:dyDescent="0.2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c r="AE280" s="293"/>
      <c r="AF280" s="293"/>
      <c r="AG280" s="293"/>
    </row>
    <row r="281" spans="1:33" ht="12.75" customHeight="1" x14ac:dyDescent="0.2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c r="AE281" s="293"/>
      <c r="AF281" s="293"/>
      <c r="AG281" s="293"/>
    </row>
    <row r="282" spans="1:33" ht="12.75" customHeight="1" x14ac:dyDescent="0.2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c r="AE282" s="293"/>
      <c r="AF282" s="293"/>
      <c r="AG282" s="293"/>
    </row>
    <row r="283" spans="1:33" ht="12.75" customHeight="1" x14ac:dyDescent="0.2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c r="AE283" s="293"/>
      <c r="AF283" s="293"/>
      <c r="AG283" s="293"/>
    </row>
    <row r="284" spans="1:33" ht="12.75" customHeight="1" x14ac:dyDescent="0.2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c r="AE284" s="293"/>
      <c r="AF284" s="293"/>
      <c r="AG284" s="293"/>
    </row>
    <row r="285" spans="1:33" ht="12.75" customHeight="1" x14ac:dyDescent="0.2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c r="AE285" s="293"/>
      <c r="AF285" s="293"/>
      <c r="AG285" s="293"/>
    </row>
    <row r="286" spans="1:33" ht="12.75" customHeight="1" x14ac:dyDescent="0.2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c r="AE286" s="293"/>
      <c r="AF286" s="293"/>
      <c r="AG286" s="293"/>
    </row>
    <row r="287" spans="1:33" ht="12.75" customHeight="1" x14ac:dyDescent="0.2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c r="AE287" s="293"/>
      <c r="AF287" s="293"/>
      <c r="AG287" s="293"/>
    </row>
    <row r="288" spans="1:33" ht="12.75" customHeight="1" x14ac:dyDescent="0.2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c r="AE288" s="293"/>
      <c r="AF288" s="293"/>
      <c r="AG288" s="293"/>
    </row>
    <row r="289" spans="1:33" ht="12.75" customHeight="1" x14ac:dyDescent="0.2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c r="AE289" s="293"/>
      <c r="AF289" s="293"/>
      <c r="AG289" s="293"/>
    </row>
    <row r="290" spans="1:33" ht="12.75" customHeight="1" x14ac:dyDescent="0.2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c r="AE290" s="293"/>
      <c r="AF290" s="293"/>
      <c r="AG290" s="293"/>
    </row>
    <row r="291" spans="1:33" ht="12.75" customHeight="1" x14ac:dyDescent="0.2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c r="AE291" s="293"/>
      <c r="AF291" s="293"/>
      <c r="AG291" s="293"/>
    </row>
    <row r="292" spans="1:33" ht="12.75" customHeight="1" x14ac:dyDescent="0.25">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c r="AE292" s="293"/>
      <c r="AF292" s="293"/>
      <c r="AG292" s="293"/>
    </row>
    <row r="293" spans="1:33" ht="12.75" customHeight="1" x14ac:dyDescent="0.25">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c r="AE293" s="293"/>
      <c r="AF293" s="293"/>
      <c r="AG293" s="293"/>
    </row>
    <row r="294" spans="1:33" ht="12.75" customHeight="1" x14ac:dyDescent="0.25">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c r="AE294" s="293"/>
      <c r="AF294" s="293"/>
      <c r="AG294" s="293"/>
    </row>
    <row r="295" spans="1:33" ht="12.75" customHeight="1" x14ac:dyDescent="0.25">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c r="AE295" s="293"/>
      <c r="AF295" s="293"/>
      <c r="AG295" s="293"/>
    </row>
    <row r="296" spans="1:33" ht="12.75" customHeight="1" x14ac:dyDescent="0.25">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c r="AE296" s="293"/>
      <c r="AF296" s="293"/>
      <c r="AG296" s="293"/>
    </row>
    <row r="297" spans="1:33" ht="12.75" customHeight="1" x14ac:dyDescent="0.25">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c r="AE297" s="293"/>
      <c r="AF297" s="293"/>
      <c r="AG297" s="293"/>
    </row>
    <row r="298" spans="1:33" ht="12.75" customHeight="1" x14ac:dyDescent="0.25">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c r="AE298" s="293"/>
      <c r="AF298" s="293"/>
      <c r="AG298" s="293"/>
    </row>
    <row r="299" spans="1:33" ht="12.75" customHeight="1" x14ac:dyDescent="0.2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c r="AE299" s="293"/>
      <c r="AF299" s="293"/>
      <c r="AG299" s="293"/>
    </row>
    <row r="300" spans="1:33" ht="12.75" customHeight="1" x14ac:dyDescent="0.2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c r="AE300" s="293"/>
      <c r="AF300" s="293"/>
      <c r="AG300" s="293"/>
    </row>
    <row r="301" spans="1:33" ht="12.75" customHeight="1" x14ac:dyDescent="0.2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c r="AE301" s="293"/>
      <c r="AF301" s="293"/>
      <c r="AG301" s="293"/>
    </row>
    <row r="302" spans="1:33" ht="12.75" customHeight="1" x14ac:dyDescent="0.2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c r="AE302" s="293"/>
      <c r="AF302" s="293"/>
      <c r="AG302" s="293"/>
    </row>
    <row r="303" spans="1:33" ht="12.75" customHeight="1" x14ac:dyDescent="0.2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c r="AE303" s="293"/>
      <c r="AF303" s="293"/>
      <c r="AG303" s="293"/>
    </row>
    <row r="304" spans="1:33" ht="12.75" customHeight="1" x14ac:dyDescent="0.2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c r="AE304" s="293"/>
      <c r="AF304" s="293"/>
      <c r="AG304" s="293"/>
    </row>
    <row r="305" spans="1:33" ht="12.75" customHeight="1" x14ac:dyDescent="0.2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c r="AE305" s="293"/>
      <c r="AF305" s="293"/>
      <c r="AG305" s="293"/>
    </row>
    <row r="306" spans="1:33" ht="12.75" customHeight="1" x14ac:dyDescent="0.2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c r="AE306" s="293"/>
      <c r="AF306" s="293"/>
      <c r="AG306" s="293"/>
    </row>
    <row r="307" spans="1:33" ht="12.75" customHeight="1" x14ac:dyDescent="0.2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c r="AE307" s="293"/>
      <c r="AF307" s="293"/>
      <c r="AG307" s="293"/>
    </row>
    <row r="308" spans="1:33" ht="12.75" customHeight="1" x14ac:dyDescent="0.2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c r="AE308" s="293"/>
      <c r="AF308" s="293"/>
      <c r="AG308" s="293"/>
    </row>
    <row r="309" spans="1:33" ht="12.75" customHeight="1" x14ac:dyDescent="0.2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c r="AE309" s="293"/>
      <c r="AF309" s="293"/>
      <c r="AG309" s="293"/>
    </row>
    <row r="310" spans="1:33" ht="12.75" customHeight="1" x14ac:dyDescent="0.2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c r="AE310" s="293"/>
      <c r="AF310" s="293"/>
      <c r="AG310" s="293"/>
    </row>
    <row r="311" spans="1:33" ht="12.75" customHeight="1" x14ac:dyDescent="0.2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c r="AE311" s="293"/>
      <c r="AF311" s="293"/>
      <c r="AG311" s="293"/>
    </row>
    <row r="312" spans="1:33" ht="12.75" customHeight="1" x14ac:dyDescent="0.2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c r="AE312" s="293"/>
      <c r="AF312" s="293"/>
      <c r="AG312" s="293"/>
    </row>
    <row r="313" spans="1:33" ht="12.75" customHeight="1" x14ac:dyDescent="0.2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c r="AE313" s="293"/>
      <c r="AF313" s="293"/>
      <c r="AG313" s="293"/>
    </row>
    <row r="314" spans="1:33" ht="12.75" customHeight="1" x14ac:dyDescent="0.25">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c r="AE314" s="293"/>
      <c r="AF314" s="293"/>
      <c r="AG314" s="293"/>
    </row>
    <row r="315" spans="1:33" ht="12.75" customHeight="1" x14ac:dyDescent="0.25">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c r="AE315" s="293"/>
      <c r="AF315" s="293"/>
      <c r="AG315" s="293"/>
    </row>
    <row r="316" spans="1:33" ht="12.75" customHeight="1" x14ac:dyDescent="0.25">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c r="AE316" s="293"/>
      <c r="AF316" s="293"/>
      <c r="AG316" s="293"/>
    </row>
    <row r="317" spans="1:33" ht="12.75" customHeight="1" x14ac:dyDescent="0.25">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c r="AE317" s="293"/>
      <c r="AF317" s="293"/>
      <c r="AG317" s="293"/>
    </row>
    <row r="318" spans="1:33" ht="12.75" customHeight="1" x14ac:dyDescent="0.25">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c r="AE318" s="293"/>
      <c r="AF318" s="293"/>
      <c r="AG318" s="293"/>
    </row>
    <row r="319" spans="1:33" ht="12.75" customHeight="1" x14ac:dyDescent="0.25">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c r="AE319" s="293"/>
      <c r="AF319" s="293"/>
      <c r="AG319" s="293"/>
    </row>
    <row r="320" spans="1:33" ht="12.75" customHeight="1" x14ac:dyDescent="0.25">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c r="AE320" s="293"/>
      <c r="AF320" s="293"/>
      <c r="AG320" s="293"/>
    </row>
    <row r="321" spans="1:33" ht="12.75" customHeight="1" x14ac:dyDescent="0.25">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c r="AE321" s="293"/>
      <c r="AF321" s="293"/>
      <c r="AG321" s="293"/>
    </row>
    <row r="322" spans="1:33" ht="12.75" customHeight="1" x14ac:dyDescent="0.25">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c r="AE322" s="293"/>
      <c r="AF322" s="293"/>
      <c r="AG322" s="293"/>
    </row>
    <row r="323" spans="1:33" ht="12.75" customHeight="1" x14ac:dyDescent="0.25">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c r="AE323" s="293"/>
      <c r="AF323" s="293"/>
      <c r="AG323" s="293"/>
    </row>
    <row r="324" spans="1:33" ht="12.75" customHeight="1" x14ac:dyDescent="0.25">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c r="AE324" s="293"/>
      <c r="AF324" s="293"/>
      <c r="AG324" s="293"/>
    </row>
    <row r="325" spans="1:33" ht="12.75" customHeight="1" x14ac:dyDescent="0.25">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c r="AA325" s="293"/>
      <c r="AB325" s="293"/>
      <c r="AC325" s="293"/>
      <c r="AD325" s="293"/>
      <c r="AE325" s="293"/>
      <c r="AF325" s="293"/>
      <c r="AG325" s="293"/>
    </row>
    <row r="326" spans="1:33" ht="12.75" customHeight="1" x14ac:dyDescent="0.25">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c r="AA326" s="293"/>
      <c r="AB326" s="293"/>
      <c r="AC326" s="293"/>
      <c r="AD326" s="293"/>
      <c r="AE326" s="293"/>
      <c r="AF326" s="293"/>
      <c r="AG326" s="293"/>
    </row>
    <row r="327" spans="1:33" ht="12.75" customHeight="1" x14ac:dyDescent="0.25">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c r="AA327" s="293"/>
      <c r="AB327" s="293"/>
      <c r="AC327" s="293"/>
      <c r="AD327" s="293"/>
      <c r="AE327" s="293"/>
      <c r="AF327" s="293"/>
      <c r="AG327" s="293"/>
    </row>
    <row r="328" spans="1:33" ht="12.75" customHeight="1" x14ac:dyDescent="0.25">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c r="AA328" s="293"/>
      <c r="AB328" s="293"/>
      <c r="AC328" s="293"/>
      <c r="AD328" s="293"/>
      <c r="AE328" s="293"/>
      <c r="AF328" s="293"/>
      <c r="AG328" s="293"/>
    </row>
    <row r="329" spans="1:33" ht="12.75" customHeight="1" x14ac:dyDescent="0.25">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c r="AA329" s="293"/>
      <c r="AB329" s="293"/>
      <c r="AC329" s="293"/>
      <c r="AD329" s="293"/>
      <c r="AE329" s="293"/>
      <c r="AF329" s="293"/>
      <c r="AG329" s="293"/>
    </row>
    <row r="330" spans="1:33" ht="12.75" customHeight="1" x14ac:dyDescent="0.25">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c r="AE330" s="293"/>
      <c r="AF330" s="293"/>
      <c r="AG330" s="293"/>
    </row>
    <row r="331" spans="1:33" ht="12.75" customHeight="1" x14ac:dyDescent="0.25">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c r="AE331" s="293"/>
      <c r="AF331" s="293"/>
      <c r="AG331" s="293"/>
    </row>
    <row r="332" spans="1:33" ht="12.75" customHeight="1" x14ac:dyDescent="0.25">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c r="AA332" s="293"/>
      <c r="AB332" s="293"/>
      <c r="AC332" s="293"/>
      <c r="AD332" s="293"/>
      <c r="AE332" s="293"/>
      <c r="AF332" s="293"/>
      <c r="AG332" s="293"/>
    </row>
    <row r="333" spans="1:33" ht="12.75" customHeight="1" x14ac:dyDescent="0.25">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c r="AE333" s="293"/>
      <c r="AF333" s="293"/>
      <c r="AG333" s="293"/>
    </row>
    <row r="334" spans="1:33" ht="12.75" customHeight="1" x14ac:dyDescent="0.25">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c r="AA334" s="293"/>
      <c r="AB334" s="293"/>
      <c r="AC334" s="293"/>
      <c r="AD334" s="293"/>
      <c r="AE334" s="293"/>
      <c r="AF334" s="293"/>
      <c r="AG334" s="293"/>
    </row>
    <row r="335" spans="1:33" ht="12.75" customHeight="1" x14ac:dyDescent="0.25">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c r="AA335" s="293"/>
      <c r="AB335" s="293"/>
      <c r="AC335" s="293"/>
      <c r="AD335" s="293"/>
      <c r="AE335" s="293"/>
      <c r="AF335" s="293"/>
      <c r="AG335" s="293"/>
    </row>
    <row r="336" spans="1:33" ht="12.75" customHeight="1" x14ac:dyDescent="0.25">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c r="AA336" s="293"/>
      <c r="AB336" s="293"/>
      <c r="AC336" s="293"/>
      <c r="AD336" s="293"/>
      <c r="AE336" s="293"/>
      <c r="AF336" s="293"/>
      <c r="AG336" s="293"/>
    </row>
    <row r="337" spans="1:33" ht="12.75" customHeight="1" x14ac:dyDescent="0.25">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c r="AE337" s="293"/>
      <c r="AF337" s="293"/>
      <c r="AG337" s="293"/>
    </row>
    <row r="338" spans="1:33" ht="12.75" customHeight="1" x14ac:dyDescent="0.25">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c r="AE338" s="293"/>
      <c r="AF338" s="293"/>
      <c r="AG338" s="293"/>
    </row>
    <row r="339" spans="1:33" ht="12.75" customHeight="1" x14ac:dyDescent="0.25">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c r="AE339" s="293"/>
      <c r="AF339" s="293"/>
      <c r="AG339" s="293"/>
    </row>
    <row r="340" spans="1:33" ht="12.75" customHeight="1" x14ac:dyDescent="0.25">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c r="AA340" s="293"/>
      <c r="AB340" s="293"/>
      <c r="AC340" s="293"/>
      <c r="AD340" s="293"/>
      <c r="AE340" s="293"/>
      <c r="AF340" s="293"/>
      <c r="AG340" s="293"/>
    </row>
    <row r="341" spans="1:33" ht="12.75" customHeight="1" x14ac:dyDescent="0.25">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c r="AA341" s="293"/>
      <c r="AB341" s="293"/>
      <c r="AC341" s="293"/>
      <c r="AD341" s="293"/>
      <c r="AE341" s="293"/>
      <c r="AF341" s="293"/>
      <c r="AG341" s="293"/>
    </row>
    <row r="342" spans="1:33" ht="12.75" customHeight="1" x14ac:dyDescent="0.25">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c r="AA342" s="293"/>
      <c r="AB342" s="293"/>
      <c r="AC342" s="293"/>
      <c r="AD342" s="293"/>
      <c r="AE342" s="293"/>
      <c r="AF342" s="293"/>
      <c r="AG342" s="293"/>
    </row>
    <row r="343" spans="1:33" ht="12.75" customHeight="1" x14ac:dyDescent="0.25">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c r="AA343" s="293"/>
      <c r="AB343" s="293"/>
      <c r="AC343" s="293"/>
      <c r="AD343" s="293"/>
      <c r="AE343" s="293"/>
      <c r="AF343" s="293"/>
      <c r="AG343" s="293"/>
    </row>
    <row r="344" spans="1:33" ht="12.75" customHeight="1" x14ac:dyDescent="0.25">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c r="AA344" s="293"/>
      <c r="AB344" s="293"/>
      <c r="AC344" s="293"/>
      <c r="AD344" s="293"/>
      <c r="AE344" s="293"/>
      <c r="AF344" s="293"/>
      <c r="AG344" s="293"/>
    </row>
    <row r="345" spans="1:33" ht="12.75" customHeight="1" x14ac:dyDescent="0.25">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c r="AE345" s="293"/>
      <c r="AF345" s="293"/>
      <c r="AG345" s="293"/>
    </row>
    <row r="346" spans="1:33" ht="12.75" customHeight="1" x14ac:dyDescent="0.25">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c r="AA346" s="293"/>
      <c r="AB346" s="293"/>
      <c r="AC346" s="293"/>
      <c r="AD346" s="293"/>
      <c r="AE346" s="293"/>
      <c r="AF346" s="293"/>
      <c r="AG346" s="293"/>
    </row>
    <row r="347" spans="1:33" ht="12.75" customHeight="1" x14ac:dyDescent="0.25">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c r="AE347" s="293"/>
      <c r="AF347" s="293"/>
      <c r="AG347" s="293"/>
    </row>
    <row r="348" spans="1:33" ht="12.75" customHeight="1" x14ac:dyDescent="0.25">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c r="AA348" s="293"/>
      <c r="AB348" s="293"/>
      <c r="AC348" s="293"/>
      <c r="AD348" s="293"/>
      <c r="AE348" s="293"/>
      <c r="AF348" s="293"/>
      <c r="AG348" s="293"/>
    </row>
    <row r="349" spans="1:33" ht="12.75" customHeight="1" x14ac:dyDescent="0.25">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c r="AA349" s="293"/>
      <c r="AB349" s="293"/>
      <c r="AC349" s="293"/>
      <c r="AD349" s="293"/>
      <c r="AE349" s="293"/>
      <c r="AF349" s="293"/>
      <c r="AG349" s="293"/>
    </row>
    <row r="350" spans="1:33" ht="12.75" customHeight="1" x14ac:dyDescent="0.25">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c r="AA350" s="293"/>
      <c r="AB350" s="293"/>
      <c r="AC350" s="293"/>
      <c r="AD350" s="293"/>
      <c r="AE350" s="293"/>
      <c r="AF350" s="293"/>
      <c r="AG350" s="293"/>
    </row>
    <row r="351" spans="1:33" ht="12.75" customHeight="1" x14ac:dyDescent="0.25">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c r="AE351" s="293"/>
      <c r="AF351" s="293"/>
      <c r="AG351" s="293"/>
    </row>
    <row r="352" spans="1:33" ht="12.75" customHeight="1" x14ac:dyDescent="0.25">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c r="AA352" s="293"/>
      <c r="AB352" s="293"/>
      <c r="AC352" s="293"/>
      <c r="AD352" s="293"/>
      <c r="AE352" s="293"/>
      <c r="AF352" s="293"/>
      <c r="AG352" s="293"/>
    </row>
    <row r="353" spans="1:33" ht="12.75" customHeight="1" x14ac:dyDescent="0.25">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c r="AA353" s="293"/>
      <c r="AB353" s="293"/>
      <c r="AC353" s="293"/>
      <c r="AD353" s="293"/>
      <c r="AE353" s="293"/>
      <c r="AF353" s="293"/>
      <c r="AG353" s="293"/>
    </row>
    <row r="354" spans="1:33" ht="12.75" customHeight="1" x14ac:dyDescent="0.25">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c r="AA354" s="293"/>
      <c r="AB354" s="293"/>
      <c r="AC354" s="293"/>
      <c r="AD354" s="293"/>
      <c r="AE354" s="293"/>
      <c r="AF354" s="293"/>
      <c r="AG354" s="293"/>
    </row>
    <row r="355" spans="1:33" ht="12.75" customHeight="1" x14ac:dyDescent="0.25">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c r="AA355" s="293"/>
      <c r="AB355" s="293"/>
      <c r="AC355" s="293"/>
      <c r="AD355" s="293"/>
      <c r="AE355" s="293"/>
      <c r="AF355" s="293"/>
      <c r="AG355" s="293"/>
    </row>
    <row r="356" spans="1:33" ht="12.75" customHeight="1" x14ac:dyDescent="0.25">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c r="AA356" s="293"/>
      <c r="AB356" s="293"/>
      <c r="AC356" s="293"/>
      <c r="AD356" s="293"/>
      <c r="AE356" s="293"/>
      <c r="AF356" s="293"/>
      <c r="AG356" s="293"/>
    </row>
    <row r="357" spans="1:33" ht="12.75" customHeight="1" x14ac:dyDescent="0.25">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c r="AE357" s="293"/>
      <c r="AF357" s="293"/>
      <c r="AG357" s="293"/>
    </row>
    <row r="358" spans="1:33" ht="12.75" customHeight="1" x14ac:dyDescent="0.25">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c r="AA358" s="293"/>
      <c r="AB358" s="293"/>
      <c r="AC358" s="293"/>
      <c r="AD358" s="293"/>
      <c r="AE358" s="293"/>
      <c r="AF358" s="293"/>
      <c r="AG358" s="293"/>
    </row>
    <row r="359" spans="1:33" ht="12.75" customHeight="1" x14ac:dyDescent="0.25">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c r="AA359" s="293"/>
      <c r="AB359" s="293"/>
      <c r="AC359" s="293"/>
      <c r="AD359" s="293"/>
      <c r="AE359" s="293"/>
      <c r="AF359" s="293"/>
      <c r="AG359" s="293"/>
    </row>
    <row r="360" spans="1:33" ht="12.75" customHeight="1" x14ac:dyDescent="0.25">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c r="AA360" s="293"/>
      <c r="AB360" s="293"/>
      <c r="AC360" s="293"/>
      <c r="AD360" s="293"/>
      <c r="AE360" s="293"/>
      <c r="AF360" s="293"/>
      <c r="AG360" s="293"/>
    </row>
    <row r="361" spans="1:33" ht="12.75" customHeight="1" x14ac:dyDescent="0.25">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c r="AA361" s="293"/>
      <c r="AB361" s="293"/>
      <c r="AC361" s="293"/>
      <c r="AD361" s="293"/>
      <c r="AE361" s="293"/>
      <c r="AF361" s="293"/>
      <c r="AG361" s="293"/>
    </row>
    <row r="362" spans="1:33" ht="12.75" customHeight="1" x14ac:dyDescent="0.25">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c r="AA362" s="293"/>
      <c r="AB362" s="293"/>
      <c r="AC362" s="293"/>
      <c r="AD362" s="293"/>
      <c r="AE362" s="293"/>
      <c r="AF362" s="293"/>
      <c r="AG362" s="293"/>
    </row>
    <row r="363" spans="1:33" ht="12.75" customHeight="1" x14ac:dyDescent="0.25">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c r="AE363" s="293"/>
      <c r="AF363" s="293"/>
      <c r="AG363" s="293"/>
    </row>
    <row r="364" spans="1:33" ht="12.75" customHeight="1" x14ac:dyDescent="0.25">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c r="AE364" s="293"/>
      <c r="AF364" s="293"/>
      <c r="AG364" s="293"/>
    </row>
    <row r="365" spans="1:33" ht="12.75" customHeight="1" x14ac:dyDescent="0.25">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c r="AE365" s="293"/>
      <c r="AF365" s="293"/>
      <c r="AG365" s="293"/>
    </row>
    <row r="366" spans="1:33" ht="12.75" customHeight="1" x14ac:dyDescent="0.25">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c r="AE366" s="293"/>
      <c r="AF366" s="293"/>
      <c r="AG366" s="293"/>
    </row>
    <row r="367" spans="1:33" ht="12.75" customHeight="1" x14ac:dyDescent="0.25">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c r="AE367" s="293"/>
      <c r="AF367" s="293"/>
      <c r="AG367" s="293"/>
    </row>
    <row r="368" spans="1:33" ht="12.75" customHeight="1" x14ac:dyDescent="0.25">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c r="AA368" s="293"/>
      <c r="AB368" s="293"/>
      <c r="AC368" s="293"/>
      <c r="AD368" s="293"/>
      <c r="AE368" s="293"/>
      <c r="AF368" s="293"/>
      <c r="AG368" s="293"/>
    </row>
    <row r="369" spans="1:33" ht="12.75" customHeight="1" x14ac:dyDescent="0.25">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c r="AE369" s="293"/>
      <c r="AF369" s="293"/>
      <c r="AG369" s="293"/>
    </row>
    <row r="370" spans="1:33" ht="12.75" customHeight="1" x14ac:dyDescent="0.25">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3"/>
      <c r="AC370" s="293"/>
      <c r="AD370" s="293"/>
      <c r="AE370" s="293"/>
      <c r="AF370" s="293"/>
      <c r="AG370" s="293"/>
    </row>
    <row r="371" spans="1:33" ht="12.75" customHeight="1" x14ac:dyDescent="0.25">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c r="AE371" s="293"/>
      <c r="AF371" s="293"/>
      <c r="AG371" s="293"/>
    </row>
    <row r="372" spans="1:33" ht="12.75" customHeight="1" x14ac:dyDescent="0.25">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c r="AE372" s="293"/>
      <c r="AF372" s="293"/>
      <c r="AG372" s="293"/>
    </row>
    <row r="373" spans="1:33" ht="12.75" customHeight="1" x14ac:dyDescent="0.25">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c r="AE373" s="293"/>
      <c r="AF373" s="293"/>
      <c r="AG373" s="293"/>
    </row>
    <row r="374" spans="1:33" ht="12.75" customHeight="1" x14ac:dyDescent="0.25">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c r="AA374" s="293"/>
      <c r="AB374" s="293"/>
      <c r="AC374" s="293"/>
      <c r="AD374" s="293"/>
      <c r="AE374" s="293"/>
      <c r="AF374" s="293"/>
      <c r="AG374" s="293"/>
    </row>
    <row r="375" spans="1:33" ht="12.75" customHeight="1" x14ac:dyDescent="0.25">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c r="AE375" s="293"/>
      <c r="AF375" s="293"/>
      <c r="AG375" s="293"/>
    </row>
    <row r="376" spans="1:33" ht="12.75" customHeight="1" x14ac:dyDescent="0.25">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c r="AA376" s="293"/>
      <c r="AB376" s="293"/>
      <c r="AC376" s="293"/>
      <c r="AD376" s="293"/>
      <c r="AE376" s="293"/>
      <c r="AF376" s="293"/>
      <c r="AG376" s="293"/>
    </row>
    <row r="377" spans="1:33" ht="12.75" customHeight="1" x14ac:dyDescent="0.25">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row>
    <row r="378" spans="1:33" ht="12.75" customHeight="1" x14ac:dyDescent="0.25">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c r="AC378" s="293"/>
      <c r="AD378" s="293"/>
      <c r="AE378" s="293"/>
      <c r="AF378" s="293"/>
      <c r="AG378" s="293"/>
    </row>
    <row r="379" spans="1:33" ht="12.75" customHeight="1" x14ac:dyDescent="0.25">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c r="AA379" s="293"/>
      <c r="AB379" s="293"/>
      <c r="AC379" s="293"/>
      <c r="AD379" s="293"/>
      <c r="AE379" s="293"/>
      <c r="AF379" s="293"/>
      <c r="AG379" s="293"/>
    </row>
    <row r="380" spans="1:33" ht="12.75" customHeight="1" x14ac:dyDescent="0.25">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293"/>
    </row>
    <row r="381" spans="1:33" ht="12.75" customHeight="1" x14ac:dyDescent="0.25">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293"/>
    </row>
    <row r="382" spans="1:33" ht="12.75" customHeight="1" x14ac:dyDescent="0.25">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3"/>
      <c r="AC382" s="293"/>
      <c r="AD382" s="293"/>
      <c r="AE382" s="293"/>
      <c r="AF382" s="293"/>
      <c r="AG382" s="293"/>
    </row>
    <row r="383" spans="1:33" ht="12.75" customHeight="1" x14ac:dyDescent="0.25">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c r="AA383" s="293"/>
      <c r="AB383" s="293"/>
      <c r="AC383" s="293"/>
      <c r="AD383" s="293"/>
      <c r="AE383" s="293"/>
      <c r="AF383" s="293"/>
      <c r="AG383" s="293"/>
    </row>
    <row r="384" spans="1:33" ht="12.75" customHeight="1" x14ac:dyDescent="0.25">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row>
    <row r="385" spans="1:33" ht="12.75" customHeight="1" x14ac:dyDescent="0.25">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c r="AA385" s="293"/>
      <c r="AB385" s="293"/>
      <c r="AC385" s="293"/>
      <c r="AD385" s="293"/>
      <c r="AE385" s="293"/>
      <c r="AF385" s="293"/>
      <c r="AG385" s="293"/>
    </row>
    <row r="386" spans="1:33" ht="12.75" customHeight="1" x14ac:dyDescent="0.25">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c r="AA386" s="293"/>
      <c r="AB386" s="293"/>
      <c r="AC386" s="293"/>
      <c r="AD386" s="293"/>
      <c r="AE386" s="293"/>
      <c r="AF386" s="293"/>
      <c r="AG386" s="293"/>
    </row>
    <row r="387" spans="1:33" ht="12.75" customHeight="1" x14ac:dyDescent="0.25">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c r="AE387" s="293"/>
      <c r="AF387" s="293"/>
      <c r="AG387" s="293"/>
    </row>
    <row r="388" spans="1:33" ht="12.75" customHeight="1" x14ac:dyDescent="0.25">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c r="AA388" s="293"/>
      <c r="AB388" s="293"/>
      <c r="AC388" s="293"/>
      <c r="AD388" s="293"/>
      <c r="AE388" s="293"/>
      <c r="AF388" s="293"/>
      <c r="AG388" s="293"/>
    </row>
    <row r="389" spans="1:33" ht="12.75" customHeight="1" x14ac:dyDescent="0.25">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c r="AA389" s="293"/>
      <c r="AB389" s="293"/>
      <c r="AC389" s="293"/>
      <c r="AD389" s="293"/>
      <c r="AE389" s="293"/>
      <c r="AF389" s="293"/>
      <c r="AG389" s="293"/>
    </row>
    <row r="390" spans="1:33" ht="12.75" customHeight="1" x14ac:dyDescent="0.25">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c r="AA390" s="293"/>
      <c r="AB390" s="293"/>
      <c r="AC390" s="293"/>
      <c r="AD390" s="293"/>
      <c r="AE390" s="293"/>
      <c r="AF390" s="293"/>
      <c r="AG390" s="293"/>
    </row>
    <row r="391" spans="1:33" ht="12.75" customHeight="1" x14ac:dyDescent="0.25">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3"/>
      <c r="AC391" s="293"/>
      <c r="AD391" s="293"/>
      <c r="AE391" s="293"/>
      <c r="AF391" s="293"/>
      <c r="AG391" s="293"/>
    </row>
    <row r="392" spans="1:33" ht="12.75" customHeight="1" x14ac:dyDescent="0.25">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c r="AA392" s="293"/>
      <c r="AB392" s="293"/>
      <c r="AC392" s="293"/>
      <c r="AD392" s="293"/>
      <c r="AE392" s="293"/>
      <c r="AF392" s="293"/>
      <c r="AG392" s="293"/>
    </row>
    <row r="393" spans="1:33" ht="12.75" customHeight="1" x14ac:dyDescent="0.25">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c r="AA393" s="293"/>
      <c r="AB393" s="293"/>
      <c r="AC393" s="293"/>
      <c r="AD393" s="293"/>
      <c r="AE393" s="293"/>
      <c r="AF393" s="293"/>
      <c r="AG393" s="293"/>
    </row>
    <row r="394" spans="1:33" ht="12.75" customHeight="1" x14ac:dyDescent="0.25">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c r="AA394" s="293"/>
      <c r="AB394" s="293"/>
      <c r="AC394" s="293"/>
      <c r="AD394" s="293"/>
      <c r="AE394" s="293"/>
      <c r="AF394" s="293"/>
      <c r="AG394" s="293"/>
    </row>
    <row r="395" spans="1:33" ht="12.75" customHeight="1" x14ac:dyDescent="0.25">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c r="AA395" s="293"/>
      <c r="AB395" s="293"/>
      <c r="AC395" s="293"/>
      <c r="AD395" s="293"/>
      <c r="AE395" s="293"/>
      <c r="AF395" s="293"/>
      <c r="AG395" s="293"/>
    </row>
    <row r="396" spans="1:33" ht="12.75" customHeight="1" x14ac:dyDescent="0.25">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c r="AA396" s="293"/>
      <c r="AB396" s="293"/>
      <c r="AC396" s="293"/>
      <c r="AD396" s="293"/>
      <c r="AE396" s="293"/>
      <c r="AF396" s="293"/>
      <c r="AG396" s="293"/>
    </row>
    <row r="397" spans="1:33" ht="12.75" customHeight="1" x14ac:dyDescent="0.25">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c r="AA397" s="293"/>
      <c r="AB397" s="293"/>
      <c r="AC397" s="293"/>
      <c r="AD397" s="293"/>
      <c r="AE397" s="293"/>
      <c r="AF397" s="293"/>
      <c r="AG397" s="293"/>
    </row>
    <row r="398" spans="1:33" ht="12.75" customHeight="1" x14ac:dyDescent="0.25">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c r="AE398" s="293"/>
      <c r="AF398" s="293"/>
      <c r="AG398" s="293"/>
    </row>
    <row r="399" spans="1:33" ht="12.75" customHeight="1" x14ac:dyDescent="0.25">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c r="AA399" s="293"/>
      <c r="AB399" s="293"/>
      <c r="AC399" s="293"/>
      <c r="AD399" s="293"/>
      <c r="AE399" s="293"/>
      <c r="AF399" s="293"/>
      <c r="AG399" s="293"/>
    </row>
    <row r="400" spans="1:33" ht="12.75" customHeight="1" x14ac:dyDescent="0.25">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c r="AA400" s="293"/>
      <c r="AB400" s="293"/>
      <c r="AC400" s="293"/>
      <c r="AD400" s="293"/>
      <c r="AE400" s="293"/>
      <c r="AF400" s="293"/>
      <c r="AG400" s="293"/>
    </row>
    <row r="401" spans="1:33" ht="12.75" customHeight="1" x14ac:dyDescent="0.25">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c r="AA401" s="293"/>
      <c r="AB401" s="293"/>
      <c r="AC401" s="293"/>
      <c r="AD401" s="293"/>
      <c r="AE401" s="293"/>
      <c r="AF401" s="293"/>
      <c r="AG401" s="293"/>
    </row>
    <row r="402" spans="1:33" ht="12.75" customHeight="1" x14ac:dyDescent="0.25">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c r="AA402" s="293"/>
      <c r="AB402" s="293"/>
      <c r="AC402" s="293"/>
      <c r="AD402" s="293"/>
      <c r="AE402" s="293"/>
      <c r="AF402" s="293"/>
      <c r="AG402" s="293"/>
    </row>
    <row r="403" spans="1:33" ht="12.75" customHeight="1" x14ac:dyDescent="0.25">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c r="AA403" s="293"/>
      <c r="AB403" s="293"/>
      <c r="AC403" s="293"/>
      <c r="AD403" s="293"/>
      <c r="AE403" s="293"/>
      <c r="AF403" s="293"/>
      <c r="AG403" s="293"/>
    </row>
    <row r="404" spans="1:33" ht="12.75" customHeight="1" x14ac:dyDescent="0.25">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c r="AA404" s="293"/>
      <c r="AB404" s="293"/>
      <c r="AC404" s="293"/>
      <c r="AD404" s="293"/>
      <c r="AE404" s="293"/>
      <c r="AF404" s="293"/>
      <c r="AG404" s="293"/>
    </row>
    <row r="405" spans="1:33" ht="12.75" customHeight="1" x14ac:dyDescent="0.25">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c r="AA405" s="293"/>
      <c r="AB405" s="293"/>
      <c r="AC405" s="293"/>
      <c r="AD405" s="293"/>
      <c r="AE405" s="293"/>
      <c r="AF405" s="293"/>
      <c r="AG405" s="293"/>
    </row>
    <row r="406" spans="1:33" ht="12.75" customHeight="1" x14ac:dyDescent="0.25">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c r="AE406" s="293"/>
      <c r="AF406" s="293"/>
      <c r="AG406" s="293"/>
    </row>
    <row r="407" spans="1:33" ht="12.75" customHeight="1" x14ac:dyDescent="0.25">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c r="AA407" s="293"/>
      <c r="AB407" s="293"/>
      <c r="AC407" s="293"/>
      <c r="AD407" s="293"/>
      <c r="AE407" s="293"/>
      <c r="AF407" s="293"/>
      <c r="AG407" s="293"/>
    </row>
    <row r="408" spans="1:33" ht="12.75" customHeight="1" x14ac:dyDescent="0.25">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c r="AA408" s="293"/>
      <c r="AB408" s="293"/>
      <c r="AC408" s="293"/>
      <c r="AD408" s="293"/>
      <c r="AE408" s="293"/>
      <c r="AF408" s="293"/>
      <c r="AG408" s="293"/>
    </row>
    <row r="409" spans="1:33" ht="12.75" customHeight="1" x14ac:dyDescent="0.25">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c r="AA409" s="293"/>
      <c r="AB409" s="293"/>
      <c r="AC409" s="293"/>
      <c r="AD409" s="293"/>
      <c r="AE409" s="293"/>
      <c r="AF409" s="293"/>
      <c r="AG409" s="293"/>
    </row>
    <row r="410" spans="1:33" ht="12.75" customHeight="1" x14ac:dyDescent="0.25">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c r="AA410" s="293"/>
      <c r="AB410" s="293"/>
      <c r="AC410" s="293"/>
      <c r="AD410" s="293"/>
      <c r="AE410" s="293"/>
      <c r="AF410" s="293"/>
      <c r="AG410" s="293"/>
    </row>
    <row r="411" spans="1:33" ht="12.75" customHeight="1" x14ac:dyDescent="0.25">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c r="AA411" s="293"/>
      <c r="AB411" s="293"/>
      <c r="AC411" s="293"/>
      <c r="AD411" s="293"/>
      <c r="AE411" s="293"/>
      <c r="AF411" s="293"/>
      <c r="AG411" s="293"/>
    </row>
    <row r="412" spans="1:33" ht="12.75" customHeight="1" x14ac:dyDescent="0.25">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c r="AE412" s="293"/>
      <c r="AF412" s="293"/>
      <c r="AG412" s="293"/>
    </row>
    <row r="413" spans="1:33" ht="12.75" customHeight="1" x14ac:dyDescent="0.25">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c r="AA413" s="293"/>
      <c r="AB413" s="293"/>
      <c r="AC413" s="293"/>
      <c r="AD413" s="293"/>
      <c r="AE413" s="293"/>
      <c r="AF413" s="293"/>
      <c r="AG413" s="293"/>
    </row>
    <row r="414" spans="1:33" ht="12.75" customHeight="1" x14ac:dyDescent="0.25">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c r="AA414" s="293"/>
      <c r="AB414" s="293"/>
      <c r="AC414" s="293"/>
      <c r="AD414" s="293"/>
      <c r="AE414" s="293"/>
      <c r="AF414" s="293"/>
      <c r="AG414" s="293"/>
    </row>
    <row r="415" spans="1:33" ht="12.75" customHeight="1" x14ac:dyDescent="0.25">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c r="AA415" s="293"/>
      <c r="AB415" s="293"/>
      <c r="AC415" s="293"/>
      <c r="AD415" s="293"/>
      <c r="AE415" s="293"/>
      <c r="AF415" s="293"/>
      <c r="AG415" s="293"/>
    </row>
    <row r="416" spans="1:33" ht="12.75" customHeight="1" x14ac:dyDescent="0.25">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c r="AA416" s="293"/>
      <c r="AB416" s="293"/>
      <c r="AC416" s="293"/>
      <c r="AD416" s="293"/>
      <c r="AE416" s="293"/>
      <c r="AF416" s="293"/>
      <c r="AG416" s="293"/>
    </row>
    <row r="417" spans="1:33" ht="12.75" customHeight="1" x14ac:dyDescent="0.25">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c r="AA417" s="293"/>
      <c r="AB417" s="293"/>
      <c r="AC417" s="293"/>
      <c r="AD417" s="293"/>
      <c r="AE417" s="293"/>
      <c r="AF417" s="293"/>
      <c r="AG417" s="293"/>
    </row>
    <row r="418" spans="1:33" ht="12.75" customHeight="1" x14ac:dyDescent="0.25">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c r="AE418" s="293"/>
      <c r="AF418" s="293"/>
      <c r="AG418" s="293"/>
    </row>
    <row r="419" spans="1:33" ht="12.75" customHeight="1" x14ac:dyDescent="0.25">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c r="AA419" s="293"/>
      <c r="AB419" s="293"/>
      <c r="AC419" s="293"/>
      <c r="AD419" s="293"/>
      <c r="AE419" s="293"/>
      <c r="AF419" s="293"/>
      <c r="AG419" s="293"/>
    </row>
    <row r="420" spans="1:33" ht="12.75" customHeight="1" x14ac:dyDescent="0.25">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c r="AA420" s="293"/>
      <c r="AB420" s="293"/>
      <c r="AC420" s="293"/>
      <c r="AD420" s="293"/>
      <c r="AE420" s="293"/>
      <c r="AF420" s="293"/>
      <c r="AG420" s="293"/>
    </row>
    <row r="421" spans="1:33" ht="12.75" customHeight="1" x14ac:dyDescent="0.25">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c r="AA421" s="293"/>
      <c r="AB421" s="293"/>
      <c r="AC421" s="293"/>
      <c r="AD421" s="293"/>
      <c r="AE421" s="293"/>
      <c r="AF421" s="293"/>
      <c r="AG421" s="293"/>
    </row>
    <row r="422" spans="1:33" ht="12.75" customHeight="1" x14ac:dyDescent="0.25">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c r="AA422" s="293"/>
      <c r="AB422" s="293"/>
      <c r="AC422" s="293"/>
      <c r="AD422" s="293"/>
      <c r="AE422" s="293"/>
      <c r="AF422" s="293"/>
      <c r="AG422" s="293"/>
    </row>
    <row r="423" spans="1:33" ht="12.75" customHeight="1" x14ac:dyDescent="0.25">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c r="AA423" s="293"/>
      <c r="AB423" s="293"/>
      <c r="AC423" s="293"/>
      <c r="AD423" s="293"/>
      <c r="AE423" s="293"/>
      <c r="AF423" s="293"/>
      <c r="AG423" s="293"/>
    </row>
    <row r="424" spans="1:33" ht="12.75" customHeight="1" x14ac:dyDescent="0.25">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c r="AE424" s="293"/>
      <c r="AF424" s="293"/>
      <c r="AG424" s="293"/>
    </row>
    <row r="425" spans="1:33" ht="12.75" customHeight="1" x14ac:dyDescent="0.25">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c r="AA425" s="293"/>
      <c r="AB425" s="293"/>
      <c r="AC425" s="293"/>
      <c r="AD425" s="293"/>
      <c r="AE425" s="293"/>
      <c r="AF425" s="293"/>
      <c r="AG425" s="293"/>
    </row>
    <row r="426" spans="1:33" ht="12.75" customHeight="1" x14ac:dyDescent="0.25">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c r="AA426" s="293"/>
      <c r="AB426" s="293"/>
      <c r="AC426" s="293"/>
      <c r="AD426" s="293"/>
      <c r="AE426" s="293"/>
      <c r="AF426" s="293"/>
      <c r="AG426" s="293"/>
    </row>
    <row r="427" spans="1:33" ht="12.75" customHeight="1" x14ac:dyDescent="0.25">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c r="AA427" s="293"/>
      <c r="AB427" s="293"/>
      <c r="AC427" s="293"/>
      <c r="AD427" s="293"/>
      <c r="AE427" s="293"/>
      <c r="AF427" s="293"/>
      <c r="AG427" s="293"/>
    </row>
    <row r="428" spans="1:33" ht="12.75" customHeight="1" x14ac:dyDescent="0.25">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c r="AA428" s="293"/>
      <c r="AB428" s="293"/>
      <c r="AC428" s="293"/>
      <c r="AD428" s="293"/>
      <c r="AE428" s="293"/>
      <c r="AF428" s="293"/>
      <c r="AG428" s="293"/>
    </row>
    <row r="429" spans="1:33" ht="12.75" customHeight="1" x14ac:dyDescent="0.25">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c r="AA429" s="293"/>
      <c r="AB429" s="293"/>
      <c r="AC429" s="293"/>
      <c r="AD429" s="293"/>
      <c r="AE429" s="293"/>
      <c r="AF429" s="293"/>
      <c r="AG429" s="293"/>
    </row>
    <row r="430" spans="1:33" ht="12.75" customHeight="1" x14ac:dyDescent="0.25">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c r="AE430" s="293"/>
      <c r="AF430" s="293"/>
      <c r="AG430" s="293"/>
    </row>
    <row r="431" spans="1:33" ht="12.75" customHeight="1" x14ac:dyDescent="0.25">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c r="AA431" s="293"/>
      <c r="AB431" s="293"/>
      <c r="AC431" s="293"/>
      <c r="AD431" s="293"/>
      <c r="AE431" s="293"/>
      <c r="AF431" s="293"/>
      <c r="AG431" s="293"/>
    </row>
    <row r="432" spans="1:33" ht="12.75" customHeight="1" x14ac:dyDescent="0.25">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c r="AA432" s="293"/>
      <c r="AB432" s="293"/>
      <c r="AC432" s="293"/>
      <c r="AD432" s="293"/>
      <c r="AE432" s="293"/>
      <c r="AF432" s="293"/>
      <c r="AG432" s="293"/>
    </row>
    <row r="433" spans="1:33" ht="12.75" customHeight="1" x14ac:dyDescent="0.25">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c r="AA433" s="293"/>
      <c r="AB433" s="293"/>
      <c r="AC433" s="293"/>
      <c r="AD433" s="293"/>
      <c r="AE433" s="293"/>
      <c r="AF433" s="293"/>
      <c r="AG433" s="293"/>
    </row>
    <row r="434" spans="1:33" ht="12.75" customHeight="1" x14ac:dyDescent="0.25">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c r="AA434" s="293"/>
      <c r="AB434" s="293"/>
      <c r="AC434" s="293"/>
      <c r="AD434" s="293"/>
      <c r="AE434" s="293"/>
      <c r="AF434" s="293"/>
      <c r="AG434" s="293"/>
    </row>
    <row r="435" spans="1:33" ht="12.75" customHeight="1" x14ac:dyDescent="0.25">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c r="AE435" s="293"/>
      <c r="AF435" s="293"/>
      <c r="AG435" s="293"/>
    </row>
    <row r="436" spans="1:33" ht="12.75" customHeight="1" x14ac:dyDescent="0.25">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c r="AE436" s="293"/>
      <c r="AF436" s="293"/>
      <c r="AG436" s="293"/>
    </row>
    <row r="437" spans="1:33" ht="12.75" customHeight="1" x14ac:dyDescent="0.25">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c r="AE437" s="293"/>
      <c r="AF437" s="293"/>
      <c r="AG437" s="293"/>
    </row>
    <row r="438" spans="1:33" ht="12.75" customHeight="1" x14ac:dyDescent="0.25">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c r="AA438" s="293"/>
      <c r="AB438" s="293"/>
      <c r="AC438" s="293"/>
      <c r="AD438" s="293"/>
      <c r="AE438" s="293"/>
      <c r="AF438" s="293"/>
      <c r="AG438" s="293"/>
    </row>
    <row r="439" spans="1:33" ht="12.75" customHeight="1" x14ac:dyDescent="0.25">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c r="AA439" s="293"/>
      <c r="AB439" s="293"/>
      <c r="AC439" s="293"/>
      <c r="AD439" s="293"/>
      <c r="AE439" s="293"/>
      <c r="AF439" s="293"/>
      <c r="AG439" s="293"/>
    </row>
    <row r="440" spans="1:33" ht="12.75" customHeight="1" x14ac:dyDescent="0.25">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c r="AA440" s="293"/>
      <c r="AB440" s="293"/>
      <c r="AC440" s="293"/>
      <c r="AD440" s="293"/>
      <c r="AE440" s="293"/>
      <c r="AF440" s="293"/>
      <c r="AG440" s="293"/>
    </row>
    <row r="441" spans="1:33" ht="12.75" customHeight="1" x14ac:dyDescent="0.25">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c r="AA441" s="293"/>
      <c r="AB441" s="293"/>
      <c r="AC441" s="293"/>
      <c r="AD441" s="293"/>
      <c r="AE441" s="293"/>
      <c r="AF441" s="293"/>
      <c r="AG441" s="293"/>
    </row>
    <row r="442" spans="1:33" ht="12.75" customHeight="1" x14ac:dyDescent="0.25">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c r="AE442" s="293"/>
      <c r="AF442" s="293"/>
      <c r="AG442" s="293"/>
    </row>
    <row r="443" spans="1:33" ht="12.75" customHeight="1" x14ac:dyDescent="0.25">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c r="AA443" s="293"/>
      <c r="AB443" s="293"/>
      <c r="AC443" s="293"/>
      <c r="AD443" s="293"/>
      <c r="AE443" s="293"/>
      <c r="AF443" s="293"/>
      <c r="AG443" s="293"/>
    </row>
    <row r="444" spans="1:33" ht="12.75" customHeight="1" x14ac:dyDescent="0.25">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c r="AE444" s="293"/>
      <c r="AF444" s="293"/>
      <c r="AG444" s="293"/>
    </row>
    <row r="445" spans="1:33" ht="12.75" customHeight="1" x14ac:dyDescent="0.25">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c r="AA445" s="293"/>
      <c r="AB445" s="293"/>
      <c r="AC445" s="293"/>
      <c r="AD445" s="293"/>
      <c r="AE445" s="293"/>
      <c r="AF445" s="293"/>
      <c r="AG445" s="293"/>
    </row>
    <row r="446" spans="1:33" ht="12.75" customHeight="1" x14ac:dyDescent="0.25">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c r="AA446" s="293"/>
      <c r="AB446" s="293"/>
      <c r="AC446" s="293"/>
      <c r="AD446" s="293"/>
      <c r="AE446" s="293"/>
      <c r="AF446" s="293"/>
      <c r="AG446" s="293"/>
    </row>
    <row r="447" spans="1:33" ht="12.75" customHeight="1" x14ac:dyDescent="0.25">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c r="AA447" s="293"/>
      <c r="AB447" s="293"/>
      <c r="AC447" s="293"/>
      <c r="AD447" s="293"/>
      <c r="AE447" s="293"/>
      <c r="AF447" s="293"/>
      <c r="AG447" s="293"/>
    </row>
    <row r="448" spans="1:33" ht="12.75" customHeight="1" x14ac:dyDescent="0.25">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c r="AE448" s="293"/>
      <c r="AF448" s="293"/>
      <c r="AG448" s="293"/>
    </row>
    <row r="449" spans="1:33" ht="12.75" customHeight="1" x14ac:dyDescent="0.25">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c r="AA449" s="293"/>
      <c r="AB449" s="293"/>
      <c r="AC449" s="293"/>
      <c r="AD449" s="293"/>
      <c r="AE449" s="293"/>
      <c r="AF449" s="293"/>
      <c r="AG449" s="293"/>
    </row>
    <row r="450" spans="1:33" ht="12.75" customHeight="1" x14ac:dyDescent="0.25">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c r="AE450" s="293"/>
      <c r="AF450" s="293"/>
      <c r="AG450" s="293"/>
    </row>
    <row r="451" spans="1:33" ht="12.75" customHeight="1" x14ac:dyDescent="0.25">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c r="AE451" s="293"/>
      <c r="AF451" s="293"/>
      <c r="AG451" s="293"/>
    </row>
    <row r="452" spans="1:33" ht="12.75" customHeight="1" x14ac:dyDescent="0.25">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c r="AE452" s="293"/>
      <c r="AF452" s="293"/>
      <c r="AG452" s="293"/>
    </row>
    <row r="453" spans="1:33" ht="12.75" customHeight="1" x14ac:dyDescent="0.25">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3"/>
      <c r="AC453" s="293"/>
      <c r="AD453" s="293"/>
      <c r="AE453" s="293"/>
      <c r="AF453" s="293"/>
      <c r="AG453" s="293"/>
    </row>
    <row r="454" spans="1:33" ht="12.75" customHeight="1" x14ac:dyDescent="0.25">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c r="AE454" s="293"/>
      <c r="AF454" s="293"/>
      <c r="AG454" s="293"/>
    </row>
    <row r="455" spans="1:33" ht="12.75" customHeight="1" x14ac:dyDescent="0.25">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3"/>
      <c r="AC455" s="293"/>
      <c r="AD455" s="293"/>
      <c r="AE455" s="293"/>
      <c r="AF455" s="293"/>
      <c r="AG455" s="293"/>
    </row>
    <row r="456" spans="1:33" ht="12.75" customHeight="1" x14ac:dyDescent="0.25">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c r="AA456" s="293"/>
      <c r="AB456" s="293"/>
      <c r="AC456" s="293"/>
      <c r="AD456" s="293"/>
      <c r="AE456" s="293"/>
      <c r="AF456" s="293"/>
      <c r="AG456" s="293"/>
    </row>
    <row r="457" spans="1:33" ht="12.75" customHeight="1" x14ac:dyDescent="0.25">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c r="AA457" s="293"/>
      <c r="AB457" s="293"/>
      <c r="AC457" s="293"/>
      <c r="AD457" s="293"/>
      <c r="AE457" s="293"/>
      <c r="AF457" s="293"/>
      <c r="AG457" s="293"/>
    </row>
    <row r="458" spans="1:33" ht="12.75" customHeight="1" x14ac:dyDescent="0.25">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c r="AA458" s="293"/>
      <c r="AB458" s="293"/>
      <c r="AC458" s="293"/>
      <c r="AD458" s="293"/>
      <c r="AE458" s="293"/>
      <c r="AF458" s="293"/>
      <c r="AG458" s="293"/>
    </row>
    <row r="459" spans="1:33" ht="12.75" customHeight="1" x14ac:dyDescent="0.25">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c r="AA459" s="293"/>
      <c r="AB459" s="293"/>
      <c r="AC459" s="293"/>
      <c r="AD459" s="293"/>
      <c r="AE459" s="293"/>
      <c r="AF459" s="293"/>
      <c r="AG459" s="293"/>
    </row>
    <row r="460" spans="1:33" ht="12.75" customHeight="1" x14ac:dyDescent="0.25">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c r="AE460" s="293"/>
      <c r="AF460" s="293"/>
      <c r="AG460" s="293"/>
    </row>
    <row r="461" spans="1:33" ht="12.75" customHeight="1" x14ac:dyDescent="0.25">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c r="AA461" s="293"/>
      <c r="AB461" s="293"/>
      <c r="AC461" s="293"/>
      <c r="AD461" s="293"/>
      <c r="AE461" s="293"/>
      <c r="AF461" s="293"/>
      <c r="AG461" s="293"/>
    </row>
    <row r="462" spans="1:33" ht="12.75" customHeight="1" x14ac:dyDescent="0.25">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c r="AA462" s="293"/>
      <c r="AB462" s="293"/>
      <c r="AC462" s="293"/>
      <c r="AD462" s="293"/>
      <c r="AE462" s="293"/>
      <c r="AF462" s="293"/>
      <c r="AG462" s="293"/>
    </row>
    <row r="463" spans="1:33" ht="12.75" customHeight="1" x14ac:dyDescent="0.25">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c r="AA463" s="293"/>
      <c r="AB463" s="293"/>
      <c r="AC463" s="293"/>
      <c r="AD463" s="293"/>
      <c r="AE463" s="293"/>
      <c r="AF463" s="293"/>
      <c r="AG463" s="293"/>
    </row>
    <row r="464" spans="1:33" ht="12.75" customHeight="1" x14ac:dyDescent="0.25">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c r="AA464" s="293"/>
      <c r="AB464" s="293"/>
      <c r="AC464" s="293"/>
      <c r="AD464" s="293"/>
      <c r="AE464" s="293"/>
      <c r="AF464" s="293"/>
      <c r="AG464" s="293"/>
    </row>
    <row r="465" spans="1:33" ht="12.75" customHeight="1" x14ac:dyDescent="0.25">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c r="AA465" s="293"/>
      <c r="AB465" s="293"/>
      <c r="AC465" s="293"/>
      <c r="AD465" s="293"/>
      <c r="AE465" s="293"/>
      <c r="AF465" s="293"/>
      <c r="AG465" s="293"/>
    </row>
    <row r="466" spans="1:33" ht="12.75" customHeight="1" x14ac:dyDescent="0.25">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c r="AE466" s="293"/>
      <c r="AF466" s="293"/>
      <c r="AG466" s="293"/>
    </row>
    <row r="467" spans="1:33" ht="12.75" customHeight="1" x14ac:dyDescent="0.25">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c r="AA467" s="293"/>
      <c r="AB467" s="293"/>
      <c r="AC467" s="293"/>
      <c r="AD467" s="293"/>
      <c r="AE467" s="293"/>
      <c r="AF467" s="293"/>
      <c r="AG467" s="293"/>
    </row>
    <row r="468" spans="1:33" ht="12.75" customHeight="1" x14ac:dyDescent="0.25">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c r="AA468" s="293"/>
      <c r="AB468" s="293"/>
      <c r="AC468" s="293"/>
      <c r="AD468" s="293"/>
      <c r="AE468" s="293"/>
      <c r="AF468" s="293"/>
      <c r="AG468" s="293"/>
    </row>
    <row r="469" spans="1:33" ht="12.75" customHeight="1" x14ac:dyDescent="0.25">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c r="AA469" s="293"/>
      <c r="AB469" s="293"/>
      <c r="AC469" s="293"/>
      <c r="AD469" s="293"/>
      <c r="AE469" s="293"/>
      <c r="AF469" s="293"/>
      <c r="AG469" s="293"/>
    </row>
    <row r="470" spans="1:33" ht="12.75" customHeight="1" x14ac:dyDescent="0.25">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c r="AA470" s="293"/>
      <c r="AB470" s="293"/>
      <c r="AC470" s="293"/>
      <c r="AD470" s="293"/>
      <c r="AE470" s="293"/>
      <c r="AF470" s="293"/>
      <c r="AG470" s="293"/>
    </row>
    <row r="471" spans="1:33" ht="12.75" customHeight="1" x14ac:dyDescent="0.25">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c r="AA471" s="293"/>
      <c r="AB471" s="293"/>
      <c r="AC471" s="293"/>
      <c r="AD471" s="293"/>
      <c r="AE471" s="293"/>
      <c r="AF471" s="293"/>
      <c r="AG471" s="293"/>
    </row>
    <row r="472" spans="1:33" ht="12.75" customHeight="1" x14ac:dyDescent="0.25">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c r="AA472" s="293"/>
      <c r="AB472" s="293"/>
      <c r="AC472" s="293"/>
      <c r="AD472" s="293"/>
      <c r="AE472" s="293"/>
      <c r="AF472" s="293"/>
      <c r="AG472" s="293"/>
    </row>
    <row r="473" spans="1:33" ht="12.75" customHeight="1" x14ac:dyDescent="0.25">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c r="AA473" s="293"/>
      <c r="AB473" s="293"/>
      <c r="AC473" s="293"/>
      <c r="AD473" s="293"/>
      <c r="AE473" s="293"/>
      <c r="AF473" s="293"/>
      <c r="AG473" s="293"/>
    </row>
    <row r="474" spans="1:33" ht="12.75" customHeight="1" x14ac:dyDescent="0.25">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c r="AA474" s="293"/>
      <c r="AB474" s="293"/>
      <c r="AC474" s="293"/>
      <c r="AD474" s="293"/>
      <c r="AE474" s="293"/>
      <c r="AF474" s="293"/>
      <c r="AG474" s="293"/>
    </row>
    <row r="475" spans="1:33" ht="12.75" customHeight="1" x14ac:dyDescent="0.25">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c r="AA475" s="293"/>
      <c r="AB475" s="293"/>
      <c r="AC475" s="293"/>
      <c r="AD475" s="293"/>
      <c r="AE475" s="293"/>
      <c r="AF475" s="293"/>
      <c r="AG475" s="293"/>
    </row>
    <row r="476" spans="1:33" ht="12.75" customHeight="1" x14ac:dyDescent="0.25">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c r="AA476" s="293"/>
      <c r="AB476" s="293"/>
      <c r="AC476" s="293"/>
      <c r="AD476" s="293"/>
      <c r="AE476" s="293"/>
      <c r="AF476" s="293"/>
      <c r="AG476" s="293"/>
    </row>
    <row r="477" spans="1:33" ht="12.75" customHeight="1" x14ac:dyDescent="0.25">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c r="AA477" s="293"/>
      <c r="AB477" s="293"/>
      <c r="AC477" s="293"/>
      <c r="AD477" s="293"/>
      <c r="AE477" s="293"/>
      <c r="AF477" s="293"/>
      <c r="AG477" s="293"/>
    </row>
    <row r="478" spans="1:33" ht="12.75" customHeight="1" x14ac:dyDescent="0.25">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c r="AA478" s="293"/>
      <c r="AB478" s="293"/>
      <c r="AC478" s="293"/>
      <c r="AD478" s="293"/>
      <c r="AE478" s="293"/>
      <c r="AF478" s="293"/>
      <c r="AG478" s="293"/>
    </row>
    <row r="479" spans="1:33" ht="12.75" customHeight="1" x14ac:dyDescent="0.25">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c r="AA479" s="293"/>
      <c r="AB479" s="293"/>
      <c r="AC479" s="293"/>
      <c r="AD479" s="293"/>
      <c r="AE479" s="293"/>
      <c r="AF479" s="293"/>
      <c r="AG479" s="293"/>
    </row>
    <row r="480" spans="1:33" ht="12.75" customHeight="1" x14ac:dyDescent="0.25">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c r="AA480" s="293"/>
      <c r="AB480" s="293"/>
      <c r="AC480" s="293"/>
      <c r="AD480" s="293"/>
      <c r="AE480" s="293"/>
      <c r="AF480" s="293"/>
      <c r="AG480" s="293"/>
    </row>
    <row r="481" spans="1:33" ht="12.75" customHeight="1" x14ac:dyDescent="0.25">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c r="AA481" s="293"/>
      <c r="AB481" s="293"/>
      <c r="AC481" s="293"/>
      <c r="AD481" s="293"/>
      <c r="AE481" s="293"/>
      <c r="AF481" s="293"/>
      <c r="AG481" s="293"/>
    </row>
    <row r="482" spans="1:33" ht="12.75" customHeight="1" x14ac:dyDescent="0.25">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c r="AA482" s="293"/>
      <c r="AB482" s="293"/>
      <c r="AC482" s="293"/>
      <c r="AD482" s="293"/>
      <c r="AE482" s="293"/>
      <c r="AF482" s="293"/>
      <c r="AG482" s="293"/>
    </row>
    <row r="483" spans="1:33" ht="12.75" customHeight="1" x14ac:dyDescent="0.25">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c r="AA483" s="293"/>
      <c r="AB483" s="293"/>
      <c r="AC483" s="293"/>
      <c r="AD483" s="293"/>
      <c r="AE483" s="293"/>
      <c r="AF483" s="293"/>
      <c r="AG483" s="293"/>
    </row>
    <row r="484" spans="1:33" ht="12.75" customHeight="1" x14ac:dyDescent="0.25">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c r="AA484" s="293"/>
      <c r="AB484" s="293"/>
      <c r="AC484" s="293"/>
      <c r="AD484" s="293"/>
      <c r="AE484" s="293"/>
      <c r="AF484" s="293"/>
      <c r="AG484" s="293"/>
    </row>
    <row r="485" spans="1:33" ht="12.75" customHeight="1" x14ac:dyDescent="0.25">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c r="AA485" s="293"/>
      <c r="AB485" s="293"/>
      <c r="AC485" s="293"/>
      <c r="AD485" s="293"/>
      <c r="AE485" s="293"/>
      <c r="AF485" s="293"/>
      <c r="AG485" s="293"/>
    </row>
    <row r="486" spans="1:33" ht="12.75" customHeight="1" x14ac:dyDescent="0.25">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c r="AA486" s="293"/>
      <c r="AB486" s="293"/>
      <c r="AC486" s="293"/>
      <c r="AD486" s="293"/>
      <c r="AE486" s="293"/>
      <c r="AF486" s="293"/>
      <c r="AG486" s="293"/>
    </row>
    <row r="487" spans="1:33" ht="12.75" customHeight="1" x14ac:dyDescent="0.25">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c r="AA487" s="293"/>
      <c r="AB487" s="293"/>
      <c r="AC487" s="293"/>
      <c r="AD487" s="293"/>
      <c r="AE487" s="293"/>
      <c r="AF487" s="293"/>
      <c r="AG487" s="293"/>
    </row>
    <row r="488" spans="1:33" ht="12.75" customHeight="1" x14ac:dyDescent="0.25">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c r="AA488" s="293"/>
      <c r="AB488" s="293"/>
      <c r="AC488" s="293"/>
      <c r="AD488" s="293"/>
      <c r="AE488" s="293"/>
      <c r="AF488" s="293"/>
      <c r="AG488" s="293"/>
    </row>
    <row r="489" spans="1:33" ht="12.75" customHeight="1" x14ac:dyDescent="0.25">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c r="AA489" s="293"/>
      <c r="AB489" s="293"/>
      <c r="AC489" s="293"/>
      <c r="AD489" s="293"/>
      <c r="AE489" s="293"/>
      <c r="AF489" s="293"/>
      <c r="AG489" s="293"/>
    </row>
    <row r="490" spans="1:33" ht="12.75" customHeight="1" x14ac:dyDescent="0.25">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c r="AA490" s="293"/>
      <c r="AB490" s="293"/>
      <c r="AC490" s="293"/>
      <c r="AD490" s="293"/>
      <c r="AE490" s="293"/>
      <c r="AF490" s="293"/>
      <c r="AG490" s="293"/>
    </row>
    <row r="491" spans="1:33" ht="12.75" customHeight="1" x14ac:dyDescent="0.25">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c r="AE491" s="293"/>
      <c r="AF491" s="293"/>
      <c r="AG491" s="293"/>
    </row>
    <row r="492" spans="1:33" ht="12.75" customHeight="1" x14ac:dyDescent="0.25">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c r="AA492" s="293"/>
      <c r="AB492" s="293"/>
      <c r="AC492" s="293"/>
      <c r="AD492" s="293"/>
      <c r="AE492" s="293"/>
      <c r="AF492" s="293"/>
      <c r="AG492" s="293"/>
    </row>
    <row r="493" spans="1:33" ht="12.75" customHeight="1" x14ac:dyDescent="0.25">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c r="AA493" s="293"/>
      <c r="AB493" s="293"/>
      <c r="AC493" s="293"/>
      <c r="AD493" s="293"/>
      <c r="AE493" s="293"/>
      <c r="AF493" s="293"/>
      <c r="AG493" s="293"/>
    </row>
    <row r="494" spans="1:33" ht="12.75" customHeight="1" x14ac:dyDescent="0.25">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c r="AA494" s="293"/>
      <c r="AB494" s="293"/>
      <c r="AC494" s="293"/>
      <c r="AD494" s="293"/>
      <c r="AE494" s="293"/>
      <c r="AF494" s="293"/>
      <c r="AG494" s="293"/>
    </row>
    <row r="495" spans="1:33" ht="12.75" customHeight="1" x14ac:dyDescent="0.25">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c r="AA495" s="293"/>
      <c r="AB495" s="293"/>
      <c r="AC495" s="293"/>
      <c r="AD495" s="293"/>
      <c r="AE495" s="293"/>
      <c r="AF495" s="293"/>
      <c r="AG495" s="293"/>
    </row>
    <row r="496" spans="1:33" ht="12.75" customHeight="1" x14ac:dyDescent="0.25">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c r="AA496" s="293"/>
      <c r="AB496" s="293"/>
      <c r="AC496" s="293"/>
      <c r="AD496" s="293"/>
      <c r="AE496" s="293"/>
      <c r="AF496" s="293"/>
      <c r="AG496" s="293"/>
    </row>
    <row r="497" spans="1:33" ht="12.75" customHeight="1" x14ac:dyDescent="0.25">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c r="AE497" s="293"/>
      <c r="AF497" s="293"/>
      <c r="AG497" s="293"/>
    </row>
    <row r="498" spans="1:33" ht="12.75" customHeight="1" x14ac:dyDescent="0.25">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c r="AA498" s="293"/>
      <c r="AB498" s="293"/>
      <c r="AC498" s="293"/>
      <c r="AD498" s="293"/>
      <c r="AE498" s="293"/>
      <c r="AF498" s="293"/>
      <c r="AG498" s="293"/>
    </row>
    <row r="499" spans="1:33" ht="12.75" customHeight="1" x14ac:dyDescent="0.25">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c r="AA499" s="293"/>
      <c r="AB499" s="293"/>
      <c r="AC499" s="293"/>
      <c r="AD499" s="293"/>
      <c r="AE499" s="293"/>
      <c r="AF499" s="293"/>
      <c r="AG499" s="293"/>
    </row>
    <row r="500" spans="1:33" ht="12.75" customHeight="1" x14ac:dyDescent="0.25">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c r="AA500" s="293"/>
      <c r="AB500" s="293"/>
      <c r="AC500" s="293"/>
      <c r="AD500" s="293"/>
      <c r="AE500" s="293"/>
      <c r="AF500" s="293"/>
      <c r="AG500" s="293"/>
    </row>
    <row r="501" spans="1:33" ht="12.75" customHeight="1" x14ac:dyDescent="0.25">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c r="AA501" s="293"/>
      <c r="AB501" s="293"/>
      <c r="AC501" s="293"/>
      <c r="AD501" s="293"/>
      <c r="AE501" s="293"/>
      <c r="AF501" s="293"/>
      <c r="AG501" s="293"/>
    </row>
    <row r="502" spans="1:33" ht="12.75" customHeight="1" x14ac:dyDescent="0.25">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c r="AA502" s="293"/>
      <c r="AB502" s="293"/>
      <c r="AC502" s="293"/>
      <c r="AD502" s="293"/>
      <c r="AE502" s="293"/>
      <c r="AF502" s="293"/>
      <c r="AG502" s="293"/>
    </row>
    <row r="503" spans="1:33" ht="12.75" customHeight="1" x14ac:dyDescent="0.25">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c r="AE503" s="293"/>
      <c r="AF503" s="293"/>
      <c r="AG503" s="293"/>
    </row>
    <row r="504" spans="1:33" ht="12.75" customHeight="1" x14ac:dyDescent="0.25">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c r="AA504" s="293"/>
      <c r="AB504" s="293"/>
      <c r="AC504" s="293"/>
      <c r="AD504" s="293"/>
      <c r="AE504" s="293"/>
      <c r="AF504" s="293"/>
      <c r="AG504" s="293"/>
    </row>
    <row r="505" spans="1:33" ht="12.75" customHeight="1" x14ac:dyDescent="0.25">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c r="AA505" s="293"/>
      <c r="AB505" s="293"/>
      <c r="AC505" s="293"/>
      <c r="AD505" s="293"/>
      <c r="AE505" s="293"/>
      <c r="AF505" s="293"/>
      <c r="AG505" s="293"/>
    </row>
    <row r="506" spans="1:33" ht="12.75" customHeight="1" x14ac:dyDescent="0.25">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c r="AA506" s="293"/>
      <c r="AB506" s="293"/>
      <c r="AC506" s="293"/>
      <c r="AD506" s="293"/>
      <c r="AE506" s="293"/>
      <c r="AF506" s="293"/>
      <c r="AG506" s="293"/>
    </row>
    <row r="507" spans="1:33" ht="12.75" customHeight="1" x14ac:dyDescent="0.25">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c r="AA507" s="293"/>
      <c r="AB507" s="293"/>
      <c r="AC507" s="293"/>
      <c r="AD507" s="293"/>
      <c r="AE507" s="293"/>
      <c r="AF507" s="293"/>
      <c r="AG507" s="293"/>
    </row>
    <row r="508" spans="1:33" ht="12.75" customHeight="1" x14ac:dyDescent="0.25">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c r="AA508" s="293"/>
      <c r="AB508" s="293"/>
      <c r="AC508" s="293"/>
      <c r="AD508" s="293"/>
      <c r="AE508" s="293"/>
      <c r="AF508" s="293"/>
      <c r="AG508" s="293"/>
    </row>
    <row r="509" spans="1:33" ht="12.75" customHeight="1" x14ac:dyDescent="0.25">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c r="AE509" s="293"/>
      <c r="AF509" s="293"/>
      <c r="AG509" s="293"/>
    </row>
    <row r="510" spans="1:33" ht="12.75" customHeight="1" x14ac:dyDescent="0.25">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c r="AA510" s="293"/>
      <c r="AB510" s="293"/>
      <c r="AC510" s="293"/>
      <c r="AD510" s="293"/>
      <c r="AE510" s="293"/>
      <c r="AF510" s="293"/>
      <c r="AG510" s="293"/>
    </row>
    <row r="511" spans="1:33" ht="12.75" customHeight="1" x14ac:dyDescent="0.25">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c r="AA511" s="293"/>
      <c r="AB511" s="293"/>
      <c r="AC511" s="293"/>
      <c r="AD511" s="293"/>
      <c r="AE511" s="293"/>
      <c r="AF511" s="293"/>
      <c r="AG511" s="293"/>
    </row>
    <row r="512" spans="1:33" ht="12.75" customHeight="1" x14ac:dyDescent="0.25">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c r="AA512" s="293"/>
      <c r="AB512" s="293"/>
      <c r="AC512" s="293"/>
      <c r="AD512" s="293"/>
      <c r="AE512" s="293"/>
      <c r="AF512" s="293"/>
      <c r="AG512" s="293"/>
    </row>
    <row r="513" spans="1:33" ht="12.75" customHeight="1" x14ac:dyDescent="0.25">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c r="AA513" s="293"/>
      <c r="AB513" s="293"/>
      <c r="AC513" s="293"/>
      <c r="AD513" s="293"/>
      <c r="AE513" s="293"/>
      <c r="AF513" s="293"/>
      <c r="AG513" s="293"/>
    </row>
    <row r="514" spans="1:33" ht="12.75" customHeight="1" x14ac:dyDescent="0.25">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c r="AA514" s="293"/>
      <c r="AB514" s="293"/>
      <c r="AC514" s="293"/>
      <c r="AD514" s="293"/>
      <c r="AE514" s="293"/>
      <c r="AF514" s="293"/>
      <c r="AG514" s="293"/>
    </row>
    <row r="515" spans="1:33" ht="12.75" customHeight="1" x14ac:dyDescent="0.25">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c r="AE515" s="293"/>
      <c r="AF515" s="293"/>
      <c r="AG515" s="293"/>
    </row>
    <row r="516" spans="1:33" ht="12.75" customHeight="1" x14ac:dyDescent="0.25">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c r="AA516" s="293"/>
      <c r="AB516" s="293"/>
      <c r="AC516" s="293"/>
      <c r="AD516" s="293"/>
      <c r="AE516" s="293"/>
      <c r="AF516" s="293"/>
      <c r="AG516" s="293"/>
    </row>
    <row r="517" spans="1:33" ht="12.75" customHeight="1" x14ac:dyDescent="0.25">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c r="AA517" s="293"/>
      <c r="AB517" s="293"/>
      <c r="AC517" s="293"/>
      <c r="AD517" s="293"/>
      <c r="AE517" s="293"/>
      <c r="AF517" s="293"/>
      <c r="AG517" s="293"/>
    </row>
    <row r="518" spans="1:33" ht="12.75" customHeight="1" x14ac:dyDescent="0.25">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c r="AA518" s="293"/>
      <c r="AB518" s="293"/>
      <c r="AC518" s="293"/>
      <c r="AD518" s="293"/>
      <c r="AE518" s="293"/>
      <c r="AF518" s="293"/>
      <c r="AG518" s="293"/>
    </row>
    <row r="519" spans="1:33" ht="12.75" customHeight="1" x14ac:dyDescent="0.25">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c r="AA519" s="293"/>
      <c r="AB519" s="293"/>
      <c r="AC519" s="293"/>
      <c r="AD519" s="293"/>
      <c r="AE519" s="293"/>
      <c r="AF519" s="293"/>
      <c r="AG519" s="293"/>
    </row>
    <row r="520" spans="1:33" ht="12.75" customHeight="1" x14ac:dyDescent="0.25">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c r="AA520" s="293"/>
      <c r="AB520" s="293"/>
      <c r="AC520" s="293"/>
      <c r="AD520" s="293"/>
      <c r="AE520" s="293"/>
      <c r="AF520" s="293"/>
      <c r="AG520" s="293"/>
    </row>
    <row r="521" spans="1:33" ht="12.75" customHeight="1" x14ac:dyDescent="0.25">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c r="AE521" s="293"/>
      <c r="AF521" s="293"/>
      <c r="AG521" s="293"/>
    </row>
    <row r="522" spans="1:33" ht="12.75" customHeight="1" x14ac:dyDescent="0.25">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c r="AA522" s="293"/>
      <c r="AB522" s="293"/>
      <c r="AC522" s="293"/>
      <c r="AD522" s="293"/>
      <c r="AE522" s="293"/>
      <c r="AF522" s="293"/>
      <c r="AG522" s="293"/>
    </row>
    <row r="523" spans="1:33" ht="12.75" customHeight="1" x14ac:dyDescent="0.25">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c r="AE523" s="293"/>
      <c r="AF523" s="293"/>
      <c r="AG523" s="293"/>
    </row>
    <row r="524" spans="1:33" ht="12.75" customHeight="1" x14ac:dyDescent="0.25">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c r="AA524" s="293"/>
      <c r="AB524" s="293"/>
      <c r="AC524" s="293"/>
      <c r="AD524" s="293"/>
      <c r="AE524" s="293"/>
      <c r="AF524" s="293"/>
      <c r="AG524" s="293"/>
    </row>
    <row r="525" spans="1:33" ht="12.75" customHeight="1" x14ac:dyDescent="0.25">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c r="AA525" s="293"/>
      <c r="AB525" s="293"/>
      <c r="AC525" s="293"/>
      <c r="AD525" s="293"/>
      <c r="AE525" s="293"/>
      <c r="AF525" s="293"/>
      <c r="AG525" s="293"/>
    </row>
    <row r="526" spans="1:33" ht="12.75" customHeight="1" x14ac:dyDescent="0.25">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c r="AA526" s="293"/>
      <c r="AB526" s="293"/>
      <c r="AC526" s="293"/>
      <c r="AD526" s="293"/>
      <c r="AE526" s="293"/>
      <c r="AF526" s="293"/>
      <c r="AG526" s="293"/>
    </row>
    <row r="527" spans="1:33" ht="12.75" customHeight="1" x14ac:dyDescent="0.25">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c r="AE527" s="293"/>
      <c r="AF527" s="293"/>
      <c r="AG527" s="293"/>
    </row>
    <row r="528" spans="1:33" ht="12.75" customHeight="1" x14ac:dyDescent="0.25">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c r="AA528" s="293"/>
      <c r="AB528" s="293"/>
      <c r="AC528" s="293"/>
      <c r="AD528" s="293"/>
      <c r="AE528" s="293"/>
      <c r="AF528" s="293"/>
      <c r="AG528" s="293"/>
    </row>
    <row r="529" spans="1:33" ht="12.75" customHeight="1" x14ac:dyDescent="0.25">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c r="AE529" s="293"/>
      <c r="AF529" s="293"/>
      <c r="AG529" s="293"/>
    </row>
    <row r="530" spans="1:33" ht="12.75" customHeight="1" x14ac:dyDescent="0.25">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c r="AE530" s="293"/>
      <c r="AF530" s="293"/>
      <c r="AG530" s="293"/>
    </row>
    <row r="531" spans="1:33" ht="12.75" customHeight="1" x14ac:dyDescent="0.25">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c r="AE531" s="293"/>
      <c r="AF531" s="293"/>
      <c r="AG531" s="293"/>
    </row>
    <row r="532" spans="1:33" ht="12.75" customHeight="1" x14ac:dyDescent="0.25">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c r="AA532" s="293"/>
      <c r="AB532" s="293"/>
      <c r="AC532" s="293"/>
      <c r="AD532" s="293"/>
      <c r="AE532" s="293"/>
      <c r="AF532" s="293"/>
      <c r="AG532" s="293"/>
    </row>
    <row r="533" spans="1:33" ht="12.75" customHeight="1" x14ac:dyDescent="0.25">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c r="AE533" s="293"/>
      <c r="AF533" s="293"/>
      <c r="AG533" s="293"/>
    </row>
    <row r="534" spans="1:33" ht="12.75" customHeight="1" x14ac:dyDescent="0.25">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c r="AA534" s="293"/>
      <c r="AB534" s="293"/>
      <c r="AC534" s="293"/>
      <c r="AD534" s="293"/>
      <c r="AE534" s="293"/>
      <c r="AF534" s="293"/>
      <c r="AG534" s="293"/>
    </row>
    <row r="535" spans="1:33" ht="12.75" customHeight="1" x14ac:dyDescent="0.25">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c r="AA535" s="293"/>
      <c r="AB535" s="293"/>
      <c r="AC535" s="293"/>
      <c r="AD535" s="293"/>
      <c r="AE535" s="293"/>
      <c r="AF535" s="293"/>
      <c r="AG535" s="293"/>
    </row>
    <row r="536" spans="1:33" ht="12.75" customHeight="1" x14ac:dyDescent="0.25">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c r="AA536" s="293"/>
      <c r="AB536" s="293"/>
      <c r="AC536" s="293"/>
      <c r="AD536" s="293"/>
      <c r="AE536" s="293"/>
      <c r="AF536" s="293"/>
      <c r="AG536" s="293"/>
    </row>
    <row r="537" spans="1:33" ht="12.75" customHeight="1" x14ac:dyDescent="0.25">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c r="AA537" s="293"/>
      <c r="AB537" s="293"/>
      <c r="AC537" s="293"/>
      <c r="AD537" s="293"/>
      <c r="AE537" s="293"/>
      <c r="AF537" s="293"/>
      <c r="AG537" s="293"/>
    </row>
    <row r="538" spans="1:33" ht="12.75" customHeight="1" x14ac:dyDescent="0.25">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c r="AA538" s="293"/>
      <c r="AB538" s="293"/>
      <c r="AC538" s="293"/>
      <c r="AD538" s="293"/>
      <c r="AE538" s="293"/>
      <c r="AF538" s="293"/>
      <c r="AG538" s="293"/>
    </row>
    <row r="539" spans="1:33" ht="12.75" customHeight="1" x14ac:dyDescent="0.25">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c r="AE539" s="293"/>
      <c r="AF539" s="293"/>
      <c r="AG539" s="293"/>
    </row>
    <row r="540" spans="1:33" ht="12.75" customHeight="1" x14ac:dyDescent="0.25">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c r="AA540" s="293"/>
      <c r="AB540" s="293"/>
      <c r="AC540" s="293"/>
      <c r="AD540" s="293"/>
      <c r="AE540" s="293"/>
      <c r="AF540" s="293"/>
      <c r="AG540" s="293"/>
    </row>
    <row r="541" spans="1:33" ht="12.75" customHeight="1" x14ac:dyDescent="0.25">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c r="AA541" s="293"/>
      <c r="AB541" s="293"/>
      <c r="AC541" s="293"/>
      <c r="AD541" s="293"/>
      <c r="AE541" s="293"/>
      <c r="AF541" s="293"/>
      <c r="AG541" s="293"/>
    </row>
    <row r="542" spans="1:33" ht="12.75" customHeight="1" x14ac:dyDescent="0.25">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c r="AA542" s="293"/>
      <c r="AB542" s="293"/>
      <c r="AC542" s="293"/>
      <c r="AD542" s="293"/>
      <c r="AE542" s="293"/>
      <c r="AF542" s="293"/>
      <c r="AG542" s="293"/>
    </row>
    <row r="543" spans="1:33" ht="12.75" customHeight="1" x14ac:dyDescent="0.25">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c r="AA543" s="293"/>
      <c r="AB543" s="293"/>
      <c r="AC543" s="293"/>
      <c r="AD543" s="293"/>
      <c r="AE543" s="293"/>
      <c r="AF543" s="293"/>
      <c r="AG543" s="293"/>
    </row>
    <row r="544" spans="1:33" ht="12.75" customHeight="1" x14ac:dyDescent="0.25">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c r="AA544" s="293"/>
      <c r="AB544" s="293"/>
      <c r="AC544" s="293"/>
      <c r="AD544" s="293"/>
      <c r="AE544" s="293"/>
      <c r="AF544" s="293"/>
      <c r="AG544" s="293"/>
    </row>
    <row r="545" spans="1:33" ht="12.75" customHeight="1" x14ac:dyDescent="0.25">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c r="AE545" s="293"/>
      <c r="AF545" s="293"/>
      <c r="AG545" s="293"/>
    </row>
    <row r="546" spans="1:33" ht="12.75" customHeight="1" x14ac:dyDescent="0.25">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c r="AA546" s="293"/>
      <c r="AB546" s="293"/>
      <c r="AC546" s="293"/>
      <c r="AD546" s="293"/>
      <c r="AE546" s="293"/>
      <c r="AF546" s="293"/>
      <c r="AG546" s="293"/>
    </row>
    <row r="547" spans="1:33" ht="12.75" customHeight="1" x14ac:dyDescent="0.25">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c r="AA547" s="293"/>
      <c r="AB547" s="293"/>
      <c r="AC547" s="293"/>
      <c r="AD547" s="293"/>
      <c r="AE547" s="293"/>
      <c r="AF547" s="293"/>
      <c r="AG547" s="293"/>
    </row>
    <row r="548" spans="1:33" ht="12.75" customHeight="1" x14ac:dyDescent="0.25">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c r="AA548" s="293"/>
      <c r="AB548" s="293"/>
      <c r="AC548" s="293"/>
      <c r="AD548" s="293"/>
      <c r="AE548" s="293"/>
      <c r="AF548" s="293"/>
      <c r="AG548" s="293"/>
    </row>
    <row r="549" spans="1:33" ht="12.75" customHeight="1" x14ac:dyDescent="0.25">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c r="AA549" s="293"/>
      <c r="AB549" s="293"/>
      <c r="AC549" s="293"/>
      <c r="AD549" s="293"/>
      <c r="AE549" s="293"/>
      <c r="AF549" s="293"/>
      <c r="AG549" s="293"/>
    </row>
    <row r="550" spans="1:33" ht="12.75" customHeight="1" x14ac:dyDescent="0.25">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c r="AA550" s="293"/>
      <c r="AB550" s="293"/>
      <c r="AC550" s="293"/>
      <c r="AD550" s="293"/>
      <c r="AE550" s="293"/>
      <c r="AF550" s="293"/>
      <c r="AG550" s="293"/>
    </row>
    <row r="551" spans="1:33" ht="12.75" customHeight="1" x14ac:dyDescent="0.25">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c r="AA551" s="293"/>
      <c r="AB551" s="293"/>
      <c r="AC551" s="293"/>
      <c r="AD551" s="293"/>
      <c r="AE551" s="293"/>
      <c r="AF551" s="293"/>
      <c r="AG551" s="293"/>
    </row>
    <row r="552" spans="1:33" ht="12.75" customHeight="1" x14ac:dyDescent="0.25">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c r="AA552" s="293"/>
      <c r="AB552" s="293"/>
      <c r="AC552" s="293"/>
      <c r="AD552" s="293"/>
      <c r="AE552" s="293"/>
      <c r="AF552" s="293"/>
      <c r="AG552" s="293"/>
    </row>
    <row r="553" spans="1:33" ht="12.75" customHeight="1" x14ac:dyDescent="0.25">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c r="AA553" s="293"/>
      <c r="AB553" s="293"/>
      <c r="AC553" s="293"/>
      <c r="AD553" s="293"/>
      <c r="AE553" s="293"/>
      <c r="AF553" s="293"/>
      <c r="AG553" s="293"/>
    </row>
    <row r="554" spans="1:33" ht="12.75" customHeight="1" x14ac:dyDescent="0.25">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c r="AA554" s="293"/>
      <c r="AB554" s="293"/>
      <c r="AC554" s="293"/>
      <c r="AD554" s="293"/>
      <c r="AE554" s="293"/>
      <c r="AF554" s="293"/>
      <c r="AG554" s="293"/>
    </row>
    <row r="555" spans="1:33" ht="12.75" customHeight="1" x14ac:dyDescent="0.25">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c r="AA555" s="293"/>
      <c r="AB555" s="293"/>
      <c r="AC555" s="293"/>
      <c r="AD555" s="293"/>
      <c r="AE555" s="293"/>
      <c r="AF555" s="293"/>
      <c r="AG555" s="293"/>
    </row>
    <row r="556" spans="1:33" ht="12.75" customHeight="1" x14ac:dyDescent="0.25">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c r="AA556" s="293"/>
      <c r="AB556" s="293"/>
      <c r="AC556" s="293"/>
      <c r="AD556" s="293"/>
      <c r="AE556" s="293"/>
      <c r="AF556" s="293"/>
      <c r="AG556" s="293"/>
    </row>
    <row r="557" spans="1:33" ht="12.75" customHeight="1" x14ac:dyDescent="0.25">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c r="AA557" s="293"/>
      <c r="AB557" s="293"/>
      <c r="AC557" s="293"/>
      <c r="AD557" s="293"/>
      <c r="AE557" s="293"/>
      <c r="AF557" s="293"/>
      <c r="AG557" s="293"/>
    </row>
    <row r="558" spans="1:33" ht="12.75" customHeight="1" x14ac:dyDescent="0.25">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c r="AA558" s="293"/>
      <c r="AB558" s="293"/>
      <c r="AC558" s="293"/>
      <c r="AD558" s="293"/>
      <c r="AE558" s="293"/>
      <c r="AF558" s="293"/>
      <c r="AG558" s="293"/>
    </row>
    <row r="559" spans="1:33" ht="12.75" customHeight="1" x14ac:dyDescent="0.25">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c r="AA559" s="293"/>
      <c r="AB559" s="293"/>
      <c r="AC559" s="293"/>
      <c r="AD559" s="293"/>
      <c r="AE559" s="293"/>
      <c r="AF559" s="293"/>
      <c r="AG559" s="293"/>
    </row>
    <row r="560" spans="1:33" ht="12.75" customHeight="1" x14ac:dyDescent="0.25">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c r="AA560" s="293"/>
      <c r="AB560" s="293"/>
      <c r="AC560" s="293"/>
      <c r="AD560" s="293"/>
      <c r="AE560" s="293"/>
      <c r="AF560" s="293"/>
      <c r="AG560" s="293"/>
    </row>
    <row r="561" spans="1:33" ht="12.75" customHeight="1" x14ac:dyDescent="0.25">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c r="AA561" s="293"/>
      <c r="AB561" s="293"/>
      <c r="AC561" s="293"/>
      <c r="AD561" s="293"/>
      <c r="AE561" s="293"/>
      <c r="AF561" s="293"/>
      <c r="AG561" s="293"/>
    </row>
    <row r="562" spans="1:33" ht="12.75" customHeight="1" x14ac:dyDescent="0.25">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c r="AA562" s="293"/>
      <c r="AB562" s="293"/>
      <c r="AC562" s="293"/>
      <c r="AD562" s="293"/>
      <c r="AE562" s="293"/>
      <c r="AF562" s="293"/>
      <c r="AG562" s="293"/>
    </row>
    <row r="563" spans="1:33" ht="12.75" customHeight="1" x14ac:dyDescent="0.25">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c r="AA563" s="293"/>
      <c r="AB563" s="293"/>
      <c r="AC563" s="293"/>
      <c r="AD563" s="293"/>
      <c r="AE563" s="293"/>
      <c r="AF563" s="293"/>
      <c r="AG563" s="293"/>
    </row>
    <row r="564" spans="1:33" ht="12.75" customHeight="1" x14ac:dyDescent="0.25">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c r="AA564" s="293"/>
      <c r="AB564" s="293"/>
      <c r="AC564" s="293"/>
      <c r="AD564" s="293"/>
      <c r="AE564" s="293"/>
      <c r="AF564" s="293"/>
      <c r="AG564" s="293"/>
    </row>
    <row r="565" spans="1:33" ht="12.75" customHeight="1" x14ac:dyDescent="0.25">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c r="AA565" s="293"/>
      <c r="AB565" s="293"/>
      <c r="AC565" s="293"/>
      <c r="AD565" s="293"/>
      <c r="AE565" s="293"/>
      <c r="AF565" s="293"/>
      <c r="AG565" s="293"/>
    </row>
    <row r="566" spans="1:33" ht="12.75" customHeight="1" x14ac:dyDescent="0.25">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c r="AA566" s="293"/>
      <c r="AB566" s="293"/>
      <c r="AC566" s="293"/>
      <c r="AD566" s="293"/>
      <c r="AE566" s="293"/>
      <c r="AF566" s="293"/>
      <c r="AG566" s="293"/>
    </row>
    <row r="567" spans="1:33" ht="12.75" customHeight="1" x14ac:dyDescent="0.25">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c r="AA567" s="293"/>
      <c r="AB567" s="293"/>
      <c r="AC567" s="293"/>
      <c r="AD567" s="293"/>
      <c r="AE567" s="293"/>
      <c r="AF567" s="293"/>
      <c r="AG567" s="293"/>
    </row>
    <row r="568" spans="1:33" ht="12.75" customHeight="1" x14ac:dyDescent="0.25">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c r="AA568" s="293"/>
      <c r="AB568" s="293"/>
      <c r="AC568" s="293"/>
      <c r="AD568" s="293"/>
      <c r="AE568" s="293"/>
      <c r="AF568" s="293"/>
      <c r="AG568" s="293"/>
    </row>
    <row r="569" spans="1:33" ht="12.75" customHeight="1" x14ac:dyDescent="0.25">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c r="AA569" s="293"/>
      <c r="AB569" s="293"/>
      <c r="AC569" s="293"/>
      <c r="AD569" s="293"/>
      <c r="AE569" s="293"/>
      <c r="AF569" s="293"/>
      <c r="AG569" s="293"/>
    </row>
    <row r="570" spans="1:33" ht="12.75" customHeight="1" x14ac:dyDescent="0.25">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c r="AE570" s="293"/>
      <c r="AF570" s="293"/>
      <c r="AG570" s="293"/>
    </row>
    <row r="571" spans="1:33" ht="12.75" customHeight="1" x14ac:dyDescent="0.25">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c r="AA571" s="293"/>
      <c r="AB571" s="293"/>
      <c r="AC571" s="293"/>
      <c r="AD571" s="293"/>
      <c r="AE571" s="293"/>
      <c r="AF571" s="293"/>
      <c r="AG571" s="293"/>
    </row>
    <row r="572" spans="1:33" ht="12.75" customHeight="1" x14ac:dyDescent="0.25">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c r="AA572" s="293"/>
      <c r="AB572" s="293"/>
      <c r="AC572" s="293"/>
      <c r="AD572" s="293"/>
      <c r="AE572" s="293"/>
      <c r="AF572" s="293"/>
      <c r="AG572" s="293"/>
    </row>
    <row r="573" spans="1:33" ht="12.75" customHeight="1" x14ac:dyDescent="0.25">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c r="AA573" s="293"/>
      <c r="AB573" s="293"/>
      <c r="AC573" s="293"/>
      <c r="AD573" s="293"/>
      <c r="AE573" s="293"/>
      <c r="AF573" s="293"/>
      <c r="AG573" s="293"/>
    </row>
    <row r="574" spans="1:33" ht="12.75" customHeight="1" x14ac:dyDescent="0.25">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c r="AA574" s="293"/>
      <c r="AB574" s="293"/>
      <c r="AC574" s="293"/>
      <c r="AD574" s="293"/>
      <c r="AE574" s="293"/>
      <c r="AF574" s="293"/>
      <c r="AG574" s="293"/>
    </row>
    <row r="575" spans="1:33" ht="12.75" customHeight="1" x14ac:dyDescent="0.25">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c r="AA575" s="293"/>
      <c r="AB575" s="293"/>
      <c r="AC575" s="293"/>
      <c r="AD575" s="293"/>
      <c r="AE575" s="293"/>
      <c r="AF575" s="293"/>
      <c r="AG575" s="293"/>
    </row>
    <row r="576" spans="1:33" ht="12.75" customHeight="1" x14ac:dyDescent="0.25">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c r="AE576" s="293"/>
      <c r="AF576" s="293"/>
      <c r="AG576" s="293"/>
    </row>
    <row r="577" spans="1:33" ht="12.75" customHeight="1" x14ac:dyDescent="0.25">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c r="AA577" s="293"/>
      <c r="AB577" s="293"/>
      <c r="AC577" s="293"/>
      <c r="AD577" s="293"/>
      <c r="AE577" s="293"/>
      <c r="AF577" s="293"/>
      <c r="AG577" s="293"/>
    </row>
    <row r="578" spans="1:33" ht="12.75" customHeight="1" x14ac:dyDescent="0.25">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c r="AA578" s="293"/>
      <c r="AB578" s="293"/>
      <c r="AC578" s="293"/>
      <c r="AD578" s="293"/>
      <c r="AE578" s="293"/>
      <c r="AF578" s="293"/>
      <c r="AG578" s="293"/>
    </row>
    <row r="579" spans="1:33" ht="12.75" customHeight="1" x14ac:dyDescent="0.25">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c r="AA579" s="293"/>
      <c r="AB579" s="293"/>
      <c r="AC579" s="293"/>
      <c r="AD579" s="293"/>
      <c r="AE579" s="293"/>
      <c r="AF579" s="293"/>
      <c r="AG579" s="293"/>
    </row>
    <row r="580" spans="1:33" ht="12.75" customHeight="1" x14ac:dyDescent="0.25">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c r="AA580" s="293"/>
      <c r="AB580" s="293"/>
      <c r="AC580" s="293"/>
      <c r="AD580" s="293"/>
      <c r="AE580" s="293"/>
      <c r="AF580" s="293"/>
      <c r="AG580" s="293"/>
    </row>
    <row r="581" spans="1:33" ht="12.75" customHeight="1" x14ac:dyDescent="0.25">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c r="AA581" s="293"/>
      <c r="AB581" s="293"/>
      <c r="AC581" s="293"/>
      <c r="AD581" s="293"/>
      <c r="AE581" s="293"/>
      <c r="AF581" s="293"/>
      <c r="AG581" s="293"/>
    </row>
    <row r="582" spans="1:33" ht="12.75" customHeight="1" x14ac:dyDescent="0.25">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c r="AE582" s="293"/>
      <c r="AF582" s="293"/>
      <c r="AG582" s="293"/>
    </row>
    <row r="583" spans="1:33" ht="12.75" customHeight="1" x14ac:dyDescent="0.25">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c r="AA583" s="293"/>
      <c r="AB583" s="293"/>
      <c r="AC583" s="293"/>
      <c r="AD583" s="293"/>
      <c r="AE583" s="293"/>
      <c r="AF583" s="293"/>
      <c r="AG583" s="293"/>
    </row>
    <row r="584" spans="1:33" ht="12.75" customHeight="1" x14ac:dyDescent="0.25">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c r="AA584" s="293"/>
      <c r="AB584" s="293"/>
      <c r="AC584" s="293"/>
      <c r="AD584" s="293"/>
      <c r="AE584" s="293"/>
      <c r="AF584" s="293"/>
      <c r="AG584" s="293"/>
    </row>
    <row r="585" spans="1:33" ht="12.75" customHeight="1" x14ac:dyDescent="0.25">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c r="AA585" s="293"/>
      <c r="AB585" s="293"/>
      <c r="AC585" s="293"/>
      <c r="AD585" s="293"/>
      <c r="AE585" s="293"/>
      <c r="AF585" s="293"/>
      <c r="AG585" s="293"/>
    </row>
    <row r="586" spans="1:33" ht="12.75" customHeight="1" x14ac:dyDescent="0.25">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c r="AA586" s="293"/>
      <c r="AB586" s="293"/>
      <c r="AC586" s="293"/>
      <c r="AD586" s="293"/>
      <c r="AE586" s="293"/>
      <c r="AF586" s="293"/>
      <c r="AG586" s="293"/>
    </row>
    <row r="587" spans="1:33" ht="12.75" customHeight="1" x14ac:dyDescent="0.25">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c r="AA587" s="293"/>
      <c r="AB587" s="293"/>
      <c r="AC587" s="293"/>
      <c r="AD587" s="293"/>
      <c r="AE587" s="293"/>
      <c r="AF587" s="293"/>
      <c r="AG587" s="293"/>
    </row>
    <row r="588" spans="1:33" ht="12.75" customHeight="1" x14ac:dyDescent="0.25">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c r="AE588" s="293"/>
      <c r="AF588" s="293"/>
      <c r="AG588" s="293"/>
    </row>
    <row r="589" spans="1:33" ht="12.75" customHeight="1" x14ac:dyDescent="0.25">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c r="AA589" s="293"/>
      <c r="AB589" s="293"/>
      <c r="AC589" s="293"/>
      <c r="AD589" s="293"/>
      <c r="AE589" s="293"/>
      <c r="AF589" s="293"/>
      <c r="AG589" s="293"/>
    </row>
    <row r="590" spans="1:33" ht="12.75" customHeight="1" x14ac:dyDescent="0.25">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c r="AA590" s="293"/>
      <c r="AB590" s="293"/>
      <c r="AC590" s="293"/>
      <c r="AD590" s="293"/>
      <c r="AE590" s="293"/>
      <c r="AF590" s="293"/>
      <c r="AG590" s="293"/>
    </row>
    <row r="591" spans="1:33" ht="12.75" customHeight="1" x14ac:dyDescent="0.25">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c r="AA591" s="293"/>
      <c r="AB591" s="293"/>
      <c r="AC591" s="293"/>
      <c r="AD591" s="293"/>
      <c r="AE591" s="293"/>
      <c r="AF591" s="293"/>
      <c r="AG591" s="293"/>
    </row>
    <row r="592" spans="1:33" ht="12.75" customHeight="1" x14ac:dyDescent="0.25">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c r="AA592" s="293"/>
      <c r="AB592" s="293"/>
      <c r="AC592" s="293"/>
      <c r="AD592" s="293"/>
      <c r="AE592" s="293"/>
      <c r="AF592" s="293"/>
      <c r="AG592" s="293"/>
    </row>
    <row r="593" spans="1:33" ht="12.75" customHeight="1" x14ac:dyDescent="0.25">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c r="AA593" s="293"/>
      <c r="AB593" s="293"/>
      <c r="AC593" s="293"/>
      <c r="AD593" s="293"/>
      <c r="AE593" s="293"/>
      <c r="AF593" s="293"/>
      <c r="AG593" s="293"/>
    </row>
    <row r="594" spans="1:33" ht="12.75" customHeight="1" x14ac:dyDescent="0.25">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c r="AE594" s="293"/>
      <c r="AF594" s="293"/>
      <c r="AG594" s="293"/>
    </row>
    <row r="595" spans="1:33" ht="12.75" customHeight="1" x14ac:dyDescent="0.25">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c r="AA595" s="293"/>
      <c r="AB595" s="293"/>
      <c r="AC595" s="293"/>
      <c r="AD595" s="293"/>
      <c r="AE595" s="293"/>
      <c r="AF595" s="293"/>
      <c r="AG595" s="293"/>
    </row>
    <row r="596" spans="1:33" ht="12.75" customHeight="1" x14ac:dyDescent="0.25">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c r="AA596" s="293"/>
      <c r="AB596" s="293"/>
      <c r="AC596" s="293"/>
      <c r="AD596" s="293"/>
      <c r="AE596" s="293"/>
      <c r="AF596" s="293"/>
      <c r="AG596" s="293"/>
    </row>
    <row r="597" spans="1:33" ht="12.75" customHeight="1" x14ac:dyDescent="0.25">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c r="AA597" s="293"/>
      <c r="AB597" s="293"/>
      <c r="AC597" s="293"/>
      <c r="AD597" s="293"/>
      <c r="AE597" s="293"/>
      <c r="AF597" s="293"/>
      <c r="AG597" s="293"/>
    </row>
    <row r="598" spans="1:33" ht="12.75" customHeight="1" x14ac:dyDescent="0.25">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c r="AA598" s="293"/>
      <c r="AB598" s="293"/>
      <c r="AC598" s="293"/>
      <c r="AD598" s="293"/>
      <c r="AE598" s="293"/>
      <c r="AF598" s="293"/>
      <c r="AG598" s="293"/>
    </row>
    <row r="599" spans="1:33" ht="12.75" customHeight="1" x14ac:dyDescent="0.25">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c r="AA599" s="293"/>
      <c r="AB599" s="293"/>
      <c r="AC599" s="293"/>
      <c r="AD599" s="293"/>
      <c r="AE599" s="293"/>
      <c r="AF599" s="293"/>
      <c r="AG599" s="293"/>
    </row>
    <row r="600" spans="1:33" ht="12.75" customHeight="1" x14ac:dyDescent="0.25">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c r="AE600" s="293"/>
      <c r="AF600" s="293"/>
      <c r="AG600" s="293"/>
    </row>
    <row r="601" spans="1:33" ht="12.75" customHeight="1" x14ac:dyDescent="0.25">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c r="AA601" s="293"/>
      <c r="AB601" s="293"/>
      <c r="AC601" s="293"/>
      <c r="AD601" s="293"/>
      <c r="AE601" s="293"/>
      <c r="AF601" s="293"/>
      <c r="AG601" s="293"/>
    </row>
    <row r="602" spans="1:33" ht="12.75" customHeight="1" x14ac:dyDescent="0.25">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c r="AA602" s="293"/>
      <c r="AB602" s="293"/>
      <c r="AC602" s="293"/>
      <c r="AD602" s="293"/>
      <c r="AE602" s="293"/>
      <c r="AF602" s="293"/>
      <c r="AG602" s="293"/>
    </row>
    <row r="603" spans="1:33" ht="12.75" customHeight="1" x14ac:dyDescent="0.25">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c r="AA603" s="293"/>
      <c r="AB603" s="293"/>
      <c r="AC603" s="293"/>
      <c r="AD603" s="293"/>
      <c r="AE603" s="293"/>
      <c r="AF603" s="293"/>
      <c r="AG603" s="293"/>
    </row>
    <row r="604" spans="1:33" ht="12.75" customHeight="1" x14ac:dyDescent="0.25">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c r="AA604" s="293"/>
      <c r="AB604" s="293"/>
      <c r="AC604" s="293"/>
      <c r="AD604" s="293"/>
      <c r="AE604" s="293"/>
      <c r="AF604" s="293"/>
      <c r="AG604" s="293"/>
    </row>
    <row r="605" spans="1:33" ht="12.75" customHeight="1" x14ac:dyDescent="0.25">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c r="AA605" s="293"/>
      <c r="AB605" s="293"/>
      <c r="AC605" s="293"/>
      <c r="AD605" s="293"/>
      <c r="AE605" s="293"/>
      <c r="AF605" s="293"/>
      <c r="AG605" s="293"/>
    </row>
    <row r="606" spans="1:33" ht="12.75" customHeight="1" x14ac:dyDescent="0.25">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c r="AE606" s="293"/>
      <c r="AF606" s="293"/>
      <c r="AG606" s="293"/>
    </row>
    <row r="607" spans="1:33" ht="12.75" customHeight="1" x14ac:dyDescent="0.25">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c r="AA607" s="293"/>
      <c r="AB607" s="293"/>
      <c r="AC607" s="293"/>
      <c r="AD607" s="293"/>
      <c r="AE607" s="293"/>
      <c r="AF607" s="293"/>
      <c r="AG607" s="293"/>
    </row>
    <row r="608" spans="1:33" ht="12.75" customHeight="1" x14ac:dyDescent="0.25">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c r="AE608" s="293"/>
      <c r="AF608" s="293"/>
      <c r="AG608" s="293"/>
    </row>
    <row r="609" spans="1:33" ht="12.75" customHeight="1" x14ac:dyDescent="0.25">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c r="AE609" s="293"/>
      <c r="AF609" s="293"/>
      <c r="AG609" s="293"/>
    </row>
    <row r="610" spans="1:33" ht="12.75" customHeight="1" x14ac:dyDescent="0.25">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c r="AE610" s="293"/>
      <c r="AF610" s="293"/>
      <c r="AG610" s="293"/>
    </row>
    <row r="611" spans="1:33" ht="12.75" customHeight="1" x14ac:dyDescent="0.25">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c r="AA611" s="293"/>
      <c r="AB611" s="293"/>
      <c r="AC611" s="293"/>
      <c r="AD611" s="293"/>
      <c r="AE611" s="293"/>
      <c r="AF611" s="293"/>
      <c r="AG611" s="293"/>
    </row>
    <row r="612" spans="1:33" ht="12.75" customHeight="1" x14ac:dyDescent="0.25">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c r="AE612" s="293"/>
      <c r="AF612" s="293"/>
      <c r="AG612" s="293"/>
    </row>
    <row r="613" spans="1:33" ht="12.75" customHeight="1" x14ac:dyDescent="0.25">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c r="AA613" s="293"/>
      <c r="AB613" s="293"/>
      <c r="AC613" s="293"/>
      <c r="AD613" s="293"/>
      <c r="AE613" s="293"/>
      <c r="AF613" s="293"/>
      <c r="AG613" s="293"/>
    </row>
    <row r="614" spans="1:33" ht="12.75" customHeight="1" x14ac:dyDescent="0.25">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c r="AA614" s="293"/>
      <c r="AB614" s="293"/>
      <c r="AC614" s="293"/>
      <c r="AD614" s="293"/>
      <c r="AE614" s="293"/>
      <c r="AF614" s="293"/>
      <c r="AG614" s="293"/>
    </row>
    <row r="615" spans="1:33" ht="12.75" customHeight="1" x14ac:dyDescent="0.25">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c r="AA615" s="293"/>
      <c r="AB615" s="293"/>
      <c r="AC615" s="293"/>
      <c r="AD615" s="293"/>
      <c r="AE615" s="293"/>
      <c r="AF615" s="293"/>
      <c r="AG615" s="293"/>
    </row>
    <row r="616" spans="1:33" ht="12.75" customHeight="1" x14ac:dyDescent="0.25">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c r="AA616" s="293"/>
      <c r="AB616" s="293"/>
      <c r="AC616" s="293"/>
      <c r="AD616" s="293"/>
      <c r="AE616" s="293"/>
      <c r="AF616" s="293"/>
      <c r="AG616" s="293"/>
    </row>
    <row r="617" spans="1:33" ht="12.75" customHeight="1" x14ac:dyDescent="0.25">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c r="AA617" s="293"/>
      <c r="AB617" s="293"/>
      <c r="AC617" s="293"/>
      <c r="AD617" s="293"/>
      <c r="AE617" s="293"/>
      <c r="AF617" s="293"/>
      <c r="AG617" s="293"/>
    </row>
    <row r="618" spans="1:33" ht="12.75" customHeight="1" x14ac:dyDescent="0.25">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c r="AE618" s="293"/>
      <c r="AF618" s="293"/>
      <c r="AG618" s="293"/>
    </row>
    <row r="619" spans="1:33" ht="12.75" customHeight="1" x14ac:dyDescent="0.25">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c r="AA619" s="293"/>
      <c r="AB619" s="293"/>
      <c r="AC619" s="293"/>
      <c r="AD619" s="293"/>
      <c r="AE619" s="293"/>
      <c r="AF619" s="293"/>
      <c r="AG619" s="293"/>
    </row>
    <row r="620" spans="1:33" ht="12.75" customHeight="1" x14ac:dyDescent="0.25">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c r="AA620" s="293"/>
      <c r="AB620" s="293"/>
      <c r="AC620" s="293"/>
      <c r="AD620" s="293"/>
      <c r="AE620" s="293"/>
      <c r="AF620" s="293"/>
      <c r="AG620" s="293"/>
    </row>
    <row r="621" spans="1:33" ht="12.75" customHeight="1" x14ac:dyDescent="0.25">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c r="AA621" s="293"/>
      <c r="AB621" s="293"/>
      <c r="AC621" s="293"/>
      <c r="AD621" s="293"/>
      <c r="AE621" s="293"/>
      <c r="AF621" s="293"/>
      <c r="AG621" s="293"/>
    </row>
    <row r="622" spans="1:33" ht="12.75" customHeight="1" x14ac:dyDescent="0.25">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c r="AA622" s="293"/>
      <c r="AB622" s="293"/>
      <c r="AC622" s="293"/>
      <c r="AD622" s="293"/>
      <c r="AE622" s="293"/>
      <c r="AF622" s="293"/>
      <c r="AG622" s="293"/>
    </row>
    <row r="623" spans="1:33" ht="12.75" customHeight="1" x14ac:dyDescent="0.25">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c r="AA623" s="293"/>
      <c r="AB623" s="293"/>
      <c r="AC623" s="293"/>
      <c r="AD623" s="293"/>
      <c r="AE623" s="293"/>
      <c r="AF623" s="293"/>
      <c r="AG623" s="293"/>
    </row>
    <row r="624" spans="1:33" ht="12.75" customHeight="1" x14ac:dyDescent="0.25">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c r="AE624" s="293"/>
      <c r="AF624" s="293"/>
      <c r="AG624" s="293"/>
    </row>
    <row r="625" spans="1:33" ht="12.75" customHeight="1" x14ac:dyDescent="0.25">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c r="AA625" s="293"/>
      <c r="AB625" s="293"/>
      <c r="AC625" s="293"/>
      <c r="AD625" s="293"/>
      <c r="AE625" s="293"/>
      <c r="AF625" s="293"/>
      <c r="AG625" s="293"/>
    </row>
    <row r="626" spans="1:33" ht="12.75" customHeight="1" x14ac:dyDescent="0.25">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c r="AA626" s="293"/>
      <c r="AB626" s="293"/>
      <c r="AC626" s="293"/>
      <c r="AD626" s="293"/>
      <c r="AE626" s="293"/>
      <c r="AF626" s="293"/>
      <c r="AG626" s="293"/>
    </row>
    <row r="627" spans="1:33" ht="12.75" customHeight="1" x14ac:dyDescent="0.25">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c r="AA627" s="293"/>
      <c r="AB627" s="293"/>
      <c r="AC627" s="293"/>
      <c r="AD627" s="293"/>
      <c r="AE627" s="293"/>
      <c r="AF627" s="293"/>
      <c r="AG627" s="293"/>
    </row>
    <row r="628" spans="1:33" ht="12.75" customHeight="1" x14ac:dyDescent="0.25">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c r="AA628" s="293"/>
      <c r="AB628" s="293"/>
      <c r="AC628" s="293"/>
      <c r="AD628" s="293"/>
      <c r="AE628" s="293"/>
      <c r="AF628" s="293"/>
      <c r="AG628" s="293"/>
    </row>
    <row r="629" spans="1:33" ht="12.75" customHeight="1" x14ac:dyDescent="0.25">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c r="AA629" s="293"/>
      <c r="AB629" s="293"/>
      <c r="AC629" s="293"/>
      <c r="AD629" s="293"/>
      <c r="AE629" s="293"/>
      <c r="AF629" s="293"/>
      <c r="AG629" s="293"/>
    </row>
    <row r="630" spans="1:33" ht="12.75" customHeight="1" x14ac:dyDescent="0.25">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c r="AA630" s="293"/>
      <c r="AB630" s="293"/>
      <c r="AC630" s="293"/>
      <c r="AD630" s="293"/>
      <c r="AE630" s="293"/>
      <c r="AF630" s="293"/>
      <c r="AG630" s="293"/>
    </row>
    <row r="631" spans="1:33" ht="12.75" customHeight="1" x14ac:dyDescent="0.25">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c r="AA631" s="293"/>
      <c r="AB631" s="293"/>
      <c r="AC631" s="293"/>
      <c r="AD631" s="293"/>
      <c r="AE631" s="293"/>
      <c r="AF631" s="293"/>
      <c r="AG631" s="293"/>
    </row>
    <row r="632" spans="1:33" ht="12.75" customHeight="1" x14ac:dyDescent="0.25">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c r="AA632" s="293"/>
      <c r="AB632" s="293"/>
      <c r="AC632" s="293"/>
      <c r="AD632" s="293"/>
      <c r="AE632" s="293"/>
      <c r="AF632" s="293"/>
      <c r="AG632" s="293"/>
    </row>
    <row r="633" spans="1:33" ht="12.75" customHeight="1" x14ac:dyDescent="0.25">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c r="AA633" s="293"/>
      <c r="AB633" s="293"/>
      <c r="AC633" s="293"/>
      <c r="AD633" s="293"/>
      <c r="AE633" s="293"/>
      <c r="AF633" s="293"/>
      <c r="AG633" s="293"/>
    </row>
    <row r="634" spans="1:33" ht="12.75" customHeight="1" x14ac:dyDescent="0.25">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c r="AA634" s="293"/>
      <c r="AB634" s="293"/>
      <c r="AC634" s="293"/>
      <c r="AD634" s="293"/>
      <c r="AE634" s="293"/>
      <c r="AF634" s="293"/>
      <c r="AG634" s="293"/>
    </row>
    <row r="635" spans="1:33" ht="12.75" customHeight="1" x14ac:dyDescent="0.25">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c r="AA635" s="293"/>
      <c r="AB635" s="293"/>
      <c r="AC635" s="293"/>
      <c r="AD635" s="293"/>
      <c r="AE635" s="293"/>
      <c r="AF635" s="293"/>
      <c r="AG635" s="293"/>
    </row>
    <row r="636" spans="1:33" ht="12.75" customHeight="1" x14ac:dyDescent="0.25">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c r="AA636" s="293"/>
      <c r="AB636" s="293"/>
      <c r="AC636" s="293"/>
      <c r="AD636" s="293"/>
      <c r="AE636" s="293"/>
      <c r="AF636" s="293"/>
      <c r="AG636" s="293"/>
    </row>
    <row r="637" spans="1:33" ht="12.75" customHeight="1" x14ac:dyDescent="0.25">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c r="AA637" s="293"/>
      <c r="AB637" s="293"/>
      <c r="AC637" s="293"/>
      <c r="AD637" s="293"/>
      <c r="AE637" s="293"/>
      <c r="AF637" s="293"/>
      <c r="AG637" s="293"/>
    </row>
    <row r="638" spans="1:33" ht="12.75" customHeight="1" x14ac:dyDescent="0.25">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c r="AA638" s="293"/>
      <c r="AB638" s="293"/>
      <c r="AC638" s="293"/>
      <c r="AD638" s="293"/>
      <c r="AE638" s="293"/>
      <c r="AF638" s="293"/>
      <c r="AG638" s="293"/>
    </row>
    <row r="639" spans="1:33" ht="12.75" customHeight="1" x14ac:dyDescent="0.25">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c r="AA639" s="293"/>
      <c r="AB639" s="293"/>
      <c r="AC639" s="293"/>
      <c r="AD639" s="293"/>
      <c r="AE639" s="293"/>
      <c r="AF639" s="293"/>
      <c r="AG639" s="293"/>
    </row>
    <row r="640" spans="1:33" ht="12.75" customHeight="1" x14ac:dyDescent="0.25">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c r="AA640" s="293"/>
      <c r="AB640" s="293"/>
      <c r="AC640" s="293"/>
      <c r="AD640" s="293"/>
      <c r="AE640" s="293"/>
      <c r="AF640" s="293"/>
      <c r="AG640" s="293"/>
    </row>
    <row r="641" spans="1:33" ht="12.75" customHeight="1" x14ac:dyDescent="0.25">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c r="AA641" s="293"/>
      <c r="AB641" s="293"/>
      <c r="AC641" s="293"/>
      <c r="AD641" s="293"/>
      <c r="AE641" s="293"/>
      <c r="AF641" s="293"/>
      <c r="AG641" s="293"/>
    </row>
    <row r="642" spans="1:33" ht="12.75" customHeight="1" x14ac:dyDescent="0.25">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c r="AA642" s="293"/>
      <c r="AB642" s="293"/>
      <c r="AC642" s="293"/>
      <c r="AD642" s="293"/>
      <c r="AE642" s="293"/>
      <c r="AF642" s="293"/>
      <c r="AG642" s="293"/>
    </row>
    <row r="643" spans="1:33" ht="12.75" customHeight="1" x14ac:dyDescent="0.25">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c r="AA643" s="293"/>
      <c r="AB643" s="293"/>
      <c r="AC643" s="293"/>
      <c r="AD643" s="293"/>
      <c r="AE643" s="293"/>
      <c r="AF643" s="293"/>
      <c r="AG643" s="293"/>
    </row>
    <row r="644" spans="1:33" ht="12.75" customHeight="1" x14ac:dyDescent="0.25">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c r="AA644" s="293"/>
      <c r="AB644" s="293"/>
      <c r="AC644" s="293"/>
      <c r="AD644" s="293"/>
      <c r="AE644" s="293"/>
      <c r="AF644" s="293"/>
      <c r="AG644" s="293"/>
    </row>
    <row r="645" spans="1:33" ht="12.75" customHeight="1" x14ac:dyDescent="0.25">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c r="AA645" s="293"/>
      <c r="AB645" s="293"/>
      <c r="AC645" s="293"/>
      <c r="AD645" s="293"/>
      <c r="AE645" s="293"/>
      <c r="AF645" s="293"/>
      <c r="AG645" s="293"/>
    </row>
    <row r="646" spans="1:33" ht="12.75" customHeight="1" x14ac:dyDescent="0.25">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c r="AA646" s="293"/>
      <c r="AB646" s="293"/>
      <c r="AC646" s="293"/>
      <c r="AD646" s="293"/>
      <c r="AE646" s="293"/>
      <c r="AF646" s="293"/>
      <c r="AG646" s="293"/>
    </row>
    <row r="647" spans="1:33" ht="12.75" customHeight="1" x14ac:dyDescent="0.25">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c r="AA647" s="293"/>
      <c r="AB647" s="293"/>
      <c r="AC647" s="293"/>
      <c r="AD647" s="293"/>
      <c r="AE647" s="293"/>
      <c r="AF647" s="293"/>
      <c r="AG647" s="293"/>
    </row>
    <row r="648" spans="1:33" ht="12.75" customHeight="1" x14ac:dyDescent="0.25">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c r="AA648" s="293"/>
      <c r="AB648" s="293"/>
      <c r="AC648" s="293"/>
      <c r="AD648" s="293"/>
      <c r="AE648" s="293"/>
      <c r="AF648" s="293"/>
      <c r="AG648" s="293"/>
    </row>
    <row r="649" spans="1:33" ht="12.75" customHeight="1" x14ac:dyDescent="0.25">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c r="AE649" s="293"/>
      <c r="AF649" s="293"/>
      <c r="AG649" s="293"/>
    </row>
    <row r="650" spans="1:33" ht="12.75" customHeight="1" x14ac:dyDescent="0.25">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c r="AA650" s="293"/>
      <c r="AB650" s="293"/>
      <c r="AC650" s="293"/>
      <c r="AD650" s="293"/>
      <c r="AE650" s="293"/>
      <c r="AF650" s="293"/>
      <c r="AG650" s="293"/>
    </row>
    <row r="651" spans="1:33" ht="12.75" customHeight="1" x14ac:dyDescent="0.25">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c r="AA651" s="293"/>
      <c r="AB651" s="293"/>
      <c r="AC651" s="293"/>
      <c r="AD651" s="293"/>
      <c r="AE651" s="293"/>
      <c r="AF651" s="293"/>
      <c r="AG651" s="293"/>
    </row>
    <row r="652" spans="1:33" ht="12.75" customHeight="1" x14ac:dyDescent="0.25">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c r="AA652" s="293"/>
      <c r="AB652" s="293"/>
      <c r="AC652" s="293"/>
      <c r="AD652" s="293"/>
      <c r="AE652" s="293"/>
      <c r="AF652" s="293"/>
      <c r="AG652" s="293"/>
    </row>
    <row r="653" spans="1:33" ht="12.75" customHeight="1" x14ac:dyDescent="0.25">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c r="AA653" s="293"/>
      <c r="AB653" s="293"/>
      <c r="AC653" s="293"/>
      <c r="AD653" s="293"/>
      <c r="AE653" s="293"/>
      <c r="AF653" s="293"/>
      <c r="AG653" s="293"/>
    </row>
    <row r="654" spans="1:33" ht="12.75" customHeight="1" x14ac:dyDescent="0.25">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c r="AA654" s="293"/>
      <c r="AB654" s="293"/>
      <c r="AC654" s="293"/>
      <c r="AD654" s="293"/>
      <c r="AE654" s="293"/>
      <c r="AF654" s="293"/>
      <c r="AG654" s="293"/>
    </row>
    <row r="655" spans="1:33" ht="12.75" customHeight="1" x14ac:dyDescent="0.25">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c r="AE655" s="293"/>
      <c r="AF655" s="293"/>
      <c r="AG655" s="293"/>
    </row>
    <row r="656" spans="1:33" ht="12.75" customHeight="1" x14ac:dyDescent="0.25">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c r="AA656" s="293"/>
      <c r="AB656" s="293"/>
      <c r="AC656" s="293"/>
      <c r="AD656" s="293"/>
      <c r="AE656" s="293"/>
      <c r="AF656" s="293"/>
      <c r="AG656" s="293"/>
    </row>
    <row r="657" spans="1:33" ht="12.75" customHeight="1" x14ac:dyDescent="0.25">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c r="AA657" s="293"/>
      <c r="AB657" s="293"/>
      <c r="AC657" s="293"/>
      <c r="AD657" s="293"/>
      <c r="AE657" s="293"/>
      <c r="AF657" s="293"/>
      <c r="AG657" s="293"/>
    </row>
    <row r="658" spans="1:33" ht="12.75" customHeight="1" x14ac:dyDescent="0.25">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c r="AA658" s="293"/>
      <c r="AB658" s="293"/>
      <c r="AC658" s="293"/>
      <c r="AD658" s="293"/>
      <c r="AE658" s="293"/>
      <c r="AF658" s="293"/>
      <c r="AG658" s="293"/>
    </row>
    <row r="659" spans="1:33" ht="12.75" customHeight="1" x14ac:dyDescent="0.25">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c r="AA659" s="293"/>
      <c r="AB659" s="293"/>
      <c r="AC659" s="293"/>
      <c r="AD659" s="293"/>
      <c r="AE659" s="293"/>
      <c r="AF659" s="293"/>
      <c r="AG659" s="293"/>
    </row>
    <row r="660" spans="1:33" ht="12.75" customHeight="1" x14ac:dyDescent="0.25">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c r="AA660" s="293"/>
      <c r="AB660" s="293"/>
      <c r="AC660" s="293"/>
      <c r="AD660" s="293"/>
      <c r="AE660" s="293"/>
      <c r="AF660" s="293"/>
      <c r="AG660" s="293"/>
    </row>
    <row r="661" spans="1:33" ht="12.75" customHeight="1" x14ac:dyDescent="0.25">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c r="AE661" s="293"/>
      <c r="AF661" s="293"/>
      <c r="AG661" s="293"/>
    </row>
    <row r="662" spans="1:33" ht="12.75" customHeight="1" x14ac:dyDescent="0.25">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c r="AA662" s="293"/>
      <c r="AB662" s="293"/>
      <c r="AC662" s="293"/>
      <c r="AD662" s="293"/>
      <c r="AE662" s="293"/>
      <c r="AF662" s="293"/>
      <c r="AG662" s="293"/>
    </row>
    <row r="663" spans="1:33" ht="12.75" customHeight="1" x14ac:dyDescent="0.25">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c r="AA663" s="293"/>
      <c r="AB663" s="293"/>
      <c r="AC663" s="293"/>
      <c r="AD663" s="293"/>
      <c r="AE663" s="293"/>
      <c r="AF663" s="293"/>
      <c r="AG663" s="293"/>
    </row>
    <row r="664" spans="1:33" ht="12.75" customHeight="1" x14ac:dyDescent="0.25">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c r="AA664" s="293"/>
      <c r="AB664" s="293"/>
      <c r="AC664" s="293"/>
      <c r="AD664" s="293"/>
      <c r="AE664" s="293"/>
      <c r="AF664" s="293"/>
      <c r="AG664" s="293"/>
    </row>
    <row r="665" spans="1:33" ht="12.75" customHeight="1" x14ac:dyDescent="0.25">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c r="AA665" s="293"/>
      <c r="AB665" s="293"/>
      <c r="AC665" s="293"/>
      <c r="AD665" s="293"/>
      <c r="AE665" s="293"/>
      <c r="AF665" s="293"/>
      <c r="AG665" s="293"/>
    </row>
    <row r="666" spans="1:33" ht="12.75" customHeight="1" x14ac:dyDescent="0.25">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c r="AA666" s="293"/>
      <c r="AB666" s="293"/>
      <c r="AC666" s="293"/>
      <c r="AD666" s="293"/>
      <c r="AE666" s="293"/>
      <c r="AF666" s="293"/>
      <c r="AG666" s="293"/>
    </row>
    <row r="667" spans="1:33" ht="12.75" customHeight="1" x14ac:dyDescent="0.25">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c r="AE667" s="293"/>
      <c r="AF667" s="293"/>
      <c r="AG667" s="293"/>
    </row>
    <row r="668" spans="1:33" ht="12.75" customHeight="1" x14ac:dyDescent="0.25">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c r="AA668" s="293"/>
      <c r="AB668" s="293"/>
      <c r="AC668" s="293"/>
      <c r="AD668" s="293"/>
      <c r="AE668" s="293"/>
      <c r="AF668" s="293"/>
      <c r="AG668" s="293"/>
    </row>
    <row r="669" spans="1:33" ht="12.75" customHeight="1" x14ac:dyDescent="0.25">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c r="AA669" s="293"/>
      <c r="AB669" s="293"/>
      <c r="AC669" s="293"/>
      <c r="AD669" s="293"/>
      <c r="AE669" s="293"/>
      <c r="AF669" s="293"/>
      <c r="AG669" s="293"/>
    </row>
    <row r="670" spans="1:33" ht="12.75" customHeight="1" x14ac:dyDescent="0.25">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c r="AA670" s="293"/>
      <c r="AB670" s="293"/>
      <c r="AC670" s="293"/>
      <c r="AD670" s="293"/>
      <c r="AE670" s="293"/>
      <c r="AF670" s="293"/>
      <c r="AG670" s="293"/>
    </row>
    <row r="671" spans="1:33" ht="12.75" customHeight="1" x14ac:dyDescent="0.25">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c r="AA671" s="293"/>
      <c r="AB671" s="293"/>
      <c r="AC671" s="293"/>
      <c r="AD671" s="293"/>
      <c r="AE671" s="293"/>
      <c r="AF671" s="293"/>
      <c r="AG671" s="293"/>
    </row>
    <row r="672" spans="1:33" ht="12.75" customHeight="1" x14ac:dyDescent="0.25">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c r="AA672" s="293"/>
      <c r="AB672" s="293"/>
      <c r="AC672" s="293"/>
      <c r="AD672" s="293"/>
      <c r="AE672" s="293"/>
      <c r="AF672" s="293"/>
      <c r="AG672" s="293"/>
    </row>
    <row r="673" spans="1:33" ht="12.75" customHeight="1" x14ac:dyDescent="0.25">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c r="AE673" s="293"/>
      <c r="AF673" s="293"/>
      <c r="AG673" s="293"/>
    </row>
    <row r="674" spans="1:33" ht="12.75" customHeight="1" x14ac:dyDescent="0.25">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c r="AA674" s="293"/>
      <c r="AB674" s="293"/>
      <c r="AC674" s="293"/>
      <c r="AD674" s="293"/>
      <c r="AE674" s="293"/>
      <c r="AF674" s="293"/>
      <c r="AG674" s="293"/>
    </row>
    <row r="675" spans="1:33" ht="12.75" customHeight="1" x14ac:dyDescent="0.25">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c r="AA675" s="293"/>
      <c r="AB675" s="293"/>
      <c r="AC675" s="293"/>
      <c r="AD675" s="293"/>
      <c r="AE675" s="293"/>
      <c r="AF675" s="293"/>
      <c r="AG675" s="293"/>
    </row>
    <row r="676" spans="1:33" ht="12.75" customHeight="1" x14ac:dyDescent="0.25">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c r="AA676" s="293"/>
      <c r="AB676" s="293"/>
      <c r="AC676" s="293"/>
      <c r="AD676" s="293"/>
      <c r="AE676" s="293"/>
      <c r="AF676" s="293"/>
      <c r="AG676" s="293"/>
    </row>
    <row r="677" spans="1:33" ht="12.75" customHeight="1" x14ac:dyDescent="0.25">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c r="AA677" s="293"/>
      <c r="AB677" s="293"/>
      <c r="AC677" s="293"/>
      <c r="AD677" s="293"/>
      <c r="AE677" s="293"/>
      <c r="AF677" s="293"/>
      <c r="AG677" s="293"/>
    </row>
    <row r="678" spans="1:33" ht="12.75" customHeight="1" x14ac:dyDescent="0.25">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c r="AA678" s="293"/>
      <c r="AB678" s="293"/>
      <c r="AC678" s="293"/>
      <c r="AD678" s="293"/>
      <c r="AE678" s="293"/>
      <c r="AF678" s="293"/>
      <c r="AG678" s="293"/>
    </row>
    <row r="679" spans="1:33" ht="12.75" customHeight="1" x14ac:dyDescent="0.25">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c r="AE679" s="293"/>
      <c r="AF679" s="293"/>
      <c r="AG679" s="293"/>
    </row>
    <row r="680" spans="1:33" ht="12.75" customHeight="1" x14ac:dyDescent="0.25">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c r="AA680" s="293"/>
      <c r="AB680" s="293"/>
      <c r="AC680" s="293"/>
      <c r="AD680" s="293"/>
      <c r="AE680" s="293"/>
      <c r="AF680" s="293"/>
      <c r="AG680" s="293"/>
    </row>
    <row r="681" spans="1:33" ht="12.75" customHeight="1" x14ac:dyDescent="0.25">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c r="AA681" s="293"/>
      <c r="AB681" s="293"/>
      <c r="AC681" s="293"/>
      <c r="AD681" s="293"/>
      <c r="AE681" s="293"/>
      <c r="AF681" s="293"/>
      <c r="AG681" s="293"/>
    </row>
    <row r="682" spans="1:33" ht="12.75" customHeight="1" x14ac:dyDescent="0.25">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c r="AA682" s="293"/>
      <c r="AB682" s="293"/>
      <c r="AC682" s="293"/>
      <c r="AD682" s="293"/>
      <c r="AE682" s="293"/>
      <c r="AF682" s="293"/>
      <c r="AG682" s="293"/>
    </row>
    <row r="683" spans="1:33" ht="12.75" customHeight="1" x14ac:dyDescent="0.25">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c r="AA683" s="293"/>
      <c r="AB683" s="293"/>
      <c r="AC683" s="293"/>
      <c r="AD683" s="293"/>
      <c r="AE683" s="293"/>
      <c r="AF683" s="293"/>
      <c r="AG683" s="293"/>
    </row>
    <row r="684" spans="1:33" ht="12.75" customHeight="1" x14ac:dyDescent="0.25">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c r="AA684" s="293"/>
      <c r="AB684" s="293"/>
      <c r="AC684" s="293"/>
      <c r="AD684" s="293"/>
      <c r="AE684" s="293"/>
      <c r="AF684" s="293"/>
      <c r="AG684" s="293"/>
    </row>
    <row r="685" spans="1:33" ht="12.75" customHeight="1" x14ac:dyDescent="0.25">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c r="AE685" s="293"/>
      <c r="AF685" s="293"/>
      <c r="AG685" s="293"/>
    </row>
    <row r="686" spans="1:33" ht="12.75" customHeight="1" x14ac:dyDescent="0.25">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c r="AA686" s="293"/>
      <c r="AB686" s="293"/>
      <c r="AC686" s="293"/>
      <c r="AD686" s="293"/>
      <c r="AE686" s="293"/>
      <c r="AF686" s="293"/>
      <c r="AG686" s="293"/>
    </row>
    <row r="687" spans="1:33" ht="12.75" customHeight="1" x14ac:dyDescent="0.25">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c r="AA687" s="293"/>
      <c r="AB687" s="293"/>
      <c r="AC687" s="293"/>
      <c r="AD687" s="293"/>
      <c r="AE687" s="293"/>
      <c r="AF687" s="293"/>
      <c r="AG687" s="293"/>
    </row>
    <row r="688" spans="1:33" ht="12.75" customHeight="1" x14ac:dyDescent="0.25">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c r="AA688" s="293"/>
      <c r="AB688" s="293"/>
      <c r="AC688" s="293"/>
      <c r="AD688" s="293"/>
      <c r="AE688" s="293"/>
      <c r="AF688" s="293"/>
      <c r="AG688" s="293"/>
    </row>
    <row r="689" spans="1:33" ht="12.75" customHeight="1" x14ac:dyDescent="0.25">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c r="AA689" s="293"/>
      <c r="AB689" s="293"/>
      <c r="AC689" s="293"/>
      <c r="AD689" s="293"/>
      <c r="AE689" s="293"/>
      <c r="AF689" s="293"/>
      <c r="AG689" s="293"/>
    </row>
    <row r="690" spans="1:33" ht="12.75" customHeight="1" x14ac:dyDescent="0.25">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c r="AA690" s="293"/>
      <c r="AB690" s="293"/>
      <c r="AC690" s="293"/>
      <c r="AD690" s="293"/>
      <c r="AE690" s="293"/>
      <c r="AF690" s="293"/>
      <c r="AG690" s="293"/>
    </row>
    <row r="691" spans="1:33" ht="12.75" customHeight="1" x14ac:dyDescent="0.25">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c r="AE691" s="293"/>
      <c r="AF691" s="293"/>
      <c r="AG691" s="293"/>
    </row>
    <row r="692" spans="1:33" ht="12.75" customHeight="1" x14ac:dyDescent="0.25">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c r="AA692" s="293"/>
      <c r="AB692" s="293"/>
      <c r="AC692" s="293"/>
      <c r="AD692" s="293"/>
      <c r="AE692" s="293"/>
      <c r="AF692" s="293"/>
      <c r="AG692" s="293"/>
    </row>
    <row r="693" spans="1:33" ht="12.75" customHeight="1" x14ac:dyDescent="0.25">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c r="AA693" s="293"/>
      <c r="AB693" s="293"/>
      <c r="AC693" s="293"/>
      <c r="AD693" s="293"/>
      <c r="AE693" s="293"/>
      <c r="AF693" s="293"/>
      <c r="AG693" s="293"/>
    </row>
    <row r="694" spans="1:33" ht="12.75" customHeight="1" x14ac:dyDescent="0.25">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c r="AE694" s="293"/>
      <c r="AF694" s="293"/>
      <c r="AG694" s="293"/>
    </row>
    <row r="695" spans="1:33" ht="12.75" customHeight="1" x14ac:dyDescent="0.25">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c r="AA695" s="293"/>
      <c r="AB695" s="293"/>
      <c r="AC695" s="293"/>
      <c r="AD695" s="293"/>
      <c r="AE695" s="293"/>
      <c r="AF695" s="293"/>
      <c r="AG695" s="293"/>
    </row>
    <row r="696" spans="1:33" ht="12.75" customHeight="1" x14ac:dyDescent="0.25">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c r="AA696" s="293"/>
      <c r="AB696" s="293"/>
      <c r="AC696" s="293"/>
      <c r="AD696" s="293"/>
      <c r="AE696" s="293"/>
      <c r="AF696" s="293"/>
      <c r="AG696" s="293"/>
    </row>
    <row r="697" spans="1:33" ht="12.75" customHeight="1" x14ac:dyDescent="0.25">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c r="AE697" s="293"/>
      <c r="AF697" s="293"/>
      <c r="AG697" s="293"/>
    </row>
    <row r="698" spans="1:33" ht="12.75" customHeight="1" x14ac:dyDescent="0.25">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c r="AA698" s="293"/>
      <c r="AB698" s="293"/>
      <c r="AC698" s="293"/>
      <c r="AD698" s="293"/>
      <c r="AE698" s="293"/>
      <c r="AF698" s="293"/>
      <c r="AG698" s="293"/>
    </row>
    <row r="699" spans="1:33" ht="12.75" customHeight="1" x14ac:dyDescent="0.25">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c r="AA699" s="293"/>
      <c r="AB699" s="293"/>
      <c r="AC699" s="293"/>
      <c r="AD699" s="293"/>
      <c r="AE699" s="293"/>
      <c r="AF699" s="293"/>
      <c r="AG699" s="293"/>
    </row>
    <row r="700" spans="1:33" ht="12.75" customHeight="1" x14ac:dyDescent="0.25">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c r="AA700" s="293"/>
      <c r="AB700" s="293"/>
      <c r="AC700" s="293"/>
      <c r="AD700" s="293"/>
      <c r="AE700" s="293"/>
      <c r="AF700" s="293"/>
      <c r="AG700" s="293"/>
    </row>
    <row r="701" spans="1:33" ht="12.75" customHeight="1" x14ac:dyDescent="0.25">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c r="AA701" s="293"/>
      <c r="AB701" s="293"/>
      <c r="AC701" s="293"/>
      <c r="AD701" s="293"/>
      <c r="AE701" s="293"/>
      <c r="AF701" s="293"/>
      <c r="AG701" s="293"/>
    </row>
    <row r="702" spans="1:33" ht="12.75" customHeight="1" x14ac:dyDescent="0.25">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c r="AA702" s="293"/>
      <c r="AB702" s="293"/>
      <c r="AC702" s="293"/>
      <c r="AD702" s="293"/>
      <c r="AE702" s="293"/>
      <c r="AF702" s="293"/>
      <c r="AG702" s="293"/>
    </row>
    <row r="703" spans="1:33" ht="12.75" customHeight="1" x14ac:dyDescent="0.25">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c r="AE703" s="293"/>
      <c r="AF703" s="293"/>
      <c r="AG703" s="293"/>
    </row>
    <row r="704" spans="1:33" ht="12.75" customHeight="1" x14ac:dyDescent="0.25">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c r="AE704" s="293"/>
      <c r="AF704" s="293"/>
      <c r="AG704" s="293"/>
    </row>
    <row r="705" spans="1:33" ht="12.75" customHeight="1" x14ac:dyDescent="0.25">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c r="AA705" s="293"/>
      <c r="AB705" s="293"/>
      <c r="AC705" s="293"/>
      <c r="AD705" s="293"/>
      <c r="AE705" s="293"/>
      <c r="AF705" s="293"/>
      <c r="AG705" s="293"/>
    </row>
    <row r="706" spans="1:33" ht="12.75" customHeight="1" x14ac:dyDescent="0.25">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c r="AA706" s="293"/>
      <c r="AB706" s="293"/>
      <c r="AC706" s="293"/>
      <c r="AD706" s="293"/>
      <c r="AE706" s="293"/>
      <c r="AF706" s="293"/>
      <c r="AG706" s="293"/>
    </row>
    <row r="707" spans="1:33" ht="12.75" customHeight="1" x14ac:dyDescent="0.25">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c r="AA707" s="293"/>
      <c r="AB707" s="293"/>
      <c r="AC707" s="293"/>
      <c r="AD707" s="293"/>
      <c r="AE707" s="293"/>
      <c r="AF707" s="293"/>
      <c r="AG707" s="293"/>
    </row>
    <row r="708" spans="1:33" ht="12.75" customHeight="1" x14ac:dyDescent="0.25">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c r="AA708" s="293"/>
      <c r="AB708" s="293"/>
      <c r="AC708" s="293"/>
      <c r="AD708" s="293"/>
      <c r="AE708" s="293"/>
      <c r="AF708" s="293"/>
      <c r="AG708" s="293"/>
    </row>
    <row r="709" spans="1:33" ht="12.75" customHeight="1" x14ac:dyDescent="0.25">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c r="AA709" s="293"/>
      <c r="AB709" s="293"/>
      <c r="AC709" s="293"/>
      <c r="AD709" s="293"/>
      <c r="AE709" s="293"/>
      <c r="AF709" s="293"/>
      <c r="AG709" s="293"/>
    </row>
    <row r="710" spans="1:33" ht="12.75" customHeight="1" x14ac:dyDescent="0.25">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c r="AE710" s="293"/>
      <c r="AF710" s="293"/>
      <c r="AG710" s="293"/>
    </row>
    <row r="711" spans="1:33" ht="12.75" customHeight="1" x14ac:dyDescent="0.25">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c r="AA711" s="293"/>
      <c r="AB711" s="293"/>
      <c r="AC711" s="293"/>
      <c r="AD711" s="293"/>
      <c r="AE711" s="293"/>
      <c r="AF711" s="293"/>
      <c r="AG711" s="293"/>
    </row>
    <row r="712" spans="1:33" ht="12.75" customHeight="1" x14ac:dyDescent="0.25">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c r="AA712" s="293"/>
      <c r="AB712" s="293"/>
      <c r="AC712" s="293"/>
      <c r="AD712" s="293"/>
      <c r="AE712" s="293"/>
      <c r="AF712" s="293"/>
      <c r="AG712" s="293"/>
    </row>
    <row r="713" spans="1:33" ht="12.75" customHeight="1" x14ac:dyDescent="0.25">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c r="AA713" s="293"/>
      <c r="AB713" s="293"/>
      <c r="AC713" s="293"/>
      <c r="AD713" s="293"/>
      <c r="AE713" s="293"/>
      <c r="AF713" s="293"/>
      <c r="AG713" s="293"/>
    </row>
    <row r="714" spans="1:33" ht="12.75" customHeight="1" x14ac:dyDescent="0.25">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c r="AA714" s="293"/>
      <c r="AB714" s="293"/>
      <c r="AC714" s="293"/>
      <c r="AD714" s="293"/>
      <c r="AE714" s="293"/>
      <c r="AF714" s="293"/>
      <c r="AG714" s="293"/>
    </row>
    <row r="715" spans="1:33" ht="12.75" customHeight="1" x14ac:dyDescent="0.25">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c r="AA715" s="293"/>
      <c r="AB715" s="293"/>
      <c r="AC715" s="293"/>
      <c r="AD715" s="293"/>
      <c r="AE715" s="293"/>
      <c r="AF715" s="293"/>
      <c r="AG715" s="293"/>
    </row>
    <row r="716" spans="1:33" ht="12.75" customHeight="1" x14ac:dyDescent="0.25">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c r="AA716" s="293"/>
      <c r="AB716" s="293"/>
      <c r="AC716" s="293"/>
      <c r="AD716" s="293"/>
      <c r="AE716" s="293"/>
      <c r="AF716" s="293"/>
      <c r="AG716" s="293"/>
    </row>
    <row r="717" spans="1:33" ht="12.75" customHeight="1" x14ac:dyDescent="0.25">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c r="AA717" s="293"/>
      <c r="AB717" s="293"/>
      <c r="AC717" s="293"/>
      <c r="AD717" s="293"/>
      <c r="AE717" s="293"/>
      <c r="AF717" s="293"/>
      <c r="AG717" s="293"/>
    </row>
    <row r="718" spans="1:33" ht="12.75" customHeight="1" x14ac:dyDescent="0.25">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c r="AA718" s="293"/>
      <c r="AB718" s="293"/>
      <c r="AC718" s="293"/>
      <c r="AD718" s="293"/>
      <c r="AE718" s="293"/>
      <c r="AF718" s="293"/>
      <c r="AG718" s="293"/>
    </row>
    <row r="719" spans="1:33" ht="12.75" customHeight="1" x14ac:dyDescent="0.25">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c r="AA719" s="293"/>
      <c r="AB719" s="293"/>
      <c r="AC719" s="293"/>
      <c r="AD719" s="293"/>
      <c r="AE719" s="293"/>
      <c r="AF719" s="293"/>
      <c r="AG719" s="293"/>
    </row>
    <row r="720" spans="1:33" ht="12.75" customHeight="1" x14ac:dyDescent="0.25">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c r="AA720" s="293"/>
      <c r="AB720" s="293"/>
      <c r="AC720" s="293"/>
      <c r="AD720" s="293"/>
      <c r="AE720" s="293"/>
      <c r="AF720" s="293"/>
      <c r="AG720" s="293"/>
    </row>
    <row r="721" spans="1:33" ht="12.75" customHeight="1" x14ac:dyDescent="0.25">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c r="AA721" s="293"/>
      <c r="AB721" s="293"/>
      <c r="AC721" s="293"/>
      <c r="AD721" s="293"/>
      <c r="AE721" s="293"/>
      <c r="AF721" s="293"/>
      <c r="AG721" s="293"/>
    </row>
    <row r="722" spans="1:33" ht="12.75" customHeight="1" x14ac:dyDescent="0.25">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c r="AA722" s="293"/>
      <c r="AB722" s="293"/>
      <c r="AC722" s="293"/>
      <c r="AD722" s="293"/>
      <c r="AE722" s="293"/>
      <c r="AF722" s="293"/>
      <c r="AG722" s="293"/>
    </row>
    <row r="723" spans="1:33" ht="12.75" customHeight="1" x14ac:dyDescent="0.25">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c r="AA723" s="293"/>
      <c r="AB723" s="293"/>
      <c r="AC723" s="293"/>
      <c r="AD723" s="293"/>
      <c r="AE723" s="293"/>
      <c r="AF723" s="293"/>
      <c r="AG723" s="293"/>
    </row>
    <row r="724" spans="1:33" ht="12.75" customHeight="1" x14ac:dyDescent="0.25">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c r="AA724" s="293"/>
      <c r="AB724" s="293"/>
      <c r="AC724" s="293"/>
      <c r="AD724" s="293"/>
      <c r="AE724" s="293"/>
      <c r="AF724" s="293"/>
      <c r="AG724" s="293"/>
    </row>
    <row r="725" spans="1:33" ht="12.75" customHeight="1" x14ac:dyDescent="0.25">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c r="AA725" s="293"/>
      <c r="AB725" s="293"/>
      <c r="AC725" s="293"/>
      <c r="AD725" s="293"/>
      <c r="AE725" s="293"/>
      <c r="AF725" s="293"/>
      <c r="AG725" s="293"/>
    </row>
    <row r="726" spans="1:33" ht="12.75" customHeight="1" x14ac:dyDescent="0.25">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c r="AA726" s="293"/>
      <c r="AB726" s="293"/>
      <c r="AC726" s="293"/>
      <c r="AD726" s="293"/>
      <c r="AE726" s="293"/>
      <c r="AF726" s="293"/>
      <c r="AG726" s="293"/>
    </row>
    <row r="727" spans="1:33" ht="12.75" customHeight="1" x14ac:dyDescent="0.25">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c r="AA727" s="293"/>
      <c r="AB727" s="293"/>
      <c r="AC727" s="293"/>
      <c r="AD727" s="293"/>
      <c r="AE727" s="293"/>
      <c r="AF727" s="293"/>
      <c r="AG727" s="293"/>
    </row>
    <row r="728" spans="1:33" ht="12.75" customHeight="1" x14ac:dyDescent="0.25">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c r="AE728" s="293"/>
      <c r="AF728" s="293"/>
      <c r="AG728" s="293"/>
    </row>
    <row r="729" spans="1:33" ht="12.75" customHeight="1" x14ac:dyDescent="0.25">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c r="AA729" s="293"/>
      <c r="AB729" s="293"/>
      <c r="AC729" s="293"/>
      <c r="AD729" s="293"/>
      <c r="AE729" s="293"/>
      <c r="AF729" s="293"/>
      <c r="AG729" s="293"/>
    </row>
    <row r="730" spans="1:33" ht="12.75" customHeight="1" x14ac:dyDescent="0.25">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c r="AA730" s="293"/>
      <c r="AB730" s="293"/>
      <c r="AC730" s="293"/>
      <c r="AD730" s="293"/>
      <c r="AE730" s="293"/>
      <c r="AF730" s="293"/>
      <c r="AG730" s="293"/>
    </row>
    <row r="731" spans="1:33" ht="12.75" customHeight="1" x14ac:dyDescent="0.25">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c r="AA731" s="293"/>
      <c r="AB731" s="293"/>
      <c r="AC731" s="293"/>
      <c r="AD731" s="293"/>
      <c r="AE731" s="293"/>
      <c r="AF731" s="293"/>
      <c r="AG731" s="293"/>
    </row>
    <row r="732" spans="1:33" ht="12.75" customHeight="1" x14ac:dyDescent="0.25">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c r="AA732" s="293"/>
      <c r="AB732" s="293"/>
      <c r="AC732" s="293"/>
      <c r="AD732" s="293"/>
      <c r="AE732" s="293"/>
      <c r="AF732" s="293"/>
      <c r="AG732" s="293"/>
    </row>
    <row r="733" spans="1:33" ht="12.75" customHeight="1" x14ac:dyDescent="0.25">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c r="AA733" s="293"/>
      <c r="AB733" s="293"/>
      <c r="AC733" s="293"/>
      <c r="AD733" s="293"/>
      <c r="AE733" s="293"/>
      <c r="AF733" s="293"/>
      <c r="AG733" s="293"/>
    </row>
    <row r="734" spans="1:33" ht="12.75" customHeight="1" x14ac:dyDescent="0.25">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c r="AE734" s="293"/>
      <c r="AF734" s="293"/>
      <c r="AG734" s="293"/>
    </row>
    <row r="735" spans="1:33" ht="12.75" customHeight="1" x14ac:dyDescent="0.25">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c r="AA735" s="293"/>
      <c r="AB735" s="293"/>
      <c r="AC735" s="293"/>
      <c r="AD735" s="293"/>
      <c r="AE735" s="293"/>
      <c r="AF735" s="293"/>
      <c r="AG735" s="293"/>
    </row>
    <row r="736" spans="1:33" ht="12.75" customHeight="1" x14ac:dyDescent="0.25">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c r="AA736" s="293"/>
      <c r="AB736" s="293"/>
      <c r="AC736" s="293"/>
      <c r="AD736" s="293"/>
      <c r="AE736" s="293"/>
      <c r="AF736" s="293"/>
      <c r="AG736" s="293"/>
    </row>
    <row r="737" spans="1:33" ht="12.75" customHeight="1" x14ac:dyDescent="0.25">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c r="AA737" s="293"/>
      <c r="AB737" s="293"/>
      <c r="AC737" s="293"/>
      <c r="AD737" s="293"/>
      <c r="AE737" s="293"/>
      <c r="AF737" s="293"/>
      <c r="AG737" s="293"/>
    </row>
    <row r="738" spans="1:33" ht="12.75" customHeight="1" x14ac:dyDescent="0.25">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c r="AA738" s="293"/>
      <c r="AB738" s="293"/>
      <c r="AC738" s="293"/>
      <c r="AD738" s="293"/>
      <c r="AE738" s="293"/>
      <c r="AF738" s="293"/>
      <c r="AG738" s="293"/>
    </row>
    <row r="739" spans="1:33" ht="12.75" customHeight="1" x14ac:dyDescent="0.25">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c r="AA739" s="293"/>
      <c r="AB739" s="293"/>
      <c r="AC739" s="293"/>
      <c r="AD739" s="293"/>
      <c r="AE739" s="293"/>
      <c r="AF739" s="293"/>
      <c r="AG739" s="293"/>
    </row>
    <row r="740" spans="1:33" ht="12.75" customHeight="1" x14ac:dyDescent="0.25">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c r="AE740" s="293"/>
      <c r="AF740" s="293"/>
      <c r="AG740" s="293"/>
    </row>
    <row r="741" spans="1:33" ht="12.75" customHeight="1" x14ac:dyDescent="0.25">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c r="AA741" s="293"/>
      <c r="AB741" s="293"/>
      <c r="AC741" s="293"/>
      <c r="AD741" s="293"/>
      <c r="AE741" s="293"/>
      <c r="AF741" s="293"/>
      <c r="AG741" s="293"/>
    </row>
    <row r="742" spans="1:33" ht="12.75" customHeight="1" x14ac:dyDescent="0.25">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c r="AA742" s="293"/>
      <c r="AB742" s="293"/>
      <c r="AC742" s="293"/>
      <c r="AD742" s="293"/>
      <c r="AE742" s="293"/>
      <c r="AF742" s="293"/>
      <c r="AG742" s="293"/>
    </row>
    <row r="743" spans="1:33" ht="12.75" customHeight="1" x14ac:dyDescent="0.25">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c r="AA743" s="293"/>
      <c r="AB743" s="293"/>
      <c r="AC743" s="293"/>
      <c r="AD743" s="293"/>
      <c r="AE743" s="293"/>
      <c r="AF743" s="293"/>
      <c r="AG743" s="293"/>
    </row>
    <row r="744" spans="1:33" ht="12.75" customHeight="1" x14ac:dyDescent="0.25">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c r="AE744" s="293"/>
      <c r="AF744" s="293"/>
      <c r="AG744" s="293"/>
    </row>
    <row r="745" spans="1:33" ht="12.75" customHeight="1" x14ac:dyDescent="0.25">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c r="AE745" s="293"/>
      <c r="AF745" s="293"/>
      <c r="AG745" s="293"/>
    </row>
    <row r="746" spans="1:33" ht="12.75" customHeight="1" x14ac:dyDescent="0.25">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c r="AA746" s="293"/>
      <c r="AB746" s="293"/>
      <c r="AC746" s="293"/>
      <c r="AD746" s="293"/>
      <c r="AE746" s="293"/>
      <c r="AF746" s="293"/>
      <c r="AG746" s="293"/>
    </row>
    <row r="747" spans="1:33" ht="12.75" customHeight="1" x14ac:dyDescent="0.25">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c r="AA747" s="293"/>
      <c r="AB747" s="293"/>
      <c r="AC747" s="293"/>
      <c r="AD747" s="293"/>
      <c r="AE747" s="293"/>
      <c r="AF747" s="293"/>
      <c r="AG747" s="293"/>
    </row>
    <row r="748" spans="1:33" ht="12.75" customHeight="1" x14ac:dyDescent="0.25">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c r="AA748" s="293"/>
      <c r="AB748" s="293"/>
      <c r="AC748" s="293"/>
      <c r="AD748" s="293"/>
      <c r="AE748" s="293"/>
      <c r="AF748" s="293"/>
      <c r="AG748" s="293"/>
    </row>
    <row r="749" spans="1:33" ht="12.75" customHeight="1" x14ac:dyDescent="0.25">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c r="AA749" s="293"/>
      <c r="AB749" s="293"/>
      <c r="AC749" s="293"/>
      <c r="AD749" s="293"/>
      <c r="AE749" s="293"/>
      <c r="AF749" s="293"/>
      <c r="AG749" s="293"/>
    </row>
    <row r="750" spans="1:33" ht="12.75" customHeight="1" x14ac:dyDescent="0.25">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c r="AA750" s="293"/>
      <c r="AB750" s="293"/>
      <c r="AC750" s="293"/>
      <c r="AD750" s="293"/>
      <c r="AE750" s="293"/>
      <c r="AF750" s="293"/>
      <c r="AG750" s="293"/>
    </row>
    <row r="751" spans="1:33" ht="12.75" customHeight="1" x14ac:dyDescent="0.25">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c r="AA751" s="293"/>
      <c r="AB751" s="293"/>
      <c r="AC751" s="293"/>
      <c r="AD751" s="293"/>
      <c r="AE751" s="293"/>
      <c r="AF751" s="293"/>
      <c r="AG751" s="293"/>
    </row>
    <row r="752" spans="1:33" ht="12.75" customHeight="1" x14ac:dyDescent="0.25">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c r="AE752" s="293"/>
      <c r="AF752" s="293"/>
      <c r="AG752" s="293"/>
    </row>
    <row r="753" spans="1:33" ht="12.75" customHeight="1" x14ac:dyDescent="0.25">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c r="AE753" s="293"/>
      <c r="AF753" s="293"/>
      <c r="AG753" s="293"/>
    </row>
    <row r="754" spans="1:33" ht="12.75" customHeight="1" x14ac:dyDescent="0.25">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c r="AA754" s="293"/>
      <c r="AB754" s="293"/>
      <c r="AC754" s="293"/>
      <c r="AD754" s="293"/>
      <c r="AE754" s="293"/>
      <c r="AF754" s="293"/>
      <c r="AG754" s="293"/>
    </row>
    <row r="755" spans="1:33" ht="12.75" customHeight="1" x14ac:dyDescent="0.25">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c r="AA755" s="293"/>
      <c r="AB755" s="293"/>
      <c r="AC755" s="293"/>
      <c r="AD755" s="293"/>
      <c r="AE755" s="293"/>
      <c r="AF755" s="293"/>
      <c r="AG755" s="293"/>
    </row>
    <row r="756" spans="1:33" ht="12.75" customHeight="1" x14ac:dyDescent="0.25">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c r="AA756" s="293"/>
      <c r="AB756" s="293"/>
      <c r="AC756" s="293"/>
      <c r="AD756" s="293"/>
      <c r="AE756" s="293"/>
      <c r="AF756" s="293"/>
      <c r="AG756" s="293"/>
    </row>
    <row r="757" spans="1:33" ht="12.75" customHeight="1" x14ac:dyDescent="0.25">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c r="AA757" s="293"/>
      <c r="AB757" s="293"/>
      <c r="AC757" s="293"/>
      <c r="AD757" s="293"/>
      <c r="AE757" s="293"/>
      <c r="AF757" s="293"/>
      <c r="AG757" s="293"/>
    </row>
    <row r="758" spans="1:33" ht="12.75" customHeight="1" x14ac:dyDescent="0.25">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c r="AE758" s="293"/>
      <c r="AF758" s="293"/>
      <c r="AG758" s="293"/>
    </row>
    <row r="759" spans="1:33" ht="12.75" customHeight="1" x14ac:dyDescent="0.25">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c r="AA759" s="293"/>
      <c r="AB759" s="293"/>
      <c r="AC759" s="293"/>
      <c r="AD759" s="293"/>
      <c r="AE759" s="293"/>
      <c r="AF759" s="293"/>
      <c r="AG759" s="293"/>
    </row>
    <row r="760" spans="1:33" ht="12.75" customHeight="1" x14ac:dyDescent="0.25">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c r="AA760" s="293"/>
      <c r="AB760" s="293"/>
      <c r="AC760" s="293"/>
      <c r="AD760" s="293"/>
      <c r="AE760" s="293"/>
      <c r="AF760" s="293"/>
      <c r="AG760" s="293"/>
    </row>
    <row r="761" spans="1:33" ht="12.75" customHeight="1" x14ac:dyDescent="0.25">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c r="AA761" s="293"/>
      <c r="AB761" s="293"/>
      <c r="AC761" s="293"/>
      <c r="AD761" s="293"/>
      <c r="AE761" s="293"/>
      <c r="AF761" s="293"/>
      <c r="AG761" s="293"/>
    </row>
    <row r="762" spans="1:33" ht="12.75" customHeight="1" x14ac:dyDescent="0.25">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c r="AA762" s="293"/>
      <c r="AB762" s="293"/>
      <c r="AC762" s="293"/>
      <c r="AD762" s="293"/>
      <c r="AE762" s="293"/>
      <c r="AF762" s="293"/>
      <c r="AG762" s="293"/>
    </row>
    <row r="763" spans="1:33" ht="12.75" customHeight="1" x14ac:dyDescent="0.25">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c r="AA763" s="293"/>
      <c r="AB763" s="293"/>
      <c r="AC763" s="293"/>
      <c r="AD763" s="293"/>
      <c r="AE763" s="293"/>
      <c r="AF763" s="293"/>
      <c r="AG763" s="293"/>
    </row>
    <row r="764" spans="1:33" ht="12.75" customHeight="1" x14ac:dyDescent="0.25">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c r="AE764" s="293"/>
      <c r="AF764" s="293"/>
      <c r="AG764" s="293"/>
    </row>
    <row r="765" spans="1:33" ht="12.75" customHeight="1" x14ac:dyDescent="0.25">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c r="AA765" s="293"/>
      <c r="AB765" s="293"/>
      <c r="AC765" s="293"/>
      <c r="AD765" s="293"/>
      <c r="AE765" s="293"/>
      <c r="AF765" s="293"/>
      <c r="AG765" s="293"/>
    </row>
    <row r="766" spans="1:33" ht="12.75" customHeight="1" x14ac:dyDescent="0.25">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c r="AA766" s="293"/>
      <c r="AB766" s="293"/>
      <c r="AC766" s="293"/>
      <c r="AD766" s="293"/>
      <c r="AE766" s="293"/>
      <c r="AF766" s="293"/>
      <c r="AG766" s="293"/>
    </row>
    <row r="767" spans="1:33" ht="12.75" customHeight="1" x14ac:dyDescent="0.25">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c r="AA767" s="293"/>
      <c r="AB767" s="293"/>
      <c r="AC767" s="293"/>
      <c r="AD767" s="293"/>
      <c r="AE767" s="293"/>
      <c r="AF767" s="293"/>
      <c r="AG767" s="293"/>
    </row>
    <row r="768" spans="1:33" ht="12.75" customHeight="1" x14ac:dyDescent="0.25">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c r="AA768" s="293"/>
      <c r="AB768" s="293"/>
      <c r="AC768" s="293"/>
      <c r="AD768" s="293"/>
      <c r="AE768" s="293"/>
      <c r="AF768" s="293"/>
      <c r="AG768" s="293"/>
    </row>
    <row r="769" spans="1:33" ht="12.75" customHeight="1" x14ac:dyDescent="0.25">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c r="AA769" s="293"/>
      <c r="AB769" s="293"/>
      <c r="AC769" s="293"/>
      <c r="AD769" s="293"/>
      <c r="AE769" s="293"/>
      <c r="AF769" s="293"/>
      <c r="AG769" s="293"/>
    </row>
    <row r="770" spans="1:33" ht="12.75" customHeight="1" x14ac:dyDescent="0.25">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c r="AE770" s="293"/>
      <c r="AF770" s="293"/>
      <c r="AG770" s="293"/>
    </row>
    <row r="771" spans="1:33" ht="12.75" customHeight="1" x14ac:dyDescent="0.25">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c r="AA771" s="293"/>
      <c r="AB771" s="293"/>
      <c r="AC771" s="293"/>
      <c r="AD771" s="293"/>
      <c r="AE771" s="293"/>
      <c r="AF771" s="293"/>
      <c r="AG771" s="293"/>
    </row>
    <row r="772" spans="1:33" ht="12.75" customHeight="1" x14ac:dyDescent="0.25">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c r="AA772" s="293"/>
      <c r="AB772" s="293"/>
      <c r="AC772" s="293"/>
      <c r="AD772" s="293"/>
      <c r="AE772" s="293"/>
      <c r="AF772" s="293"/>
      <c r="AG772" s="293"/>
    </row>
    <row r="773" spans="1:33" ht="12.75" customHeight="1" x14ac:dyDescent="0.25">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c r="AA773" s="293"/>
      <c r="AB773" s="293"/>
      <c r="AC773" s="293"/>
      <c r="AD773" s="293"/>
      <c r="AE773" s="293"/>
      <c r="AF773" s="293"/>
      <c r="AG773" s="293"/>
    </row>
    <row r="774" spans="1:33" ht="12.75" customHeight="1" x14ac:dyDescent="0.25">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c r="AA774" s="293"/>
      <c r="AB774" s="293"/>
      <c r="AC774" s="293"/>
      <c r="AD774" s="293"/>
      <c r="AE774" s="293"/>
      <c r="AF774" s="293"/>
      <c r="AG774" s="293"/>
    </row>
    <row r="775" spans="1:33" ht="12.75" customHeight="1" x14ac:dyDescent="0.25">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c r="AA775" s="293"/>
      <c r="AB775" s="293"/>
      <c r="AC775" s="293"/>
      <c r="AD775" s="293"/>
      <c r="AE775" s="293"/>
      <c r="AF775" s="293"/>
      <c r="AG775" s="293"/>
    </row>
    <row r="776" spans="1:33" ht="12.75" customHeight="1" x14ac:dyDescent="0.25">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c r="AE776" s="293"/>
      <c r="AF776" s="293"/>
      <c r="AG776" s="293"/>
    </row>
    <row r="777" spans="1:33" ht="12.75" customHeight="1" x14ac:dyDescent="0.25">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c r="AA777" s="293"/>
      <c r="AB777" s="293"/>
      <c r="AC777" s="293"/>
      <c r="AD777" s="293"/>
      <c r="AE777" s="293"/>
      <c r="AF777" s="293"/>
      <c r="AG777" s="293"/>
    </row>
    <row r="778" spans="1:33" ht="12.75" customHeight="1" x14ac:dyDescent="0.25">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c r="AA778" s="293"/>
      <c r="AB778" s="293"/>
      <c r="AC778" s="293"/>
      <c r="AD778" s="293"/>
      <c r="AE778" s="293"/>
      <c r="AF778" s="293"/>
      <c r="AG778" s="293"/>
    </row>
    <row r="779" spans="1:33" ht="12.75" customHeight="1" x14ac:dyDescent="0.25">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c r="AA779" s="293"/>
      <c r="AB779" s="293"/>
      <c r="AC779" s="293"/>
      <c r="AD779" s="293"/>
      <c r="AE779" s="293"/>
      <c r="AF779" s="293"/>
      <c r="AG779" s="293"/>
    </row>
    <row r="780" spans="1:33" ht="12.75" customHeight="1" x14ac:dyDescent="0.25">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c r="AA780" s="293"/>
      <c r="AB780" s="293"/>
      <c r="AC780" s="293"/>
      <c r="AD780" s="293"/>
      <c r="AE780" s="293"/>
      <c r="AF780" s="293"/>
      <c r="AG780" s="293"/>
    </row>
    <row r="781" spans="1:33" ht="12.75" customHeight="1" x14ac:dyDescent="0.25">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c r="AA781" s="293"/>
      <c r="AB781" s="293"/>
      <c r="AC781" s="293"/>
      <c r="AD781" s="293"/>
      <c r="AE781" s="293"/>
      <c r="AF781" s="293"/>
      <c r="AG781" s="293"/>
    </row>
    <row r="782" spans="1:33" ht="12.75" customHeight="1" x14ac:dyDescent="0.25">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c r="AE782" s="293"/>
      <c r="AF782" s="293"/>
      <c r="AG782" s="293"/>
    </row>
    <row r="783" spans="1:33" ht="12.75" customHeight="1" x14ac:dyDescent="0.25">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c r="AA783" s="293"/>
      <c r="AB783" s="293"/>
      <c r="AC783" s="293"/>
      <c r="AD783" s="293"/>
      <c r="AE783" s="293"/>
      <c r="AF783" s="293"/>
      <c r="AG783" s="293"/>
    </row>
    <row r="784" spans="1:33" ht="12.75" customHeight="1" x14ac:dyDescent="0.25">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c r="AA784" s="293"/>
      <c r="AB784" s="293"/>
      <c r="AC784" s="293"/>
      <c r="AD784" s="293"/>
      <c r="AE784" s="293"/>
      <c r="AF784" s="293"/>
      <c r="AG784" s="293"/>
    </row>
    <row r="785" spans="1:33" ht="12.75" customHeight="1" x14ac:dyDescent="0.25">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c r="AA785" s="293"/>
      <c r="AB785" s="293"/>
      <c r="AC785" s="293"/>
      <c r="AD785" s="293"/>
      <c r="AE785" s="293"/>
      <c r="AF785" s="293"/>
      <c r="AG785" s="293"/>
    </row>
    <row r="786" spans="1:33" ht="12.75" customHeight="1" x14ac:dyDescent="0.25">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c r="AA786" s="293"/>
      <c r="AB786" s="293"/>
      <c r="AC786" s="293"/>
      <c r="AD786" s="293"/>
      <c r="AE786" s="293"/>
      <c r="AF786" s="293"/>
      <c r="AG786" s="293"/>
    </row>
    <row r="787" spans="1:33" ht="12.75" customHeight="1" x14ac:dyDescent="0.25">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c r="AA787" s="293"/>
      <c r="AB787" s="293"/>
      <c r="AC787" s="293"/>
      <c r="AD787" s="293"/>
      <c r="AE787" s="293"/>
      <c r="AF787" s="293"/>
      <c r="AG787" s="293"/>
    </row>
    <row r="788" spans="1:33" ht="12.75" customHeight="1" x14ac:dyDescent="0.25">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c r="AA788" s="293"/>
      <c r="AB788" s="293"/>
      <c r="AC788" s="293"/>
      <c r="AD788" s="293"/>
      <c r="AE788" s="293"/>
      <c r="AF788" s="293"/>
      <c r="AG788" s="293"/>
    </row>
    <row r="789" spans="1:33" ht="12.75" customHeight="1" x14ac:dyDescent="0.25">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c r="AA789" s="293"/>
      <c r="AB789" s="293"/>
      <c r="AC789" s="293"/>
      <c r="AD789" s="293"/>
      <c r="AE789" s="293"/>
      <c r="AF789" s="293"/>
      <c r="AG789" s="293"/>
    </row>
    <row r="790" spans="1:33" ht="12.75" customHeight="1" x14ac:dyDescent="0.25">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c r="AA790" s="293"/>
      <c r="AB790" s="293"/>
      <c r="AC790" s="293"/>
      <c r="AD790" s="293"/>
      <c r="AE790" s="293"/>
      <c r="AF790" s="293"/>
      <c r="AG790" s="293"/>
    </row>
    <row r="791" spans="1:33" ht="12.75" customHeight="1" x14ac:dyDescent="0.25">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c r="AA791" s="293"/>
      <c r="AB791" s="293"/>
      <c r="AC791" s="293"/>
      <c r="AD791" s="293"/>
      <c r="AE791" s="293"/>
      <c r="AF791" s="293"/>
      <c r="AG791" s="293"/>
    </row>
    <row r="792" spans="1:33" ht="12.75" customHeight="1" x14ac:dyDescent="0.25">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c r="AA792" s="293"/>
      <c r="AB792" s="293"/>
      <c r="AC792" s="293"/>
      <c r="AD792" s="293"/>
      <c r="AE792" s="293"/>
      <c r="AF792" s="293"/>
      <c r="AG792" s="293"/>
    </row>
    <row r="793" spans="1:33" ht="12.75" customHeight="1" x14ac:dyDescent="0.25">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c r="AA793" s="293"/>
      <c r="AB793" s="293"/>
      <c r="AC793" s="293"/>
      <c r="AD793" s="293"/>
      <c r="AE793" s="293"/>
      <c r="AF793" s="293"/>
      <c r="AG793" s="293"/>
    </row>
    <row r="794" spans="1:33" ht="12.75" customHeight="1" x14ac:dyDescent="0.25">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c r="AA794" s="293"/>
      <c r="AB794" s="293"/>
      <c r="AC794" s="293"/>
      <c r="AD794" s="293"/>
      <c r="AE794" s="293"/>
      <c r="AF794" s="293"/>
      <c r="AG794" s="293"/>
    </row>
    <row r="795" spans="1:33" ht="12.75" customHeight="1" x14ac:dyDescent="0.25">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c r="AA795" s="293"/>
      <c r="AB795" s="293"/>
      <c r="AC795" s="293"/>
      <c r="AD795" s="293"/>
      <c r="AE795" s="293"/>
      <c r="AF795" s="293"/>
      <c r="AG795" s="293"/>
    </row>
    <row r="796" spans="1:33" ht="12.75" customHeight="1" x14ac:dyDescent="0.25">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c r="AA796" s="293"/>
      <c r="AB796" s="293"/>
      <c r="AC796" s="293"/>
      <c r="AD796" s="293"/>
      <c r="AE796" s="293"/>
      <c r="AF796" s="293"/>
      <c r="AG796" s="293"/>
    </row>
    <row r="797" spans="1:33" ht="12.75" customHeight="1" x14ac:dyDescent="0.25">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c r="AA797" s="293"/>
      <c r="AB797" s="293"/>
      <c r="AC797" s="293"/>
      <c r="AD797" s="293"/>
      <c r="AE797" s="293"/>
      <c r="AF797" s="293"/>
      <c r="AG797" s="293"/>
    </row>
    <row r="798" spans="1:33" ht="12.75" customHeight="1" x14ac:dyDescent="0.25">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c r="AA798" s="293"/>
      <c r="AB798" s="293"/>
      <c r="AC798" s="293"/>
      <c r="AD798" s="293"/>
      <c r="AE798" s="293"/>
      <c r="AF798" s="293"/>
      <c r="AG798" s="293"/>
    </row>
    <row r="799" spans="1:33" ht="12.75" customHeight="1" x14ac:dyDescent="0.25">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c r="AA799" s="293"/>
      <c r="AB799" s="293"/>
      <c r="AC799" s="293"/>
      <c r="AD799" s="293"/>
      <c r="AE799" s="293"/>
      <c r="AF799" s="293"/>
      <c r="AG799" s="293"/>
    </row>
    <row r="800" spans="1:33" ht="12.75" customHeight="1" x14ac:dyDescent="0.25">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c r="AA800" s="293"/>
      <c r="AB800" s="293"/>
      <c r="AC800" s="293"/>
      <c r="AD800" s="293"/>
      <c r="AE800" s="293"/>
      <c r="AF800" s="293"/>
      <c r="AG800" s="293"/>
    </row>
    <row r="801" spans="1:33" ht="12.75" customHeight="1" x14ac:dyDescent="0.25">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c r="AA801" s="293"/>
      <c r="AB801" s="293"/>
      <c r="AC801" s="293"/>
      <c r="AD801" s="293"/>
      <c r="AE801" s="293"/>
      <c r="AF801" s="293"/>
      <c r="AG801" s="293"/>
    </row>
    <row r="802" spans="1:33" ht="12.75" customHeight="1" x14ac:dyDescent="0.25">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c r="AA802" s="293"/>
      <c r="AB802" s="293"/>
      <c r="AC802" s="293"/>
      <c r="AD802" s="293"/>
      <c r="AE802" s="293"/>
      <c r="AF802" s="293"/>
      <c r="AG802" s="293"/>
    </row>
    <row r="803" spans="1:33" ht="12.75" customHeight="1" x14ac:dyDescent="0.25">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c r="AA803" s="293"/>
      <c r="AB803" s="293"/>
      <c r="AC803" s="293"/>
      <c r="AD803" s="293"/>
      <c r="AE803" s="293"/>
      <c r="AF803" s="293"/>
      <c r="AG803" s="293"/>
    </row>
    <row r="804" spans="1:33" ht="12.75" customHeight="1" x14ac:dyDescent="0.25">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c r="AA804" s="293"/>
      <c r="AB804" s="293"/>
      <c r="AC804" s="293"/>
      <c r="AD804" s="293"/>
      <c r="AE804" s="293"/>
      <c r="AF804" s="293"/>
      <c r="AG804" s="293"/>
    </row>
    <row r="805" spans="1:33" ht="12.75" customHeight="1" x14ac:dyDescent="0.25">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c r="AA805" s="293"/>
      <c r="AB805" s="293"/>
      <c r="AC805" s="293"/>
      <c r="AD805" s="293"/>
      <c r="AE805" s="293"/>
      <c r="AF805" s="293"/>
      <c r="AG805" s="293"/>
    </row>
    <row r="806" spans="1:33" ht="12.75" customHeight="1" x14ac:dyDescent="0.25">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c r="AA806" s="293"/>
      <c r="AB806" s="293"/>
      <c r="AC806" s="293"/>
      <c r="AD806" s="293"/>
      <c r="AE806" s="293"/>
      <c r="AF806" s="293"/>
      <c r="AG806" s="293"/>
    </row>
    <row r="807" spans="1:33" ht="12.75" customHeight="1" x14ac:dyDescent="0.25">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c r="AE807" s="293"/>
      <c r="AF807" s="293"/>
      <c r="AG807" s="293"/>
    </row>
    <row r="808" spans="1:33" ht="12.75" customHeight="1" x14ac:dyDescent="0.25">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c r="AA808" s="293"/>
      <c r="AB808" s="293"/>
      <c r="AC808" s="293"/>
      <c r="AD808" s="293"/>
      <c r="AE808" s="293"/>
      <c r="AF808" s="293"/>
      <c r="AG808" s="293"/>
    </row>
    <row r="809" spans="1:33" ht="12.75" customHeight="1" x14ac:dyDescent="0.25">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c r="AA809" s="293"/>
      <c r="AB809" s="293"/>
      <c r="AC809" s="293"/>
      <c r="AD809" s="293"/>
      <c r="AE809" s="293"/>
      <c r="AF809" s="293"/>
      <c r="AG809" s="293"/>
    </row>
    <row r="810" spans="1:33" ht="12.75" customHeight="1" x14ac:dyDescent="0.25">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c r="AA810" s="293"/>
      <c r="AB810" s="293"/>
      <c r="AC810" s="293"/>
      <c r="AD810" s="293"/>
      <c r="AE810" s="293"/>
      <c r="AF810" s="293"/>
      <c r="AG810" s="293"/>
    </row>
    <row r="811" spans="1:33" ht="12.75" customHeight="1" x14ac:dyDescent="0.25">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c r="AA811" s="293"/>
      <c r="AB811" s="293"/>
      <c r="AC811" s="293"/>
      <c r="AD811" s="293"/>
      <c r="AE811" s="293"/>
      <c r="AF811" s="293"/>
      <c r="AG811" s="293"/>
    </row>
    <row r="812" spans="1:33" ht="12.75" customHeight="1" x14ac:dyDescent="0.25">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c r="AA812" s="293"/>
      <c r="AB812" s="293"/>
      <c r="AC812" s="293"/>
      <c r="AD812" s="293"/>
      <c r="AE812" s="293"/>
      <c r="AF812" s="293"/>
      <c r="AG812" s="293"/>
    </row>
    <row r="813" spans="1:33" ht="12.75" customHeight="1" x14ac:dyDescent="0.25">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c r="AE813" s="293"/>
      <c r="AF813" s="293"/>
      <c r="AG813" s="293"/>
    </row>
    <row r="814" spans="1:33" ht="12.75" customHeight="1" x14ac:dyDescent="0.25">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c r="AA814" s="293"/>
      <c r="AB814" s="293"/>
      <c r="AC814" s="293"/>
      <c r="AD814" s="293"/>
      <c r="AE814" s="293"/>
      <c r="AF814" s="293"/>
      <c r="AG814" s="293"/>
    </row>
    <row r="815" spans="1:33" ht="12.75" customHeight="1" x14ac:dyDescent="0.25">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c r="AA815" s="293"/>
      <c r="AB815" s="293"/>
      <c r="AC815" s="293"/>
      <c r="AD815" s="293"/>
      <c r="AE815" s="293"/>
      <c r="AF815" s="293"/>
      <c r="AG815" s="293"/>
    </row>
    <row r="816" spans="1:33" ht="12.75" customHeight="1" x14ac:dyDescent="0.25">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c r="AA816" s="293"/>
      <c r="AB816" s="293"/>
      <c r="AC816" s="293"/>
      <c r="AD816" s="293"/>
      <c r="AE816" s="293"/>
      <c r="AF816" s="293"/>
      <c r="AG816" s="293"/>
    </row>
    <row r="817" spans="1:33" ht="12.75" customHeight="1" x14ac:dyDescent="0.25">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c r="AA817" s="293"/>
      <c r="AB817" s="293"/>
      <c r="AC817" s="293"/>
      <c r="AD817" s="293"/>
      <c r="AE817" s="293"/>
      <c r="AF817" s="293"/>
      <c r="AG817" s="293"/>
    </row>
    <row r="818" spans="1:33" ht="12.75" customHeight="1" x14ac:dyDescent="0.25">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c r="AA818" s="293"/>
      <c r="AB818" s="293"/>
      <c r="AC818" s="293"/>
      <c r="AD818" s="293"/>
      <c r="AE818" s="293"/>
      <c r="AF818" s="293"/>
      <c r="AG818" s="293"/>
    </row>
    <row r="819" spans="1:33" ht="12.75" customHeight="1" x14ac:dyDescent="0.25">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c r="AE819" s="293"/>
      <c r="AF819" s="293"/>
      <c r="AG819" s="293"/>
    </row>
    <row r="820" spans="1:33" ht="12.75" customHeight="1" x14ac:dyDescent="0.25">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c r="AA820" s="293"/>
      <c r="AB820" s="293"/>
      <c r="AC820" s="293"/>
      <c r="AD820" s="293"/>
      <c r="AE820" s="293"/>
      <c r="AF820" s="293"/>
      <c r="AG820" s="293"/>
    </row>
    <row r="821" spans="1:33" ht="12.75" customHeight="1" x14ac:dyDescent="0.25">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c r="AA821" s="293"/>
      <c r="AB821" s="293"/>
      <c r="AC821" s="293"/>
      <c r="AD821" s="293"/>
      <c r="AE821" s="293"/>
      <c r="AF821" s="293"/>
      <c r="AG821" s="293"/>
    </row>
    <row r="822" spans="1:33" ht="12.75" customHeight="1" x14ac:dyDescent="0.25">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c r="AA822" s="293"/>
      <c r="AB822" s="293"/>
      <c r="AC822" s="293"/>
      <c r="AD822" s="293"/>
      <c r="AE822" s="293"/>
      <c r="AF822" s="293"/>
      <c r="AG822" s="293"/>
    </row>
    <row r="823" spans="1:33" ht="12.75" customHeight="1" x14ac:dyDescent="0.25">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c r="AA823" s="293"/>
      <c r="AB823" s="293"/>
      <c r="AC823" s="293"/>
      <c r="AD823" s="293"/>
      <c r="AE823" s="293"/>
      <c r="AF823" s="293"/>
      <c r="AG823" s="293"/>
    </row>
    <row r="824" spans="1:33" ht="12.75" customHeight="1" x14ac:dyDescent="0.25">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c r="AA824" s="293"/>
      <c r="AB824" s="293"/>
      <c r="AC824" s="293"/>
      <c r="AD824" s="293"/>
      <c r="AE824" s="293"/>
      <c r="AF824" s="293"/>
      <c r="AG824" s="293"/>
    </row>
    <row r="825" spans="1:33" ht="12.75" customHeight="1" x14ac:dyDescent="0.25">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c r="AA825" s="293"/>
      <c r="AB825" s="293"/>
      <c r="AC825" s="293"/>
      <c r="AD825" s="293"/>
      <c r="AE825" s="293"/>
      <c r="AF825" s="293"/>
      <c r="AG825" s="293"/>
    </row>
    <row r="826" spans="1:33" ht="12.75" customHeight="1" x14ac:dyDescent="0.25">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c r="AA826" s="293"/>
      <c r="AB826" s="293"/>
      <c r="AC826" s="293"/>
      <c r="AD826" s="293"/>
      <c r="AE826" s="293"/>
      <c r="AF826" s="293"/>
      <c r="AG826" s="293"/>
    </row>
    <row r="827" spans="1:33" ht="12.75" customHeight="1" x14ac:dyDescent="0.25">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c r="AA827" s="293"/>
      <c r="AB827" s="293"/>
      <c r="AC827" s="293"/>
      <c r="AD827" s="293"/>
      <c r="AE827" s="293"/>
      <c r="AF827" s="293"/>
      <c r="AG827" s="293"/>
    </row>
    <row r="828" spans="1:33" ht="12.75" customHeight="1" x14ac:dyDescent="0.25">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c r="AA828" s="293"/>
      <c r="AB828" s="293"/>
      <c r="AC828" s="293"/>
      <c r="AD828" s="293"/>
      <c r="AE828" s="293"/>
      <c r="AF828" s="293"/>
      <c r="AG828" s="293"/>
    </row>
    <row r="829" spans="1:33" ht="12.75" customHeight="1" x14ac:dyDescent="0.25">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c r="AA829" s="293"/>
      <c r="AB829" s="293"/>
      <c r="AC829" s="293"/>
      <c r="AD829" s="293"/>
      <c r="AE829" s="293"/>
      <c r="AF829" s="293"/>
      <c r="AG829" s="293"/>
    </row>
    <row r="830" spans="1:33" ht="12.75" customHeight="1" x14ac:dyDescent="0.25">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c r="AA830" s="293"/>
      <c r="AB830" s="293"/>
      <c r="AC830" s="293"/>
      <c r="AD830" s="293"/>
      <c r="AE830" s="293"/>
      <c r="AF830" s="293"/>
      <c r="AG830" s="293"/>
    </row>
    <row r="831" spans="1:33" ht="12.75" customHeight="1" x14ac:dyDescent="0.25">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c r="AE831" s="293"/>
      <c r="AF831" s="293"/>
      <c r="AG831" s="293"/>
    </row>
    <row r="832" spans="1:33" ht="12.75" customHeight="1" x14ac:dyDescent="0.25">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c r="AA832" s="293"/>
      <c r="AB832" s="293"/>
      <c r="AC832" s="293"/>
      <c r="AD832" s="293"/>
      <c r="AE832" s="293"/>
      <c r="AF832" s="293"/>
      <c r="AG832" s="293"/>
    </row>
    <row r="833" spans="1:33" ht="12.75" customHeight="1" x14ac:dyDescent="0.25">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c r="AA833" s="293"/>
      <c r="AB833" s="293"/>
      <c r="AC833" s="293"/>
      <c r="AD833" s="293"/>
      <c r="AE833" s="293"/>
      <c r="AF833" s="293"/>
      <c r="AG833" s="293"/>
    </row>
    <row r="834" spans="1:33" ht="12.75" customHeight="1" x14ac:dyDescent="0.25">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c r="AA834" s="293"/>
      <c r="AB834" s="293"/>
      <c r="AC834" s="293"/>
      <c r="AD834" s="293"/>
      <c r="AE834" s="293"/>
      <c r="AF834" s="293"/>
      <c r="AG834" s="293"/>
    </row>
    <row r="835" spans="1:33" ht="12.75" customHeight="1" x14ac:dyDescent="0.25">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c r="AA835" s="293"/>
      <c r="AB835" s="293"/>
      <c r="AC835" s="293"/>
      <c r="AD835" s="293"/>
      <c r="AE835" s="293"/>
      <c r="AF835" s="293"/>
      <c r="AG835" s="293"/>
    </row>
    <row r="836" spans="1:33" ht="12.75" customHeight="1" x14ac:dyDescent="0.25">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c r="AA836" s="293"/>
      <c r="AB836" s="293"/>
      <c r="AC836" s="293"/>
      <c r="AD836" s="293"/>
      <c r="AE836" s="293"/>
      <c r="AF836" s="293"/>
      <c r="AG836" s="293"/>
    </row>
    <row r="837" spans="1:33" ht="12.75" customHeight="1" x14ac:dyDescent="0.25">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c r="AE837" s="293"/>
      <c r="AF837" s="293"/>
      <c r="AG837" s="293"/>
    </row>
    <row r="838" spans="1:33" ht="12.75" customHeight="1" x14ac:dyDescent="0.25">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c r="AA838" s="293"/>
      <c r="AB838" s="293"/>
      <c r="AC838" s="293"/>
      <c r="AD838" s="293"/>
      <c r="AE838" s="293"/>
      <c r="AF838" s="293"/>
      <c r="AG838" s="293"/>
    </row>
    <row r="839" spans="1:33" ht="12.75" customHeight="1" x14ac:dyDescent="0.25">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c r="AC839" s="293"/>
      <c r="AD839" s="293"/>
      <c r="AE839" s="293"/>
      <c r="AF839" s="293"/>
      <c r="AG839" s="293"/>
    </row>
    <row r="840" spans="1:33" ht="12.75" customHeight="1" x14ac:dyDescent="0.25">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c r="AA840" s="293"/>
      <c r="AB840" s="293"/>
      <c r="AC840" s="293"/>
      <c r="AD840" s="293"/>
      <c r="AE840" s="293"/>
      <c r="AF840" s="293"/>
      <c r="AG840" s="293"/>
    </row>
    <row r="841" spans="1:33" ht="12.75" customHeight="1" x14ac:dyDescent="0.25">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c r="AA841" s="293"/>
      <c r="AB841" s="293"/>
      <c r="AC841" s="293"/>
      <c r="AD841" s="293"/>
      <c r="AE841" s="293"/>
      <c r="AF841" s="293"/>
      <c r="AG841" s="293"/>
    </row>
    <row r="842" spans="1:33" ht="12.75" customHeight="1" x14ac:dyDescent="0.25">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c r="AA842" s="293"/>
      <c r="AB842" s="293"/>
      <c r="AC842" s="293"/>
      <c r="AD842" s="293"/>
      <c r="AE842" s="293"/>
      <c r="AF842" s="293"/>
      <c r="AG842" s="293"/>
    </row>
    <row r="843" spans="1:33" ht="12.75" customHeight="1" x14ac:dyDescent="0.25">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c r="AE843" s="293"/>
      <c r="AF843" s="293"/>
      <c r="AG843" s="293"/>
    </row>
    <row r="844" spans="1:33" ht="12.75" customHeight="1" x14ac:dyDescent="0.25">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c r="AA844" s="293"/>
      <c r="AB844" s="293"/>
      <c r="AC844" s="293"/>
      <c r="AD844" s="293"/>
      <c r="AE844" s="293"/>
      <c r="AF844" s="293"/>
      <c r="AG844" s="293"/>
    </row>
    <row r="845" spans="1:33" ht="12.75" customHeight="1" x14ac:dyDescent="0.25">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c r="AA845" s="293"/>
      <c r="AB845" s="293"/>
      <c r="AC845" s="293"/>
      <c r="AD845" s="293"/>
      <c r="AE845" s="293"/>
      <c r="AF845" s="293"/>
      <c r="AG845" s="293"/>
    </row>
    <row r="846" spans="1:33" ht="12.75" customHeight="1" x14ac:dyDescent="0.25">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c r="AA846" s="293"/>
      <c r="AB846" s="293"/>
      <c r="AC846" s="293"/>
      <c r="AD846" s="293"/>
      <c r="AE846" s="293"/>
      <c r="AF846" s="293"/>
      <c r="AG846" s="293"/>
    </row>
    <row r="847" spans="1:33" ht="12.75" customHeight="1" x14ac:dyDescent="0.25">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c r="AA847" s="293"/>
      <c r="AB847" s="293"/>
      <c r="AC847" s="293"/>
      <c r="AD847" s="293"/>
      <c r="AE847" s="293"/>
      <c r="AF847" s="293"/>
      <c r="AG847" s="293"/>
    </row>
    <row r="848" spans="1:33" ht="12.75" customHeight="1" x14ac:dyDescent="0.25">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c r="AA848" s="293"/>
      <c r="AB848" s="293"/>
      <c r="AC848" s="293"/>
      <c r="AD848" s="293"/>
      <c r="AE848" s="293"/>
      <c r="AF848" s="293"/>
      <c r="AG848" s="293"/>
    </row>
    <row r="849" spans="1:33" ht="12.75" customHeight="1" x14ac:dyDescent="0.25">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c r="AE849" s="293"/>
      <c r="AF849" s="293"/>
      <c r="AG849" s="293"/>
    </row>
    <row r="850" spans="1:33" ht="12.75" customHeight="1" x14ac:dyDescent="0.25">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c r="AA850" s="293"/>
      <c r="AB850" s="293"/>
      <c r="AC850" s="293"/>
      <c r="AD850" s="293"/>
      <c r="AE850" s="293"/>
      <c r="AF850" s="293"/>
      <c r="AG850" s="293"/>
    </row>
    <row r="851" spans="1:33" ht="12.75" customHeight="1" x14ac:dyDescent="0.25">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c r="AA851" s="293"/>
      <c r="AB851" s="293"/>
      <c r="AC851" s="293"/>
      <c r="AD851" s="293"/>
      <c r="AE851" s="293"/>
      <c r="AF851" s="293"/>
      <c r="AG851" s="293"/>
    </row>
    <row r="852" spans="1:33" ht="12.75" customHeight="1" x14ac:dyDescent="0.25">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c r="AA852" s="293"/>
      <c r="AB852" s="293"/>
      <c r="AC852" s="293"/>
      <c r="AD852" s="293"/>
      <c r="AE852" s="293"/>
      <c r="AF852" s="293"/>
      <c r="AG852" s="293"/>
    </row>
    <row r="853" spans="1:33" ht="12.75" customHeight="1" x14ac:dyDescent="0.25">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c r="AA853" s="293"/>
      <c r="AB853" s="293"/>
      <c r="AC853" s="293"/>
      <c r="AD853" s="293"/>
      <c r="AE853" s="293"/>
      <c r="AF853" s="293"/>
      <c r="AG853" s="293"/>
    </row>
    <row r="854" spans="1:33" ht="12.75" customHeight="1" x14ac:dyDescent="0.25">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c r="AA854" s="293"/>
      <c r="AB854" s="293"/>
      <c r="AC854" s="293"/>
      <c r="AD854" s="293"/>
      <c r="AE854" s="293"/>
      <c r="AF854" s="293"/>
      <c r="AG854" s="293"/>
    </row>
    <row r="855" spans="1:33" ht="12.75" customHeight="1" x14ac:dyDescent="0.25">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c r="AE855" s="293"/>
      <c r="AF855" s="293"/>
      <c r="AG855" s="293"/>
    </row>
    <row r="856" spans="1:33" ht="12.75" customHeight="1" x14ac:dyDescent="0.25">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c r="AA856" s="293"/>
      <c r="AB856" s="293"/>
      <c r="AC856" s="293"/>
      <c r="AD856" s="293"/>
      <c r="AE856" s="293"/>
      <c r="AF856" s="293"/>
      <c r="AG856" s="293"/>
    </row>
    <row r="857" spans="1:33" ht="12.75" customHeight="1" x14ac:dyDescent="0.25">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c r="AA857" s="293"/>
      <c r="AB857" s="293"/>
      <c r="AC857" s="293"/>
      <c r="AD857" s="293"/>
      <c r="AE857" s="293"/>
      <c r="AF857" s="293"/>
      <c r="AG857" s="293"/>
    </row>
    <row r="858" spans="1:33" ht="12.75" customHeight="1" x14ac:dyDescent="0.25">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c r="AA858" s="293"/>
      <c r="AB858" s="293"/>
      <c r="AC858" s="293"/>
      <c r="AD858" s="293"/>
      <c r="AE858" s="293"/>
      <c r="AF858" s="293"/>
      <c r="AG858" s="293"/>
    </row>
    <row r="859" spans="1:33" ht="12.75" customHeight="1" x14ac:dyDescent="0.25">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c r="AA859" s="293"/>
      <c r="AB859" s="293"/>
      <c r="AC859" s="293"/>
      <c r="AD859" s="293"/>
      <c r="AE859" s="293"/>
      <c r="AF859" s="293"/>
      <c r="AG859" s="293"/>
    </row>
    <row r="860" spans="1:33" ht="12.75" customHeight="1" x14ac:dyDescent="0.25">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c r="AA860" s="293"/>
      <c r="AB860" s="293"/>
      <c r="AC860" s="293"/>
      <c r="AD860" s="293"/>
      <c r="AE860" s="293"/>
      <c r="AF860" s="293"/>
      <c r="AG860" s="293"/>
    </row>
    <row r="861" spans="1:33" ht="12.75" customHeight="1" x14ac:dyDescent="0.25">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c r="AE861" s="293"/>
      <c r="AF861" s="293"/>
      <c r="AG861" s="293"/>
    </row>
    <row r="862" spans="1:33" ht="12.75" customHeight="1" x14ac:dyDescent="0.25">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c r="AA862" s="293"/>
      <c r="AB862" s="293"/>
      <c r="AC862" s="293"/>
      <c r="AD862" s="293"/>
      <c r="AE862" s="293"/>
      <c r="AF862" s="293"/>
      <c r="AG862" s="293"/>
    </row>
    <row r="863" spans="1:33" ht="12.75" customHeight="1" x14ac:dyDescent="0.25">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c r="AA863" s="293"/>
      <c r="AB863" s="293"/>
      <c r="AC863" s="293"/>
      <c r="AD863" s="293"/>
      <c r="AE863" s="293"/>
      <c r="AF863" s="293"/>
      <c r="AG863" s="293"/>
    </row>
    <row r="864" spans="1:33" ht="12.75" customHeight="1" x14ac:dyDescent="0.25">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c r="AA864" s="293"/>
      <c r="AB864" s="293"/>
      <c r="AC864" s="293"/>
      <c r="AD864" s="293"/>
      <c r="AE864" s="293"/>
      <c r="AF864" s="293"/>
      <c r="AG864" s="293"/>
    </row>
    <row r="865" spans="1:33" ht="12.75" customHeight="1" x14ac:dyDescent="0.25">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c r="AA865" s="293"/>
      <c r="AB865" s="293"/>
      <c r="AC865" s="293"/>
      <c r="AD865" s="293"/>
      <c r="AE865" s="293"/>
      <c r="AF865" s="293"/>
      <c r="AG865" s="293"/>
    </row>
    <row r="866" spans="1:33" ht="12.75" customHeight="1" x14ac:dyDescent="0.25">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c r="AA866" s="293"/>
      <c r="AB866" s="293"/>
      <c r="AC866" s="293"/>
      <c r="AD866" s="293"/>
      <c r="AE866" s="293"/>
      <c r="AF866" s="293"/>
      <c r="AG866" s="293"/>
    </row>
    <row r="867" spans="1:33" ht="12.75" customHeight="1" x14ac:dyDescent="0.25">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c r="AA867" s="293"/>
      <c r="AB867" s="293"/>
      <c r="AC867" s="293"/>
      <c r="AD867" s="293"/>
      <c r="AE867" s="293"/>
      <c r="AF867" s="293"/>
      <c r="AG867" s="293"/>
    </row>
    <row r="868" spans="1:33" ht="12.75" customHeight="1" x14ac:dyDescent="0.25">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c r="AA868" s="293"/>
      <c r="AB868" s="293"/>
      <c r="AC868" s="293"/>
      <c r="AD868" s="293"/>
      <c r="AE868" s="293"/>
      <c r="AF868" s="293"/>
      <c r="AG868" s="293"/>
    </row>
    <row r="869" spans="1:33" ht="12.75" customHeight="1" x14ac:dyDescent="0.25">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c r="AA869" s="293"/>
      <c r="AB869" s="293"/>
      <c r="AC869" s="293"/>
      <c r="AD869" s="293"/>
      <c r="AE869" s="293"/>
      <c r="AF869" s="293"/>
      <c r="AG869" s="293"/>
    </row>
    <row r="870" spans="1:33" ht="12.75" customHeight="1" x14ac:dyDescent="0.25">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c r="AA870" s="293"/>
      <c r="AB870" s="293"/>
      <c r="AC870" s="293"/>
      <c r="AD870" s="293"/>
      <c r="AE870" s="293"/>
      <c r="AF870" s="293"/>
      <c r="AG870" s="293"/>
    </row>
    <row r="871" spans="1:33" ht="12.75" customHeight="1" x14ac:dyDescent="0.25">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c r="AA871" s="293"/>
      <c r="AB871" s="293"/>
      <c r="AC871" s="293"/>
      <c r="AD871" s="293"/>
      <c r="AE871" s="293"/>
      <c r="AF871" s="293"/>
      <c r="AG871" s="293"/>
    </row>
    <row r="872" spans="1:33" ht="12.75" customHeight="1" x14ac:dyDescent="0.25">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c r="AA872" s="293"/>
      <c r="AB872" s="293"/>
      <c r="AC872" s="293"/>
      <c r="AD872" s="293"/>
      <c r="AE872" s="293"/>
      <c r="AF872" s="293"/>
      <c r="AG872" s="293"/>
    </row>
    <row r="873" spans="1:33" ht="12.75" customHeight="1" x14ac:dyDescent="0.25">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c r="AA873" s="293"/>
      <c r="AB873" s="293"/>
      <c r="AC873" s="293"/>
      <c r="AD873" s="293"/>
      <c r="AE873" s="293"/>
      <c r="AF873" s="293"/>
      <c r="AG873" s="293"/>
    </row>
    <row r="874" spans="1:33" ht="12.75" customHeight="1" x14ac:dyDescent="0.25">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c r="AA874" s="293"/>
      <c r="AB874" s="293"/>
      <c r="AC874" s="293"/>
      <c r="AD874" s="293"/>
      <c r="AE874" s="293"/>
      <c r="AF874" s="293"/>
      <c r="AG874" s="293"/>
    </row>
    <row r="875" spans="1:33" ht="12.75" customHeight="1" x14ac:dyDescent="0.25">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c r="AA875" s="293"/>
      <c r="AB875" s="293"/>
      <c r="AC875" s="293"/>
      <c r="AD875" s="293"/>
      <c r="AE875" s="293"/>
      <c r="AF875" s="293"/>
      <c r="AG875" s="293"/>
    </row>
    <row r="876" spans="1:33" ht="12.75" customHeight="1" x14ac:dyDescent="0.25">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c r="AA876" s="293"/>
      <c r="AB876" s="293"/>
      <c r="AC876" s="293"/>
      <c r="AD876" s="293"/>
      <c r="AE876" s="293"/>
      <c r="AF876" s="293"/>
      <c r="AG876" s="293"/>
    </row>
    <row r="877" spans="1:33" ht="12.75" customHeight="1" x14ac:dyDescent="0.25">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c r="AA877" s="293"/>
      <c r="AB877" s="293"/>
      <c r="AC877" s="293"/>
      <c r="AD877" s="293"/>
      <c r="AE877" s="293"/>
      <c r="AF877" s="293"/>
      <c r="AG877" s="293"/>
    </row>
    <row r="878" spans="1:33" ht="12.75" customHeight="1" x14ac:dyDescent="0.25">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c r="AA878" s="293"/>
      <c r="AB878" s="293"/>
      <c r="AC878" s="293"/>
      <c r="AD878" s="293"/>
      <c r="AE878" s="293"/>
      <c r="AF878" s="293"/>
      <c r="AG878" s="293"/>
    </row>
    <row r="879" spans="1:33" ht="12.75" customHeight="1" x14ac:dyDescent="0.25">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c r="AA879" s="293"/>
      <c r="AB879" s="293"/>
      <c r="AC879" s="293"/>
      <c r="AD879" s="293"/>
      <c r="AE879" s="293"/>
      <c r="AF879" s="293"/>
      <c r="AG879" s="293"/>
    </row>
    <row r="880" spans="1:33" ht="12.75" customHeight="1" x14ac:dyDescent="0.25">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c r="AA880" s="293"/>
      <c r="AB880" s="293"/>
      <c r="AC880" s="293"/>
      <c r="AD880" s="293"/>
      <c r="AE880" s="293"/>
      <c r="AF880" s="293"/>
      <c r="AG880" s="293"/>
    </row>
    <row r="881" spans="1:33" ht="12.75" customHeight="1" x14ac:dyDescent="0.25">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c r="AA881" s="293"/>
      <c r="AB881" s="293"/>
      <c r="AC881" s="293"/>
      <c r="AD881" s="293"/>
      <c r="AE881" s="293"/>
      <c r="AF881" s="293"/>
      <c r="AG881" s="293"/>
    </row>
    <row r="882" spans="1:33" ht="12.75" customHeight="1" x14ac:dyDescent="0.25">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c r="AA882" s="293"/>
      <c r="AB882" s="293"/>
      <c r="AC882" s="293"/>
      <c r="AD882" s="293"/>
      <c r="AE882" s="293"/>
      <c r="AF882" s="293"/>
      <c r="AG882" s="293"/>
    </row>
    <row r="883" spans="1:33" ht="12.75" customHeight="1" x14ac:dyDescent="0.25">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c r="AA883" s="293"/>
      <c r="AB883" s="293"/>
      <c r="AC883" s="293"/>
      <c r="AD883" s="293"/>
      <c r="AE883" s="293"/>
      <c r="AF883" s="293"/>
      <c r="AG883" s="293"/>
    </row>
    <row r="884" spans="1:33" ht="12.75" customHeight="1" x14ac:dyDescent="0.25">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c r="AA884" s="293"/>
      <c r="AB884" s="293"/>
      <c r="AC884" s="293"/>
      <c r="AD884" s="293"/>
      <c r="AE884" s="293"/>
      <c r="AF884" s="293"/>
      <c r="AG884" s="293"/>
    </row>
    <row r="885" spans="1:33" ht="12.75" customHeight="1" x14ac:dyDescent="0.25">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c r="AA885" s="293"/>
      <c r="AB885" s="293"/>
      <c r="AC885" s="293"/>
      <c r="AD885" s="293"/>
      <c r="AE885" s="293"/>
      <c r="AF885" s="293"/>
      <c r="AG885" s="293"/>
    </row>
    <row r="886" spans="1:33" ht="12.75" customHeight="1" x14ac:dyDescent="0.25">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c r="AE886" s="293"/>
      <c r="AF886" s="293"/>
      <c r="AG886" s="293"/>
    </row>
    <row r="887" spans="1:33" ht="12.75" customHeight="1" x14ac:dyDescent="0.25">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c r="AA887" s="293"/>
      <c r="AB887" s="293"/>
      <c r="AC887" s="293"/>
      <c r="AD887" s="293"/>
      <c r="AE887" s="293"/>
      <c r="AF887" s="293"/>
      <c r="AG887" s="293"/>
    </row>
    <row r="888" spans="1:33" ht="12.75" customHeight="1" x14ac:dyDescent="0.25">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c r="AA888" s="293"/>
      <c r="AB888" s="293"/>
      <c r="AC888" s="293"/>
      <c r="AD888" s="293"/>
      <c r="AE888" s="293"/>
      <c r="AF888" s="293"/>
      <c r="AG888" s="293"/>
    </row>
    <row r="889" spans="1:33" ht="12.75" customHeight="1" x14ac:dyDescent="0.25">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c r="AA889" s="293"/>
      <c r="AB889" s="293"/>
      <c r="AC889" s="293"/>
      <c r="AD889" s="293"/>
      <c r="AE889" s="293"/>
      <c r="AF889" s="293"/>
      <c r="AG889" s="293"/>
    </row>
    <row r="890" spans="1:33" ht="12.75" customHeight="1" x14ac:dyDescent="0.25">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c r="AA890" s="293"/>
      <c r="AB890" s="293"/>
      <c r="AC890" s="293"/>
      <c r="AD890" s="293"/>
      <c r="AE890" s="293"/>
      <c r="AF890" s="293"/>
      <c r="AG890" s="293"/>
    </row>
    <row r="891" spans="1:33" ht="12.75" customHeight="1" x14ac:dyDescent="0.25">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c r="AE891" s="293"/>
      <c r="AF891" s="293"/>
      <c r="AG891" s="293"/>
    </row>
    <row r="892" spans="1:33" ht="12.75" customHeight="1" x14ac:dyDescent="0.25">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c r="AE892" s="293"/>
      <c r="AF892" s="293"/>
      <c r="AG892" s="293"/>
    </row>
    <row r="893" spans="1:33" ht="12.75" customHeight="1" x14ac:dyDescent="0.25">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c r="AA893" s="293"/>
      <c r="AB893" s="293"/>
      <c r="AC893" s="293"/>
      <c r="AD893" s="293"/>
      <c r="AE893" s="293"/>
      <c r="AF893" s="293"/>
      <c r="AG893" s="293"/>
    </row>
    <row r="894" spans="1:33" ht="12.75" customHeight="1" x14ac:dyDescent="0.25">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c r="AA894" s="293"/>
      <c r="AB894" s="293"/>
      <c r="AC894" s="293"/>
      <c r="AD894" s="293"/>
      <c r="AE894" s="293"/>
      <c r="AF894" s="293"/>
      <c r="AG894" s="293"/>
    </row>
    <row r="895" spans="1:33" ht="12.75" customHeight="1" x14ac:dyDescent="0.25">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c r="AA895" s="293"/>
      <c r="AB895" s="293"/>
      <c r="AC895" s="293"/>
      <c r="AD895" s="293"/>
      <c r="AE895" s="293"/>
      <c r="AF895" s="293"/>
      <c r="AG895" s="293"/>
    </row>
    <row r="896" spans="1:33" ht="12.75" customHeight="1" x14ac:dyDescent="0.25">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c r="AA896" s="293"/>
      <c r="AB896" s="293"/>
      <c r="AC896" s="293"/>
      <c r="AD896" s="293"/>
      <c r="AE896" s="293"/>
      <c r="AF896" s="293"/>
      <c r="AG896" s="293"/>
    </row>
    <row r="897" spans="1:33" ht="12.75" customHeight="1" x14ac:dyDescent="0.25">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c r="AE897" s="293"/>
      <c r="AF897" s="293"/>
      <c r="AG897" s="293"/>
    </row>
    <row r="898" spans="1:33" ht="12.75" customHeight="1" x14ac:dyDescent="0.25">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c r="AE898" s="293"/>
      <c r="AF898" s="293"/>
      <c r="AG898" s="293"/>
    </row>
    <row r="899" spans="1:33" ht="12.75" customHeight="1" x14ac:dyDescent="0.25">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c r="AA899" s="293"/>
      <c r="AB899" s="293"/>
      <c r="AC899" s="293"/>
      <c r="AD899" s="293"/>
      <c r="AE899" s="293"/>
      <c r="AF899" s="293"/>
      <c r="AG899" s="293"/>
    </row>
    <row r="900" spans="1:33" ht="12.75" customHeight="1" x14ac:dyDescent="0.25">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c r="AA900" s="293"/>
      <c r="AB900" s="293"/>
      <c r="AC900" s="293"/>
      <c r="AD900" s="293"/>
      <c r="AE900" s="293"/>
      <c r="AF900" s="293"/>
      <c r="AG900" s="293"/>
    </row>
    <row r="901" spans="1:33" ht="12.75" customHeight="1" x14ac:dyDescent="0.25">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c r="AA901" s="293"/>
      <c r="AB901" s="293"/>
      <c r="AC901" s="293"/>
      <c r="AD901" s="293"/>
      <c r="AE901" s="293"/>
      <c r="AF901" s="293"/>
      <c r="AG901" s="293"/>
    </row>
    <row r="902" spans="1:33" ht="12.75" customHeight="1" x14ac:dyDescent="0.25">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c r="AA902" s="293"/>
      <c r="AB902" s="293"/>
      <c r="AC902" s="293"/>
      <c r="AD902" s="293"/>
      <c r="AE902" s="293"/>
      <c r="AF902" s="293"/>
      <c r="AG902" s="293"/>
    </row>
    <row r="903" spans="1:33" ht="12.75" customHeight="1" x14ac:dyDescent="0.25">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c r="AA903" s="293"/>
      <c r="AB903" s="293"/>
      <c r="AC903" s="293"/>
      <c r="AD903" s="293"/>
      <c r="AE903" s="293"/>
      <c r="AF903" s="293"/>
      <c r="AG903" s="293"/>
    </row>
    <row r="904" spans="1:33" ht="12.75" customHeight="1" x14ac:dyDescent="0.25">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c r="AE904" s="293"/>
      <c r="AF904" s="293"/>
      <c r="AG904" s="293"/>
    </row>
    <row r="905" spans="1:33" ht="12.75" customHeight="1" x14ac:dyDescent="0.25">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c r="AA905" s="293"/>
      <c r="AB905" s="293"/>
      <c r="AC905" s="293"/>
      <c r="AD905" s="293"/>
      <c r="AE905" s="293"/>
      <c r="AF905" s="293"/>
      <c r="AG905" s="293"/>
    </row>
    <row r="906" spans="1:33" ht="12.75" customHeight="1" x14ac:dyDescent="0.25">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c r="AA906" s="293"/>
      <c r="AB906" s="293"/>
      <c r="AC906" s="293"/>
      <c r="AD906" s="293"/>
      <c r="AE906" s="293"/>
      <c r="AF906" s="293"/>
      <c r="AG906" s="293"/>
    </row>
    <row r="907" spans="1:33" ht="12.75" customHeight="1" x14ac:dyDescent="0.25">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c r="AA907" s="293"/>
      <c r="AB907" s="293"/>
      <c r="AC907" s="293"/>
      <c r="AD907" s="293"/>
      <c r="AE907" s="293"/>
      <c r="AF907" s="293"/>
      <c r="AG907" s="293"/>
    </row>
    <row r="908" spans="1:33" ht="12.75" customHeight="1" x14ac:dyDescent="0.25">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c r="AA908" s="293"/>
      <c r="AB908" s="293"/>
      <c r="AC908" s="293"/>
      <c r="AD908" s="293"/>
      <c r="AE908" s="293"/>
      <c r="AF908" s="293"/>
      <c r="AG908" s="293"/>
    </row>
    <row r="909" spans="1:33" ht="12.75" customHeight="1" x14ac:dyDescent="0.25">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c r="AA909" s="293"/>
      <c r="AB909" s="293"/>
      <c r="AC909" s="293"/>
      <c r="AD909" s="293"/>
      <c r="AE909" s="293"/>
      <c r="AF909" s="293"/>
      <c r="AG909" s="293"/>
    </row>
    <row r="910" spans="1:33" ht="12.75" customHeight="1" x14ac:dyDescent="0.25">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c r="AE910" s="293"/>
      <c r="AF910" s="293"/>
      <c r="AG910" s="293"/>
    </row>
    <row r="911" spans="1:33" ht="12.75" customHeight="1" x14ac:dyDescent="0.25">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c r="AA911" s="293"/>
      <c r="AB911" s="293"/>
      <c r="AC911" s="293"/>
      <c r="AD911" s="293"/>
      <c r="AE911" s="293"/>
      <c r="AF911" s="293"/>
      <c r="AG911" s="293"/>
    </row>
    <row r="912" spans="1:33" ht="12.75" customHeight="1" x14ac:dyDescent="0.25">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c r="AA912" s="293"/>
      <c r="AB912" s="293"/>
      <c r="AC912" s="293"/>
      <c r="AD912" s="293"/>
      <c r="AE912" s="293"/>
      <c r="AF912" s="293"/>
      <c r="AG912" s="293"/>
    </row>
    <row r="913" spans="1:33" ht="12.75" customHeight="1" x14ac:dyDescent="0.25">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c r="AA913" s="293"/>
      <c r="AB913" s="293"/>
      <c r="AC913" s="293"/>
      <c r="AD913" s="293"/>
      <c r="AE913" s="293"/>
      <c r="AF913" s="293"/>
      <c r="AG913" s="293"/>
    </row>
    <row r="914" spans="1:33" ht="12.75" customHeight="1" x14ac:dyDescent="0.25">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c r="AA914" s="293"/>
      <c r="AB914" s="293"/>
      <c r="AC914" s="293"/>
      <c r="AD914" s="293"/>
      <c r="AE914" s="293"/>
      <c r="AF914" s="293"/>
      <c r="AG914" s="293"/>
    </row>
    <row r="915" spans="1:33" ht="12.75" customHeight="1" x14ac:dyDescent="0.25">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c r="AA915" s="293"/>
      <c r="AB915" s="293"/>
      <c r="AC915" s="293"/>
      <c r="AD915" s="293"/>
      <c r="AE915" s="293"/>
      <c r="AF915" s="293"/>
      <c r="AG915" s="293"/>
    </row>
    <row r="916" spans="1:33" ht="12.75" customHeight="1" x14ac:dyDescent="0.25">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c r="AA916" s="293"/>
      <c r="AB916" s="293"/>
      <c r="AC916" s="293"/>
      <c r="AD916" s="293"/>
      <c r="AE916" s="293"/>
      <c r="AF916" s="293"/>
      <c r="AG916" s="293"/>
    </row>
    <row r="917" spans="1:33" ht="12.75" customHeight="1" x14ac:dyDescent="0.25">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c r="AA917" s="293"/>
      <c r="AB917" s="293"/>
      <c r="AC917" s="293"/>
      <c r="AD917" s="293"/>
      <c r="AE917" s="293"/>
      <c r="AF917" s="293"/>
      <c r="AG917" s="293"/>
    </row>
    <row r="918" spans="1:33" ht="12.75" customHeight="1" x14ac:dyDescent="0.25">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c r="AA918" s="293"/>
      <c r="AB918" s="293"/>
      <c r="AC918" s="293"/>
      <c r="AD918" s="293"/>
      <c r="AE918" s="293"/>
      <c r="AF918" s="293"/>
      <c r="AG918" s="293"/>
    </row>
    <row r="919" spans="1:33" ht="12.75" customHeight="1" x14ac:dyDescent="0.25">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c r="AA919" s="293"/>
      <c r="AB919" s="293"/>
      <c r="AC919" s="293"/>
      <c r="AD919" s="293"/>
      <c r="AE919" s="293"/>
      <c r="AF919" s="293"/>
      <c r="AG919" s="293"/>
    </row>
    <row r="920" spans="1:33" ht="12.75" customHeight="1" x14ac:dyDescent="0.25">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c r="AA920" s="293"/>
      <c r="AB920" s="293"/>
      <c r="AC920" s="293"/>
      <c r="AD920" s="293"/>
      <c r="AE920" s="293"/>
      <c r="AF920" s="293"/>
      <c r="AG920" s="293"/>
    </row>
    <row r="921" spans="1:33" ht="12.75" customHeight="1" x14ac:dyDescent="0.25">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c r="AA921" s="293"/>
      <c r="AB921" s="293"/>
      <c r="AC921" s="293"/>
      <c r="AD921" s="293"/>
      <c r="AE921" s="293"/>
      <c r="AF921" s="293"/>
      <c r="AG921" s="293"/>
    </row>
    <row r="922" spans="1:33" ht="12.75" customHeight="1" x14ac:dyDescent="0.25">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c r="AE922" s="293"/>
      <c r="AF922" s="293"/>
      <c r="AG922" s="293"/>
    </row>
    <row r="923" spans="1:33" ht="12.75" customHeight="1" x14ac:dyDescent="0.25">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c r="AA923" s="293"/>
      <c r="AB923" s="293"/>
      <c r="AC923" s="293"/>
      <c r="AD923" s="293"/>
      <c r="AE923" s="293"/>
      <c r="AF923" s="293"/>
      <c r="AG923" s="293"/>
    </row>
    <row r="924" spans="1:33" ht="12.75" customHeight="1" x14ac:dyDescent="0.25">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c r="AA924" s="293"/>
      <c r="AB924" s="293"/>
      <c r="AC924" s="293"/>
      <c r="AD924" s="293"/>
      <c r="AE924" s="293"/>
      <c r="AF924" s="293"/>
      <c r="AG924" s="293"/>
    </row>
    <row r="925" spans="1:33" ht="12.75" customHeight="1" x14ac:dyDescent="0.25">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c r="AA925" s="293"/>
      <c r="AB925" s="293"/>
      <c r="AC925" s="293"/>
      <c r="AD925" s="293"/>
      <c r="AE925" s="293"/>
      <c r="AF925" s="293"/>
      <c r="AG925" s="293"/>
    </row>
    <row r="926" spans="1:33" ht="12.75" customHeight="1" x14ac:dyDescent="0.25">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c r="AA926" s="293"/>
      <c r="AB926" s="293"/>
      <c r="AC926" s="293"/>
      <c r="AD926" s="293"/>
      <c r="AE926" s="293"/>
      <c r="AF926" s="293"/>
      <c r="AG926" s="293"/>
    </row>
    <row r="927" spans="1:33" ht="12.75" customHeight="1" x14ac:dyDescent="0.25">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c r="AA927" s="293"/>
      <c r="AB927" s="293"/>
      <c r="AC927" s="293"/>
      <c r="AD927" s="293"/>
      <c r="AE927" s="293"/>
      <c r="AF927" s="293"/>
      <c r="AG927" s="293"/>
    </row>
    <row r="928" spans="1:33" ht="12.75" customHeight="1" x14ac:dyDescent="0.25">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c r="AE928" s="293"/>
      <c r="AF928" s="293"/>
      <c r="AG928" s="293"/>
    </row>
    <row r="929" spans="1:33" ht="12.75" customHeight="1" x14ac:dyDescent="0.25">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c r="AA929" s="293"/>
      <c r="AB929" s="293"/>
      <c r="AC929" s="293"/>
      <c r="AD929" s="293"/>
      <c r="AE929" s="293"/>
      <c r="AF929" s="293"/>
      <c r="AG929" s="293"/>
    </row>
    <row r="930" spans="1:33" ht="12.75" customHeight="1" x14ac:dyDescent="0.25">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c r="AE930" s="293"/>
      <c r="AF930" s="293"/>
      <c r="AG930" s="293"/>
    </row>
    <row r="931" spans="1:33" ht="12.75" customHeight="1" x14ac:dyDescent="0.25">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c r="AA931" s="293"/>
      <c r="AB931" s="293"/>
      <c r="AC931" s="293"/>
      <c r="AD931" s="293"/>
      <c r="AE931" s="293"/>
      <c r="AF931" s="293"/>
      <c r="AG931" s="293"/>
    </row>
    <row r="932" spans="1:33" ht="12.75" customHeight="1" x14ac:dyDescent="0.25">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c r="AA932" s="293"/>
      <c r="AB932" s="293"/>
      <c r="AC932" s="293"/>
      <c r="AD932" s="293"/>
      <c r="AE932" s="293"/>
      <c r="AF932" s="293"/>
      <c r="AG932" s="293"/>
    </row>
    <row r="933" spans="1:33" ht="12.75" customHeight="1" x14ac:dyDescent="0.25">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c r="AA933" s="293"/>
      <c r="AB933" s="293"/>
      <c r="AC933" s="293"/>
      <c r="AD933" s="293"/>
      <c r="AE933" s="293"/>
      <c r="AF933" s="293"/>
      <c r="AG933" s="293"/>
    </row>
    <row r="934" spans="1:33" ht="12.75" customHeight="1" x14ac:dyDescent="0.25">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c r="AE934" s="293"/>
      <c r="AF934" s="293"/>
      <c r="AG934" s="293"/>
    </row>
    <row r="935" spans="1:33" ht="12.75" customHeight="1" x14ac:dyDescent="0.25">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c r="AA935" s="293"/>
      <c r="AB935" s="293"/>
      <c r="AC935" s="293"/>
      <c r="AD935" s="293"/>
      <c r="AE935" s="293"/>
      <c r="AF935" s="293"/>
      <c r="AG935" s="293"/>
    </row>
    <row r="936" spans="1:33" ht="12.75" customHeight="1" x14ac:dyDescent="0.25">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c r="AA936" s="293"/>
      <c r="AB936" s="293"/>
      <c r="AC936" s="293"/>
      <c r="AD936" s="293"/>
      <c r="AE936" s="293"/>
      <c r="AF936" s="293"/>
      <c r="AG936" s="293"/>
    </row>
    <row r="937" spans="1:33" ht="12.75" customHeight="1" x14ac:dyDescent="0.25">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c r="AA937" s="293"/>
      <c r="AB937" s="293"/>
      <c r="AC937" s="293"/>
      <c r="AD937" s="293"/>
      <c r="AE937" s="293"/>
      <c r="AF937" s="293"/>
      <c r="AG937" s="293"/>
    </row>
    <row r="938" spans="1:33" ht="12.75" customHeight="1" x14ac:dyDescent="0.25">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c r="AA938" s="293"/>
      <c r="AB938" s="293"/>
      <c r="AC938" s="293"/>
      <c r="AD938" s="293"/>
      <c r="AE938" s="293"/>
      <c r="AF938" s="293"/>
      <c r="AG938" s="293"/>
    </row>
    <row r="939" spans="1:33" ht="12.75" customHeight="1" x14ac:dyDescent="0.25">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c r="AA939" s="293"/>
      <c r="AB939" s="293"/>
      <c r="AC939" s="293"/>
      <c r="AD939" s="293"/>
      <c r="AE939" s="293"/>
      <c r="AF939" s="293"/>
      <c r="AG939" s="293"/>
    </row>
    <row r="940" spans="1:33" ht="12.75" customHeight="1" x14ac:dyDescent="0.25">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c r="AE940" s="293"/>
      <c r="AF940" s="293"/>
      <c r="AG940" s="293"/>
    </row>
    <row r="941" spans="1:33" ht="12.75" customHeight="1" x14ac:dyDescent="0.25">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c r="AA941" s="293"/>
      <c r="AB941" s="293"/>
      <c r="AC941" s="293"/>
      <c r="AD941" s="293"/>
      <c r="AE941" s="293"/>
      <c r="AF941" s="293"/>
      <c r="AG941" s="293"/>
    </row>
    <row r="942" spans="1:33" ht="12.75" customHeight="1" x14ac:dyDescent="0.25">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c r="AA942" s="293"/>
      <c r="AB942" s="293"/>
      <c r="AC942" s="293"/>
      <c r="AD942" s="293"/>
      <c r="AE942" s="293"/>
      <c r="AF942" s="293"/>
      <c r="AG942" s="293"/>
    </row>
    <row r="943" spans="1:33" ht="12.75" customHeight="1" x14ac:dyDescent="0.25">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c r="AA943" s="293"/>
      <c r="AB943" s="293"/>
      <c r="AC943" s="293"/>
      <c r="AD943" s="293"/>
      <c r="AE943" s="293"/>
      <c r="AF943" s="293"/>
      <c r="AG943" s="293"/>
    </row>
    <row r="944" spans="1:33" ht="12.75" customHeight="1" x14ac:dyDescent="0.25">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c r="AE944" s="293"/>
      <c r="AF944" s="293"/>
      <c r="AG944" s="293"/>
    </row>
    <row r="945" spans="1:33" ht="12.75" customHeight="1" x14ac:dyDescent="0.25">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c r="AA945" s="293"/>
      <c r="AB945" s="293"/>
      <c r="AC945" s="293"/>
      <c r="AD945" s="293"/>
      <c r="AE945" s="293"/>
      <c r="AF945" s="293"/>
      <c r="AG945" s="293"/>
    </row>
    <row r="946" spans="1:33" ht="12.75" customHeight="1" x14ac:dyDescent="0.25">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c r="AA946" s="293"/>
      <c r="AB946" s="293"/>
      <c r="AC946" s="293"/>
      <c r="AD946" s="293"/>
      <c r="AE946" s="293"/>
      <c r="AF946" s="293"/>
      <c r="AG946" s="293"/>
    </row>
    <row r="947" spans="1:33" ht="12.75" customHeight="1" x14ac:dyDescent="0.25">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c r="AA947" s="293"/>
      <c r="AB947" s="293"/>
      <c r="AC947" s="293"/>
      <c r="AD947" s="293"/>
      <c r="AE947" s="293"/>
      <c r="AF947" s="293"/>
      <c r="AG947" s="293"/>
    </row>
    <row r="948" spans="1:33" ht="12.75" customHeight="1" x14ac:dyDescent="0.25">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c r="AA948" s="293"/>
      <c r="AB948" s="293"/>
      <c r="AC948" s="293"/>
      <c r="AD948" s="293"/>
      <c r="AE948" s="293"/>
      <c r="AF948" s="293"/>
      <c r="AG948" s="293"/>
    </row>
    <row r="949" spans="1:33" ht="12.75" customHeight="1" x14ac:dyDescent="0.25">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c r="AE949" s="293"/>
      <c r="AF949" s="293"/>
      <c r="AG949" s="293"/>
    </row>
    <row r="950" spans="1:33" ht="12.75" customHeight="1" x14ac:dyDescent="0.25">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c r="AA950" s="293"/>
      <c r="AB950" s="293"/>
      <c r="AC950" s="293"/>
      <c r="AD950" s="293"/>
      <c r="AE950" s="293"/>
      <c r="AF950" s="293"/>
      <c r="AG950" s="293"/>
    </row>
    <row r="951" spans="1:33" ht="12.75" customHeight="1" x14ac:dyDescent="0.25">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c r="AA951" s="293"/>
      <c r="AB951" s="293"/>
      <c r="AC951" s="293"/>
      <c r="AD951" s="293"/>
      <c r="AE951" s="293"/>
      <c r="AF951" s="293"/>
      <c r="AG951" s="293"/>
    </row>
    <row r="952" spans="1:33" ht="12.75" customHeight="1" x14ac:dyDescent="0.25">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c r="AA952" s="293"/>
      <c r="AB952" s="293"/>
      <c r="AC952" s="293"/>
      <c r="AD952" s="293"/>
      <c r="AE952" s="293"/>
      <c r="AF952" s="293"/>
      <c r="AG952" s="293"/>
    </row>
    <row r="953" spans="1:33" ht="12.75" customHeight="1" x14ac:dyDescent="0.25">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c r="AA953" s="293"/>
      <c r="AB953" s="293"/>
      <c r="AC953" s="293"/>
      <c r="AD953" s="293"/>
      <c r="AE953" s="293"/>
      <c r="AF953" s="293"/>
      <c r="AG953" s="293"/>
    </row>
    <row r="954" spans="1:33" ht="12.75" customHeight="1" x14ac:dyDescent="0.25">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c r="AA954" s="293"/>
      <c r="AB954" s="293"/>
      <c r="AC954" s="293"/>
      <c r="AD954" s="293"/>
      <c r="AE954" s="293"/>
      <c r="AF954" s="293"/>
      <c r="AG954" s="293"/>
    </row>
    <row r="955" spans="1:33" ht="12.75" customHeight="1" x14ac:dyDescent="0.25">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c r="AE955" s="293"/>
      <c r="AF955" s="293"/>
      <c r="AG955" s="293"/>
    </row>
    <row r="956" spans="1:33" ht="12.75" customHeight="1" x14ac:dyDescent="0.25">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c r="AA956" s="293"/>
      <c r="AB956" s="293"/>
      <c r="AC956" s="293"/>
      <c r="AD956" s="293"/>
      <c r="AE956" s="293"/>
      <c r="AF956" s="293"/>
      <c r="AG956" s="293"/>
    </row>
    <row r="957" spans="1:33" ht="12.75" customHeight="1" x14ac:dyDescent="0.25">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c r="AE957" s="293"/>
      <c r="AF957" s="293"/>
      <c r="AG957" s="293"/>
    </row>
    <row r="958" spans="1:33" ht="12.75" customHeight="1" x14ac:dyDescent="0.25">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c r="AE958" s="293"/>
      <c r="AF958" s="293"/>
      <c r="AG958" s="293"/>
    </row>
    <row r="959" spans="1:33" ht="12.75" customHeight="1" x14ac:dyDescent="0.25">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c r="AA959" s="293"/>
      <c r="AB959" s="293"/>
      <c r="AC959" s="293"/>
      <c r="AD959" s="293"/>
      <c r="AE959" s="293"/>
      <c r="AF959" s="293"/>
      <c r="AG959" s="293"/>
    </row>
    <row r="960" spans="1:33" ht="12.75" customHeight="1" x14ac:dyDescent="0.25">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c r="AA960" s="293"/>
      <c r="AB960" s="293"/>
      <c r="AC960" s="293"/>
      <c r="AD960" s="293"/>
      <c r="AE960" s="293"/>
      <c r="AF960" s="293"/>
      <c r="AG960" s="293"/>
    </row>
    <row r="961" spans="1:33" ht="12.75" customHeight="1" x14ac:dyDescent="0.25">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c r="AA961" s="293"/>
      <c r="AB961" s="293"/>
      <c r="AC961" s="293"/>
      <c r="AD961" s="293"/>
      <c r="AE961" s="293"/>
      <c r="AF961" s="293"/>
      <c r="AG961" s="293"/>
    </row>
    <row r="962" spans="1:33" ht="12.75" customHeight="1" x14ac:dyDescent="0.25">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c r="AA962" s="293"/>
      <c r="AB962" s="293"/>
      <c r="AC962" s="293"/>
      <c r="AD962" s="293"/>
      <c r="AE962" s="293"/>
      <c r="AF962" s="293"/>
      <c r="AG962" s="293"/>
    </row>
    <row r="963" spans="1:33" ht="12.75" customHeight="1" x14ac:dyDescent="0.25">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c r="AA963" s="293"/>
      <c r="AB963" s="293"/>
      <c r="AC963" s="293"/>
      <c r="AD963" s="293"/>
      <c r="AE963" s="293"/>
      <c r="AF963" s="293"/>
      <c r="AG963" s="293"/>
    </row>
    <row r="964" spans="1:33" ht="12.75" customHeight="1" x14ac:dyDescent="0.25">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c r="AA964" s="293"/>
      <c r="AB964" s="293"/>
      <c r="AC964" s="293"/>
      <c r="AD964" s="293"/>
      <c r="AE964" s="293"/>
      <c r="AF964" s="293"/>
      <c r="AG964" s="293"/>
    </row>
    <row r="965" spans="1:33" ht="12.75" customHeight="1" x14ac:dyDescent="0.25">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c r="AE965" s="293"/>
      <c r="AF965" s="293"/>
      <c r="AG965" s="293"/>
    </row>
    <row r="966" spans="1:33" ht="12.75" customHeight="1" x14ac:dyDescent="0.25">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c r="AA966" s="293"/>
      <c r="AB966" s="293"/>
      <c r="AC966" s="293"/>
      <c r="AD966" s="293"/>
      <c r="AE966" s="293"/>
      <c r="AF966" s="293"/>
      <c r="AG966" s="293"/>
    </row>
    <row r="967" spans="1:33" ht="12.75" customHeight="1" x14ac:dyDescent="0.25">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c r="AA967" s="293"/>
      <c r="AB967" s="293"/>
      <c r="AC967" s="293"/>
      <c r="AD967" s="293"/>
      <c r="AE967" s="293"/>
      <c r="AF967" s="293"/>
      <c r="AG967" s="293"/>
    </row>
    <row r="968" spans="1:33" ht="12.75" customHeight="1" x14ac:dyDescent="0.25">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c r="AA968" s="293"/>
      <c r="AB968" s="293"/>
      <c r="AC968" s="293"/>
      <c r="AD968" s="293"/>
      <c r="AE968" s="293"/>
      <c r="AF968" s="293"/>
      <c r="AG968" s="293"/>
    </row>
    <row r="969" spans="1:33" ht="12.75" customHeight="1" x14ac:dyDescent="0.25">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c r="AA969" s="293"/>
      <c r="AB969" s="293"/>
      <c r="AC969" s="293"/>
      <c r="AD969" s="293"/>
      <c r="AE969" s="293"/>
      <c r="AF969" s="293"/>
      <c r="AG969" s="293"/>
    </row>
    <row r="970" spans="1:33" ht="12.75" customHeight="1" x14ac:dyDescent="0.25">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c r="AA970" s="293"/>
      <c r="AB970" s="293"/>
      <c r="AC970" s="293"/>
      <c r="AD970" s="293"/>
      <c r="AE970" s="293"/>
      <c r="AF970" s="293"/>
      <c r="AG970" s="293"/>
    </row>
    <row r="971" spans="1:33" ht="12.75" customHeight="1" x14ac:dyDescent="0.25">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c r="AE971" s="293"/>
      <c r="AF971" s="293"/>
      <c r="AG971" s="293"/>
    </row>
    <row r="972" spans="1:33" ht="12.75" customHeight="1" x14ac:dyDescent="0.25">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c r="AA972" s="293"/>
      <c r="AB972" s="293"/>
      <c r="AC972" s="293"/>
      <c r="AD972" s="293"/>
      <c r="AE972" s="293"/>
      <c r="AF972" s="293"/>
      <c r="AG972" s="293"/>
    </row>
    <row r="973" spans="1:33" ht="12.75" customHeight="1" x14ac:dyDescent="0.25">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c r="AA973" s="293"/>
      <c r="AB973" s="293"/>
      <c r="AC973" s="293"/>
      <c r="AD973" s="293"/>
      <c r="AE973" s="293"/>
      <c r="AF973" s="293"/>
      <c r="AG973" s="293"/>
    </row>
    <row r="974" spans="1:33" ht="12.75" customHeight="1" x14ac:dyDescent="0.25">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c r="AA974" s="293"/>
      <c r="AB974" s="293"/>
      <c r="AC974" s="293"/>
      <c r="AD974" s="293"/>
      <c r="AE974" s="293"/>
      <c r="AF974" s="293"/>
      <c r="AG974" s="293"/>
    </row>
    <row r="975" spans="1:33" ht="12.75" customHeight="1" x14ac:dyDescent="0.25">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c r="AA975" s="293"/>
      <c r="AB975" s="293"/>
      <c r="AC975" s="293"/>
      <c r="AD975" s="293"/>
      <c r="AE975" s="293"/>
      <c r="AF975" s="293"/>
      <c r="AG975" s="293"/>
    </row>
    <row r="976" spans="1:33" ht="12.75" customHeight="1" x14ac:dyDescent="0.25">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c r="AE976" s="293"/>
      <c r="AF976" s="293"/>
      <c r="AG976" s="293"/>
    </row>
    <row r="977" spans="1:33" ht="12.75" customHeight="1" x14ac:dyDescent="0.25">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c r="AE977" s="293"/>
      <c r="AF977" s="293"/>
      <c r="AG977" s="293"/>
    </row>
    <row r="978" spans="1:33" ht="12.75" customHeight="1" x14ac:dyDescent="0.25">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c r="AA978" s="293"/>
      <c r="AB978" s="293"/>
      <c r="AC978" s="293"/>
      <c r="AD978" s="293"/>
      <c r="AE978" s="293"/>
      <c r="AF978" s="293"/>
      <c r="AG978" s="293"/>
    </row>
    <row r="979" spans="1:33" ht="12.75" customHeight="1" x14ac:dyDescent="0.25">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c r="AA979" s="293"/>
      <c r="AB979" s="293"/>
      <c r="AC979" s="293"/>
      <c r="AD979" s="293"/>
      <c r="AE979" s="293"/>
      <c r="AF979" s="293"/>
      <c r="AG979" s="293"/>
    </row>
    <row r="980" spans="1:33" ht="12.75" customHeight="1" x14ac:dyDescent="0.25">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c r="AA980" s="293"/>
      <c r="AB980" s="293"/>
      <c r="AC980" s="293"/>
      <c r="AD980" s="293"/>
      <c r="AE980" s="293"/>
      <c r="AF980" s="293"/>
      <c r="AG980" s="293"/>
    </row>
    <row r="981" spans="1:33" ht="12.75" customHeight="1" x14ac:dyDescent="0.25">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c r="AA981" s="293"/>
      <c r="AB981" s="293"/>
      <c r="AC981" s="293"/>
      <c r="AD981" s="293"/>
      <c r="AE981" s="293"/>
      <c r="AF981" s="293"/>
      <c r="AG981" s="293"/>
    </row>
    <row r="982" spans="1:33" ht="12.75" customHeight="1" x14ac:dyDescent="0.25">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c r="AA982" s="293"/>
      <c r="AB982" s="293"/>
      <c r="AC982" s="293"/>
      <c r="AD982" s="293"/>
      <c r="AE982" s="293"/>
      <c r="AF982" s="293"/>
      <c r="AG982" s="293"/>
    </row>
    <row r="983" spans="1:33" ht="12.75" customHeight="1" x14ac:dyDescent="0.25">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c r="AE983" s="293"/>
      <c r="AF983" s="293"/>
      <c r="AG983" s="293"/>
    </row>
    <row r="984" spans="1:33" ht="12.75" customHeight="1" x14ac:dyDescent="0.25">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c r="AA984" s="293"/>
      <c r="AB984" s="293"/>
      <c r="AC984" s="293"/>
      <c r="AD984" s="293"/>
      <c r="AE984" s="293"/>
      <c r="AF984" s="293"/>
      <c r="AG984" s="293"/>
    </row>
    <row r="985" spans="1:33" ht="12.75" customHeight="1" x14ac:dyDescent="0.25">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c r="AA985" s="293"/>
      <c r="AB985" s="293"/>
      <c r="AC985" s="293"/>
      <c r="AD985" s="293"/>
      <c r="AE985" s="293"/>
      <c r="AF985" s="293"/>
      <c r="AG985" s="293"/>
    </row>
    <row r="986" spans="1:33" ht="12.75" customHeight="1" x14ac:dyDescent="0.25">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c r="AA986" s="293"/>
      <c r="AB986" s="293"/>
      <c r="AC986" s="293"/>
      <c r="AD986" s="293"/>
      <c r="AE986" s="293"/>
      <c r="AF986" s="293"/>
      <c r="AG986" s="293"/>
    </row>
    <row r="987" spans="1:33" ht="12.75" customHeight="1" x14ac:dyDescent="0.25">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c r="AA987" s="293"/>
      <c r="AB987" s="293"/>
      <c r="AC987" s="293"/>
      <c r="AD987" s="293"/>
      <c r="AE987" s="293"/>
      <c r="AF987" s="293"/>
      <c r="AG987" s="293"/>
    </row>
    <row r="988" spans="1:33" ht="12.75" customHeight="1" x14ac:dyDescent="0.25">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c r="AA988" s="293"/>
      <c r="AB988" s="293"/>
      <c r="AC988" s="293"/>
      <c r="AD988" s="293"/>
      <c r="AE988" s="293"/>
      <c r="AF988" s="293"/>
      <c r="AG988" s="293"/>
    </row>
    <row r="989" spans="1:33" ht="12.75" customHeight="1" x14ac:dyDescent="0.25">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c r="AE989" s="293"/>
      <c r="AF989" s="293"/>
      <c r="AG989" s="293"/>
    </row>
    <row r="990" spans="1:33" ht="12.75" customHeight="1" x14ac:dyDescent="0.25">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c r="AA990" s="293"/>
      <c r="AB990" s="293"/>
      <c r="AC990" s="293"/>
      <c r="AD990" s="293"/>
      <c r="AE990" s="293"/>
      <c r="AF990" s="293"/>
      <c r="AG990" s="293"/>
    </row>
    <row r="991" spans="1:33" ht="12.75" customHeight="1" x14ac:dyDescent="0.25">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c r="AA991" s="293"/>
      <c r="AB991" s="293"/>
      <c r="AC991" s="293"/>
      <c r="AD991" s="293"/>
      <c r="AE991" s="293"/>
      <c r="AF991" s="293"/>
      <c r="AG991" s="293"/>
    </row>
    <row r="992" spans="1:33" ht="12.75" customHeight="1" x14ac:dyDescent="0.25">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c r="AA992" s="293"/>
      <c r="AB992" s="293"/>
      <c r="AC992" s="293"/>
      <c r="AD992" s="293"/>
      <c r="AE992" s="293"/>
      <c r="AF992" s="293"/>
      <c r="AG992" s="293"/>
    </row>
    <row r="993" spans="1:33" ht="12.75" customHeight="1" x14ac:dyDescent="0.25">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c r="AA993" s="293"/>
      <c r="AB993" s="293"/>
      <c r="AC993" s="293"/>
      <c r="AD993" s="293"/>
      <c r="AE993" s="293"/>
      <c r="AF993" s="293"/>
      <c r="AG993" s="293"/>
    </row>
    <row r="994" spans="1:33" ht="12.75" customHeight="1" x14ac:dyDescent="0.25">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c r="AE994" s="293"/>
      <c r="AF994" s="293"/>
      <c r="AG994" s="293"/>
    </row>
    <row r="995" spans="1:33" ht="12.75" customHeight="1" x14ac:dyDescent="0.25">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c r="AE995" s="293"/>
      <c r="AF995" s="293"/>
      <c r="AG995" s="293"/>
    </row>
    <row r="996" spans="1:33" ht="12.75" customHeight="1" x14ac:dyDescent="0.25">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c r="AA996" s="293"/>
      <c r="AB996" s="293"/>
      <c r="AC996" s="293"/>
      <c r="AD996" s="293"/>
      <c r="AE996" s="293"/>
      <c r="AF996" s="293"/>
      <c r="AG996" s="293"/>
    </row>
    <row r="997" spans="1:33" ht="12.75" customHeight="1" x14ac:dyDescent="0.25">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c r="AA997" s="293"/>
      <c r="AB997" s="293"/>
      <c r="AC997" s="293"/>
      <c r="AD997" s="293"/>
      <c r="AE997" s="293"/>
      <c r="AF997" s="293"/>
      <c r="AG997" s="293"/>
    </row>
    <row r="998" spans="1:33" ht="12.75" customHeight="1" x14ac:dyDescent="0.25">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c r="AA998" s="293"/>
      <c r="AB998" s="293"/>
      <c r="AC998" s="293"/>
      <c r="AD998" s="293"/>
      <c r="AE998" s="293"/>
      <c r="AF998" s="293"/>
      <c r="AG998" s="293"/>
    </row>
    <row r="999" spans="1:33" ht="12.75" customHeight="1" x14ac:dyDescent="0.25">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c r="AA999" s="293"/>
      <c r="AB999" s="293"/>
      <c r="AC999" s="293"/>
      <c r="AD999" s="293"/>
      <c r="AE999" s="293"/>
      <c r="AF999" s="293"/>
      <c r="AG999" s="293"/>
    </row>
    <row r="1000" spans="1:33" ht="12.75" customHeight="1" x14ac:dyDescent="0.25">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c r="AE1000" s="293"/>
      <c r="AF1000" s="293"/>
      <c r="AG1000" s="293"/>
    </row>
  </sheetData>
  <mergeCells count="99">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1:D21"/>
    <mergeCell ref="F21:AB21"/>
    <mergeCell ref="C22:AA22"/>
    <mergeCell ref="C25:P30"/>
    <mergeCell ref="R25:AA25"/>
    <mergeCell ref="W30:AA30"/>
    <mergeCell ref="C13:D13"/>
    <mergeCell ref="C14:D14"/>
    <mergeCell ref="E14:AA15"/>
    <mergeCell ref="C17:D17"/>
    <mergeCell ref="E17:AA18"/>
    <mergeCell ref="C10:D10"/>
    <mergeCell ref="E10:AA10"/>
    <mergeCell ref="C11:F11"/>
    <mergeCell ref="AA11:AB11"/>
    <mergeCell ref="C12:D12"/>
    <mergeCell ref="E12:AA12"/>
    <mergeCell ref="B2:D6"/>
    <mergeCell ref="F2:AB6"/>
    <mergeCell ref="C7:D7"/>
    <mergeCell ref="AF7:AG7"/>
    <mergeCell ref="C9:F9"/>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row>
    <row r="2" spans="1:30" ht="12.75" customHeight="1" x14ac:dyDescent="0.25">
      <c r="A2" s="293"/>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293"/>
      <c r="AD2" s="293"/>
    </row>
    <row r="3" spans="1:30" ht="12.75" customHeight="1" x14ac:dyDescent="0.25">
      <c r="A3" s="293"/>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293"/>
      <c r="AD3" s="293"/>
    </row>
    <row r="4" spans="1:30" ht="12.75" customHeight="1" x14ac:dyDescent="0.25">
      <c r="A4" s="293"/>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293"/>
      <c r="AD4" s="293"/>
    </row>
    <row r="5" spans="1:30" ht="12.75" customHeight="1" x14ac:dyDescent="0.25">
      <c r="A5" s="293"/>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293"/>
      <c r="AD5" s="293"/>
    </row>
    <row r="6" spans="1:30" ht="37.5" customHeight="1" x14ac:dyDescent="0.25">
      <c r="A6" s="293"/>
      <c r="B6" s="645"/>
      <c r="C6" s="646"/>
      <c r="D6" s="647"/>
      <c r="E6" s="294"/>
      <c r="F6" s="646"/>
      <c r="G6" s="646"/>
      <c r="H6" s="646"/>
      <c r="I6" s="646"/>
      <c r="J6" s="646"/>
      <c r="K6" s="646"/>
      <c r="L6" s="646"/>
      <c r="M6" s="646"/>
      <c r="N6" s="646"/>
      <c r="O6" s="646"/>
      <c r="P6" s="646"/>
      <c r="Q6" s="646"/>
      <c r="R6" s="646"/>
      <c r="S6" s="646"/>
      <c r="T6" s="646"/>
      <c r="U6" s="646"/>
      <c r="V6" s="646"/>
      <c r="W6" s="646"/>
      <c r="X6" s="646"/>
      <c r="Y6" s="646"/>
      <c r="Z6" s="646"/>
      <c r="AA6" s="646"/>
      <c r="AB6" s="647"/>
      <c r="AC6" s="293"/>
      <c r="AD6" s="293"/>
    </row>
    <row r="7" spans="1:30" ht="15" customHeight="1" x14ac:dyDescent="0.25">
      <c r="A7" s="293"/>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293"/>
      <c r="AD7" s="293"/>
    </row>
    <row r="8" spans="1:30" ht="15" customHeight="1" x14ac:dyDescent="0.25">
      <c r="A8" s="293"/>
      <c r="B8" s="31"/>
      <c r="C8" s="295" t="s">
        <v>121</v>
      </c>
      <c r="D8" s="32"/>
      <c r="E8" s="33"/>
      <c r="F8" s="296" t="s">
        <v>122</v>
      </c>
      <c r="G8" s="34"/>
      <c r="H8" s="35"/>
      <c r="I8" s="293"/>
      <c r="J8" s="293"/>
      <c r="K8" s="297"/>
      <c r="L8" s="297"/>
      <c r="M8" s="297"/>
      <c r="N8" s="297"/>
      <c r="O8" s="297"/>
      <c r="P8" s="297"/>
      <c r="Q8" s="297"/>
      <c r="R8" s="297"/>
      <c r="S8" s="297"/>
      <c r="T8" s="297"/>
      <c r="U8" s="297"/>
      <c r="V8" s="297"/>
      <c r="W8" s="297"/>
      <c r="X8" s="297"/>
      <c r="Y8" s="297"/>
      <c r="Z8" s="297"/>
      <c r="AA8" s="297"/>
      <c r="AB8" s="298"/>
      <c r="AC8" s="293"/>
      <c r="AD8" s="293"/>
    </row>
    <row r="9" spans="1:30" ht="15" customHeight="1" x14ac:dyDescent="0.25">
      <c r="A9" s="293"/>
      <c r="B9" s="31"/>
      <c r="C9" s="664"/>
      <c r="D9" s="650"/>
      <c r="E9" s="650"/>
      <c r="F9" s="650"/>
      <c r="G9" s="300"/>
      <c r="H9" s="293"/>
      <c r="I9" s="293"/>
      <c r="J9" s="293"/>
      <c r="K9" s="293"/>
      <c r="L9" s="293"/>
      <c r="M9" s="293"/>
      <c r="N9" s="293"/>
      <c r="O9" s="293"/>
      <c r="P9" s="293"/>
      <c r="Q9" s="293"/>
      <c r="R9" s="293"/>
      <c r="S9" s="293"/>
      <c r="T9" s="293"/>
      <c r="U9" s="293"/>
      <c r="V9" s="293"/>
      <c r="W9" s="293"/>
      <c r="X9" s="293"/>
      <c r="Y9" s="293"/>
      <c r="Z9" s="293"/>
      <c r="AA9" s="293"/>
      <c r="AB9" s="301"/>
      <c r="AC9" s="293"/>
      <c r="AD9" s="293"/>
    </row>
    <row r="10" spans="1:30" ht="30" customHeight="1" x14ac:dyDescent="0.25">
      <c r="A10" s="293"/>
      <c r="B10" s="31"/>
      <c r="C10" s="664" t="s">
        <v>123</v>
      </c>
      <c r="D10" s="650"/>
      <c r="E10" s="632" t="s">
        <v>486</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2"/>
      <c r="AC10" s="293"/>
      <c r="AD10" s="293"/>
    </row>
    <row r="11" spans="1:30" ht="15" customHeight="1" x14ac:dyDescent="0.25">
      <c r="A11" s="293"/>
      <c r="B11" s="31"/>
      <c r="C11" s="664"/>
      <c r="D11" s="650"/>
      <c r="E11" s="650"/>
      <c r="F11" s="650"/>
      <c r="G11" s="293"/>
      <c r="H11" s="293"/>
      <c r="I11" s="293"/>
      <c r="J11" s="293"/>
      <c r="K11" s="293"/>
      <c r="L11" s="293"/>
      <c r="M11" s="293"/>
      <c r="N11" s="293"/>
      <c r="O11" s="293"/>
      <c r="P11" s="293"/>
      <c r="Q11" s="293"/>
      <c r="R11" s="293"/>
      <c r="S11" s="293"/>
      <c r="T11" s="293"/>
      <c r="U11" s="293"/>
      <c r="V11" s="293"/>
      <c r="W11" s="293"/>
      <c r="X11" s="293"/>
      <c r="Y11" s="293"/>
      <c r="Z11" s="293"/>
      <c r="AA11" s="665"/>
      <c r="AB11" s="661"/>
      <c r="AC11" s="293"/>
      <c r="AD11" s="293"/>
    </row>
    <row r="12" spans="1:30" ht="29.25" customHeight="1" x14ac:dyDescent="0.25">
      <c r="A12" s="293"/>
      <c r="B12" s="31"/>
      <c r="C12" s="668" t="s">
        <v>125</v>
      </c>
      <c r="D12" s="669"/>
      <c r="E12" s="666" t="s">
        <v>126</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293"/>
      <c r="AD12" s="293"/>
    </row>
    <row r="13" spans="1:30" ht="15" customHeight="1" x14ac:dyDescent="0.25">
      <c r="A13" s="293"/>
      <c r="B13" s="31"/>
      <c r="C13" s="665"/>
      <c r="D13" s="650"/>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row>
    <row r="14" spans="1:30" ht="15" customHeight="1" x14ac:dyDescent="0.25">
      <c r="A14" s="293"/>
      <c r="B14" s="31"/>
      <c r="C14" s="664" t="s">
        <v>459</v>
      </c>
      <c r="D14" s="650"/>
      <c r="E14" s="659" t="s">
        <v>487</v>
      </c>
      <c r="F14" s="643"/>
      <c r="G14" s="643"/>
      <c r="H14" s="643"/>
      <c r="I14" s="643"/>
      <c r="J14" s="643"/>
      <c r="K14" s="643"/>
      <c r="L14" s="643"/>
      <c r="M14" s="643"/>
      <c r="N14" s="643"/>
      <c r="O14" s="643"/>
      <c r="P14" s="643"/>
      <c r="Q14" s="643"/>
      <c r="R14" s="643"/>
      <c r="S14" s="643"/>
      <c r="T14" s="643"/>
      <c r="U14" s="643"/>
      <c r="V14" s="643"/>
      <c r="W14" s="643"/>
      <c r="X14" s="643"/>
      <c r="Y14" s="643"/>
      <c r="Z14" s="643"/>
      <c r="AA14" s="644"/>
      <c r="AB14" s="301"/>
      <c r="AC14" s="293"/>
      <c r="AD14" s="293"/>
    </row>
    <row r="15" spans="1:30" ht="15.75" customHeight="1" x14ac:dyDescent="0.25">
      <c r="A15" s="293"/>
      <c r="B15" s="31"/>
      <c r="C15" s="303"/>
      <c r="D15" s="303"/>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1"/>
      <c r="AC15" s="293"/>
      <c r="AD15" s="293"/>
    </row>
    <row r="16" spans="1:30" ht="15" customHeight="1" x14ac:dyDescent="0.25">
      <c r="A16" s="293"/>
      <c r="B16" s="31"/>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row>
    <row r="17" spans="1:30" ht="15" customHeight="1" x14ac:dyDescent="0.25">
      <c r="A17" s="293"/>
      <c r="B17" s="31"/>
      <c r="C17" s="664" t="s">
        <v>461</v>
      </c>
      <c r="D17" s="650"/>
      <c r="E17" s="1027" t="s">
        <v>476</v>
      </c>
      <c r="F17" s="643"/>
      <c r="G17" s="643"/>
      <c r="H17" s="643"/>
      <c r="I17" s="643"/>
      <c r="J17" s="643"/>
      <c r="K17" s="643"/>
      <c r="L17" s="643"/>
      <c r="M17" s="643"/>
      <c r="N17" s="643"/>
      <c r="O17" s="643"/>
      <c r="P17" s="643"/>
      <c r="Q17" s="643"/>
      <c r="R17" s="643"/>
      <c r="S17" s="643"/>
      <c r="T17" s="643"/>
      <c r="U17" s="643"/>
      <c r="V17" s="643"/>
      <c r="W17" s="643"/>
      <c r="X17" s="643"/>
      <c r="Y17" s="643"/>
      <c r="Z17" s="643"/>
      <c r="AA17" s="644"/>
      <c r="AB17" s="301"/>
      <c r="AC17" s="293"/>
      <c r="AD17" s="293"/>
    </row>
    <row r="18" spans="1:30" ht="15" customHeight="1" x14ac:dyDescent="0.25">
      <c r="A18" s="293"/>
      <c r="B18" s="31"/>
      <c r="C18" s="303"/>
      <c r="D18" s="303"/>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1"/>
      <c r="AC18" s="293"/>
      <c r="AD18" s="293"/>
    </row>
    <row r="19" spans="1:30" ht="15" customHeight="1" x14ac:dyDescent="0.25">
      <c r="A19" s="293"/>
      <c r="B19" s="31"/>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row>
    <row r="20" spans="1:30" ht="15" customHeight="1" x14ac:dyDescent="0.25">
      <c r="A20" s="293"/>
      <c r="B20" s="31"/>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row>
    <row r="21" spans="1:30" ht="15" customHeight="1" x14ac:dyDescent="0.25">
      <c r="A21" s="293"/>
      <c r="B21" s="31"/>
      <c r="C21" s="664" t="s">
        <v>127</v>
      </c>
      <c r="D21" s="650"/>
      <c r="E21" s="304"/>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293"/>
      <c r="AD21" s="293"/>
    </row>
    <row r="22" spans="1:30" ht="29.25" customHeight="1" x14ac:dyDescent="0.25">
      <c r="A22" s="293"/>
      <c r="B22" s="31"/>
      <c r="C22" s="632" t="s">
        <v>488</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05"/>
      <c r="AC22" s="293"/>
      <c r="AD22" s="293"/>
    </row>
    <row r="23" spans="1:30" ht="15" customHeight="1" x14ac:dyDescent="0.25">
      <c r="A23" s="293"/>
      <c r="B23" s="31"/>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row>
    <row r="24" spans="1:30" ht="15" customHeight="1" x14ac:dyDescent="0.25">
      <c r="A24" s="293"/>
      <c r="B24" s="31"/>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row>
    <row r="25" spans="1:30" ht="15" customHeight="1" x14ac:dyDescent="0.25">
      <c r="A25" s="293"/>
      <c r="B25" s="31"/>
      <c r="C25" s="1028" t="s">
        <v>489</v>
      </c>
      <c r="D25" s="643"/>
      <c r="E25" s="643"/>
      <c r="F25" s="643"/>
      <c r="G25" s="643"/>
      <c r="H25" s="643"/>
      <c r="I25" s="643"/>
      <c r="J25" s="643"/>
      <c r="K25" s="643"/>
      <c r="L25" s="643"/>
      <c r="M25" s="643"/>
      <c r="N25" s="643"/>
      <c r="O25" s="643"/>
      <c r="P25" s="644"/>
      <c r="Q25" s="293"/>
      <c r="R25" s="653"/>
      <c r="S25" s="633"/>
      <c r="T25" s="633"/>
      <c r="U25" s="633"/>
      <c r="V25" s="633"/>
      <c r="W25" s="633"/>
      <c r="X25" s="633"/>
      <c r="Y25" s="633"/>
      <c r="Z25" s="633"/>
      <c r="AA25" s="623"/>
      <c r="AB25" s="301"/>
      <c r="AC25" s="293"/>
      <c r="AD25" s="293"/>
    </row>
    <row r="26" spans="1:30" ht="15" customHeight="1" x14ac:dyDescent="0.25">
      <c r="A26" s="293"/>
      <c r="B26" s="31"/>
      <c r="C26" s="660"/>
      <c r="D26" s="607"/>
      <c r="E26" s="607"/>
      <c r="F26" s="607"/>
      <c r="G26" s="607"/>
      <c r="H26" s="607"/>
      <c r="I26" s="607"/>
      <c r="J26" s="607"/>
      <c r="K26" s="607"/>
      <c r="L26" s="607"/>
      <c r="M26" s="607"/>
      <c r="N26" s="607"/>
      <c r="O26" s="607"/>
      <c r="P26" s="661"/>
      <c r="Q26" s="293"/>
      <c r="R26" s="293"/>
      <c r="S26" s="293"/>
      <c r="T26" s="293"/>
      <c r="U26" s="293"/>
      <c r="V26" s="293"/>
      <c r="W26" s="293"/>
      <c r="X26" s="293"/>
      <c r="Y26" s="293"/>
      <c r="Z26" s="293"/>
      <c r="AA26" s="293"/>
      <c r="AB26" s="301"/>
      <c r="AC26" s="293"/>
      <c r="AD26" s="293"/>
    </row>
    <row r="27" spans="1:30" ht="15" customHeight="1" x14ac:dyDescent="0.25">
      <c r="A27" s="293"/>
      <c r="B27" s="31"/>
      <c r="C27" s="660"/>
      <c r="D27" s="607"/>
      <c r="E27" s="607"/>
      <c r="F27" s="607"/>
      <c r="G27" s="607"/>
      <c r="H27" s="607"/>
      <c r="I27" s="607"/>
      <c r="J27" s="607"/>
      <c r="K27" s="607"/>
      <c r="L27" s="607"/>
      <c r="M27" s="607"/>
      <c r="N27" s="607"/>
      <c r="O27" s="607"/>
      <c r="P27" s="661"/>
      <c r="Q27" s="303"/>
      <c r="R27" s="306" t="s">
        <v>130</v>
      </c>
      <c r="S27" s="306"/>
      <c r="T27" s="306"/>
      <c r="U27" s="306"/>
      <c r="V27" s="306"/>
      <c r="W27" s="303"/>
      <c r="X27" s="303"/>
      <c r="Y27" s="303"/>
      <c r="Z27" s="293"/>
      <c r="AA27" s="303"/>
      <c r="AB27" s="301"/>
      <c r="AC27" s="293"/>
      <c r="AD27" s="293"/>
    </row>
    <row r="28" spans="1:30" ht="15" customHeight="1" x14ac:dyDescent="0.25">
      <c r="A28" s="293"/>
      <c r="B28" s="31"/>
      <c r="C28" s="660"/>
      <c r="D28" s="607"/>
      <c r="E28" s="607"/>
      <c r="F28" s="607"/>
      <c r="G28" s="607"/>
      <c r="H28" s="607"/>
      <c r="I28" s="607"/>
      <c r="J28" s="607"/>
      <c r="K28" s="607"/>
      <c r="L28" s="607"/>
      <c r="M28" s="607"/>
      <c r="N28" s="607"/>
      <c r="O28" s="607"/>
      <c r="P28" s="661"/>
      <c r="Q28" s="293"/>
      <c r="R28" s="37"/>
      <c r="S28" s="293" t="s">
        <v>15</v>
      </c>
      <c r="T28" s="293"/>
      <c r="U28" s="37"/>
      <c r="V28" s="293" t="s">
        <v>27</v>
      </c>
      <c r="W28" s="293"/>
      <c r="X28" s="37"/>
      <c r="Y28" s="308" t="s">
        <v>46</v>
      </c>
      <c r="Z28" s="293"/>
      <c r="AA28" s="293"/>
      <c r="AB28" s="301"/>
      <c r="AC28" s="293"/>
      <c r="AD28" s="293"/>
    </row>
    <row r="29" spans="1:30" ht="15" customHeight="1" x14ac:dyDescent="0.25">
      <c r="A29" s="293"/>
      <c r="B29" s="31"/>
      <c r="C29" s="660"/>
      <c r="D29" s="607"/>
      <c r="E29" s="607"/>
      <c r="F29" s="607"/>
      <c r="G29" s="607"/>
      <c r="H29" s="607"/>
      <c r="I29" s="607"/>
      <c r="J29" s="607"/>
      <c r="K29" s="607"/>
      <c r="L29" s="607"/>
      <c r="M29" s="607"/>
      <c r="N29" s="607"/>
      <c r="O29" s="607"/>
      <c r="P29" s="661"/>
      <c r="Q29" s="293"/>
      <c r="R29" s="293"/>
      <c r="S29" s="293"/>
      <c r="T29" s="293"/>
      <c r="U29" s="293"/>
      <c r="V29" s="293"/>
      <c r="W29" s="293"/>
      <c r="X29" s="293"/>
      <c r="Y29" s="293"/>
      <c r="Z29" s="293"/>
      <c r="AA29" s="293"/>
      <c r="AB29" s="301"/>
      <c r="AC29" s="293"/>
      <c r="AD29" s="293"/>
    </row>
    <row r="30" spans="1:30" ht="15" customHeight="1" x14ac:dyDescent="0.25">
      <c r="A30" s="293"/>
      <c r="B30" s="31"/>
      <c r="C30" s="645"/>
      <c r="D30" s="646"/>
      <c r="E30" s="646"/>
      <c r="F30" s="646"/>
      <c r="G30" s="646"/>
      <c r="H30" s="646"/>
      <c r="I30" s="646"/>
      <c r="J30" s="646"/>
      <c r="K30" s="646"/>
      <c r="L30" s="646"/>
      <c r="M30" s="646"/>
      <c r="N30" s="646"/>
      <c r="O30" s="646"/>
      <c r="P30" s="647"/>
      <c r="Q30" s="293"/>
      <c r="R30" s="306" t="s">
        <v>131</v>
      </c>
      <c r="S30" s="293"/>
      <c r="T30" s="293"/>
      <c r="U30" s="293"/>
      <c r="V30" s="293"/>
      <c r="W30" s="670" t="s">
        <v>23</v>
      </c>
      <c r="X30" s="633"/>
      <c r="Y30" s="633"/>
      <c r="Z30" s="633"/>
      <c r="AA30" s="623"/>
      <c r="AB30" s="301"/>
      <c r="AC30" s="293"/>
      <c r="AD30" s="293"/>
    </row>
    <row r="31" spans="1:30" ht="15" customHeight="1" x14ac:dyDescent="0.25">
      <c r="A31" s="293"/>
      <c r="B31" s="31"/>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row>
    <row r="32" spans="1:30" ht="15" customHeight="1" x14ac:dyDescent="0.25">
      <c r="A32" s="293"/>
      <c r="B32" s="31"/>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row>
    <row r="33" spans="1:30" ht="39.75" customHeight="1" x14ac:dyDescent="0.25">
      <c r="A33" s="293"/>
      <c r="B33" s="31"/>
      <c r="C33" s="670" t="s">
        <v>133</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1"/>
      <c r="AC33" s="293"/>
      <c r="AD33" s="293"/>
    </row>
    <row r="34" spans="1:30" ht="15" customHeight="1" x14ac:dyDescent="0.25">
      <c r="A34" s="293"/>
      <c r="B34" s="31"/>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9"/>
      <c r="AC34" s="293"/>
      <c r="AD34" s="293"/>
    </row>
    <row r="35" spans="1:30" ht="15" customHeight="1" x14ac:dyDescent="0.25">
      <c r="A35" s="293"/>
      <c r="B35" s="31"/>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c r="AB35" s="309"/>
      <c r="AC35" s="293"/>
      <c r="AD35" s="293"/>
    </row>
    <row r="36" spans="1:30" ht="29.25" customHeight="1" x14ac:dyDescent="0.25">
      <c r="A36" s="293"/>
      <c r="B36" s="31"/>
      <c r="C36" s="670" t="s">
        <v>135</v>
      </c>
      <c r="D36" s="633"/>
      <c r="E36" s="633"/>
      <c r="F36" s="633"/>
      <c r="G36" s="633"/>
      <c r="H36" s="633"/>
      <c r="I36" s="633"/>
      <c r="J36" s="633"/>
      <c r="K36" s="623"/>
      <c r="L36" s="303"/>
      <c r="M36" s="670" t="s">
        <v>136</v>
      </c>
      <c r="N36" s="633"/>
      <c r="O36" s="633"/>
      <c r="P36" s="633"/>
      <c r="Q36" s="633"/>
      <c r="R36" s="633"/>
      <c r="S36" s="633"/>
      <c r="T36" s="633"/>
      <c r="U36" s="633"/>
      <c r="V36" s="633"/>
      <c r="W36" s="633"/>
      <c r="X36" s="633"/>
      <c r="Y36" s="633"/>
      <c r="Z36" s="633"/>
      <c r="AA36" s="623"/>
      <c r="AB36" s="309"/>
      <c r="AC36" s="293"/>
      <c r="AD36" s="293"/>
    </row>
    <row r="37" spans="1:30" ht="15" customHeight="1" x14ac:dyDescent="0.25">
      <c r="A37" s="293"/>
      <c r="B37" s="31"/>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301"/>
      <c r="AC37" s="293"/>
      <c r="AD37" s="293"/>
    </row>
    <row r="38" spans="1:30" ht="15" customHeight="1" x14ac:dyDescent="0.25">
      <c r="A38" s="293"/>
      <c r="B38" s="31"/>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c r="AB38" s="301"/>
      <c r="AC38" s="293"/>
      <c r="AD38" s="293"/>
    </row>
    <row r="39" spans="1:30" ht="90" customHeight="1" x14ac:dyDescent="0.25">
      <c r="A39" s="293"/>
      <c r="B39" s="31"/>
      <c r="C39" s="671" t="s">
        <v>490</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1"/>
      <c r="AC39" s="293"/>
      <c r="AD39" s="293"/>
    </row>
    <row r="40" spans="1:30" ht="15" customHeight="1" x14ac:dyDescent="0.25">
      <c r="A40" s="293"/>
      <c r="B40" s="31"/>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301"/>
      <c r="AC40" s="293"/>
      <c r="AD40" s="293"/>
    </row>
    <row r="41" spans="1:30" ht="15.75" customHeight="1" x14ac:dyDescent="0.25">
      <c r="A41" s="293"/>
      <c r="B41" s="31"/>
      <c r="C41" s="654" t="s">
        <v>139</v>
      </c>
      <c r="D41" s="650"/>
      <c r="E41" s="306"/>
      <c r="F41" s="632" t="s">
        <v>34</v>
      </c>
      <c r="G41" s="623"/>
      <c r="H41" s="306"/>
      <c r="I41" s="293"/>
      <c r="J41" s="313" t="s">
        <v>140</v>
      </c>
      <c r="K41" s="632">
        <v>1</v>
      </c>
      <c r="L41" s="633"/>
      <c r="M41" s="633"/>
      <c r="N41" s="623"/>
      <c r="O41" s="306"/>
      <c r="P41" s="306"/>
      <c r="Q41" s="297" t="s">
        <v>141</v>
      </c>
      <c r="R41" s="293"/>
      <c r="S41" s="306"/>
      <c r="T41" s="306"/>
      <c r="U41" s="306"/>
      <c r="V41" s="306"/>
      <c r="W41" s="632" t="s">
        <v>20</v>
      </c>
      <c r="X41" s="633"/>
      <c r="Y41" s="633"/>
      <c r="Z41" s="633"/>
      <c r="AA41" s="623"/>
      <c r="AB41" s="305"/>
      <c r="AC41" s="293"/>
      <c r="AD41" s="293"/>
    </row>
    <row r="42" spans="1:30" ht="15.75" customHeight="1" x14ac:dyDescent="0.25">
      <c r="A42" s="293"/>
      <c r="B42" s="31"/>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c r="AB42" s="301"/>
      <c r="AC42" s="293"/>
      <c r="AD42" s="293"/>
    </row>
    <row r="43" spans="1:30" ht="32.25" customHeight="1" x14ac:dyDescent="0.25">
      <c r="A43" s="293"/>
      <c r="B43" s="31"/>
      <c r="C43" s="293"/>
      <c r="D43" s="313" t="s">
        <v>142</v>
      </c>
      <c r="E43" s="306"/>
      <c r="F43" s="671"/>
      <c r="G43" s="633"/>
      <c r="H43" s="633"/>
      <c r="I43" s="633"/>
      <c r="J43" s="633"/>
      <c r="K43" s="633"/>
      <c r="L43" s="633"/>
      <c r="M43" s="623"/>
      <c r="N43" s="293"/>
      <c r="O43" s="313" t="s">
        <v>144</v>
      </c>
      <c r="P43" s="670">
        <v>0</v>
      </c>
      <c r="Q43" s="633"/>
      <c r="R43" s="633"/>
      <c r="S43" s="633"/>
      <c r="T43" s="633"/>
      <c r="U43" s="633"/>
      <c r="V43" s="633"/>
      <c r="W43" s="633"/>
      <c r="X43" s="633"/>
      <c r="Y43" s="633"/>
      <c r="Z43" s="633"/>
      <c r="AA43" s="623"/>
      <c r="AB43" s="301"/>
      <c r="AC43" s="293"/>
      <c r="AD43" s="293"/>
    </row>
    <row r="44" spans="1:30" ht="15.75" customHeight="1" x14ac:dyDescent="0.25">
      <c r="A44" s="293"/>
      <c r="B44" s="31"/>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c r="AB44" s="305"/>
      <c r="AC44" s="293"/>
      <c r="AD44" s="293"/>
    </row>
    <row r="45" spans="1:30" ht="15.75" customHeight="1" x14ac:dyDescent="0.25">
      <c r="A45" s="293"/>
      <c r="B45" s="31"/>
      <c r="C45" s="293"/>
      <c r="D45" s="313" t="s">
        <v>145</v>
      </c>
      <c r="E45" s="293"/>
      <c r="F45" s="653" t="s">
        <v>146</v>
      </c>
      <c r="G45" s="623"/>
      <c r="H45" s="293"/>
      <c r="I45" s="293"/>
      <c r="J45" s="306" t="s">
        <v>147</v>
      </c>
      <c r="K45" s="293"/>
      <c r="L45" s="653" t="s">
        <v>148</v>
      </c>
      <c r="M45" s="633"/>
      <c r="N45" s="623"/>
      <c r="O45" s="306"/>
      <c r="P45" s="306"/>
      <c r="Q45" s="293"/>
      <c r="R45" s="306" t="s">
        <v>149</v>
      </c>
      <c r="S45" s="306"/>
      <c r="T45" s="306"/>
      <c r="U45" s="306"/>
      <c r="V45" s="306"/>
      <c r="W45" s="672"/>
      <c r="X45" s="633"/>
      <c r="Y45" s="633"/>
      <c r="Z45" s="633"/>
      <c r="AA45" s="623"/>
      <c r="AB45" s="305"/>
      <c r="AC45" s="293"/>
      <c r="AD45" s="293"/>
    </row>
    <row r="46" spans="1:30" ht="15.75" customHeight="1" x14ac:dyDescent="0.25">
      <c r="A46" s="293"/>
      <c r="B46" s="31"/>
      <c r="C46" s="293"/>
      <c r="D46" s="293"/>
      <c r="E46" s="293"/>
      <c r="F46" s="29"/>
      <c r="G46" s="293"/>
      <c r="H46" s="293"/>
      <c r="I46" s="297"/>
      <c r="J46" s="297"/>
      <c r="K46" s="297"/>
      <c r="L46" s="297"/>
      <c r="M46" s="297"/>
      <c r="N46" s="297"/>
      <c r="O46" s="297"/>
      <c r="P46" s="297"/>
      <c r="Q46" s="297"/>
      <c r="R46" s="297"/>
      <c r="S46" s="297"/>
      <c r="T46" s="297"/>
      <c r="U46" s="297"/>
      <c r="V46" s="297"/>
      <c r="W46" s="297"/>
      <c r="X46" s="297"/>
      <c r="Y46" s="297"/>
      <c r="Z46" s="297"/>
      <c r="AA46" s="297"/>
      <c r="AB46" s="298"/>
      <c r="AC46" s="293"/>
      <c r="AD46" s="293"/>
    </row>
    <row r="47" spans="1:30" ht="15.75" customHeight="1" x14ac:dyDescent="0.25">
      <c r="A47" s="293"/>
      <c r="B47" s="31"/>
      <c r="C47" s="314" t="s">
        <v>150</v>
      </c>
      <c r="D47" s="673">
        <v>2024</v>
      </c>
      <c r="E47" s="674"/>
      <c r="F47" s="675"/>
      <c r="G47" s="35"/>
      <c r="H47" s="297"/>
      <c r="I47" s="297"/>
      <c r="J47" s="297"/>
      <c r="K47" s="297"/>
      <c r="L47" s="297"/>
      <c r="M47" s="297"/>
      <c r="N47" s="297"/>
      <c r="O47" s="297"/>
      <c r="P47" s="297"/>
      <c r="Q47" s="665"/>
      <c r="R47" s="650"/>
      <c r="S47" s="650"/>
      <c r="T47" s="650"/>
      <c r="U47" s="650"/>
      <c r="V47" s="297"/>
      <c r="W47" s="297"/>
      <c r="X47" s="664"/>
      <c r="Y47" s="650"/>
      <c r="Z47" s="650"/>
      <c r="AA47" s="650"/>
      <c r="AB47" s="305"/>
      <c r="AC47" s="293"/>
      <c r="AD47" s="293"/>
    </row>
    <row r="48" spans="1:30" ht="5.25" customHeight="1" x14ac:dyDescent="0.25">
      <c r="A48" s="293"/>
      <c r="B48" s="31"/>
      <c r="C48" s="306"/>
      <c r="D48" s="38"/>
      <c r="E48" s="38"/>
      <c r="F48" s="38"/>
      <c r="G48" s="293"/>
      <c r="H48" s="297"/>
      <c r="I48" s="297"/>
      <c r="J48" s="297"/>
      <c r="K48" s="297"/>
      <c r="L48" s="297"/>
      <c r="M48" s="297"/>
      <c r="N48" s="297"/>
      <c r="O48" s="297"/>
      <c r="P48" s="297"/>
      <c r="Q48" s="303"/>
      <c r="R48" s="303"/>
      <c r="S48" s="303"/>
      <c r="T48" s="303"/>
      <c r="U48" s="303"/>
      <c r="V48" s="297"/>
      <c r="W48" s="297"/>
      <c r="X48" s="299"/>
      <c r="Y48" s="299"/>
      <c r="Z48" s="299"/>
      <c r="AA48" s="299"/>
      <c r="AB48" s="305"/>
      <c r="AC48" s="293"/>
      <c r="AD48" s="293"/>
    </row>
    <row r="49" spans="1:30" ht="15.75" customHeight="1" x14ac:dyDescent="0.25">
      <c r="A49" s="293"/>
      <c r="B49" s="31"/>
      <c r="C49" s="306" t="s">
        <v>140</v>
      </c>
      <c r="D49" s="670">
        <v>1.2</v>
      </c>
      <c r="E49" s="633"/>
      <c r="F49" s="623"/>
      <c r="G49" s="293"/>
      <c r="H49" s="297"/>
      <c r="I49" s="297"/>
      <c r="J49" s="297"/>
      <c r="K49" s="297"/>
      <c r="L49" s="297"/>
      <c r="M49" s="297"/>
      <c r="N49" s="297"/>
      <c r="O49" s="297"/>
      <c r="P49" s="297"/>
      <c r="Q49" s="665"/>
      <c r="R49" s="650"/>
      <c r="S49" s="650"/>
      <c r="T49" s="650"/>
      <c r="U49" s="650"/>
      <c r="V49" s="297"/>
      <c r="W49" s="297"/>
      <c r="X49" s="664"/>
      <c r="Y49" s="650"/>
      <c r="Z49" s="650"/>
      <c r="AA49" s="650"/>
      <c r="AB49" s="298"/>
      <c r="AC49" s="293"/>
      <c r="AD49" s="293"/>
    </row>
    <row r="50" spans="1:30" ht="15.75" customHeight="1" x14ac:dyDescent="0.25">
      <c r="A50" s="293"/>
      <c r="B50" s="31"/>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c r="AB50" s="298"/>
      <c r="AC50" s="293"/>
      <c r="AD50" s="293"/>
    </row>
    <row r="51" spans="1:30" ht="15.75" customHeight="1" x14ac:dyDescent="0.25">
      <c r="A51" s="293"/>
      <c r="B51" s="31"/>
      <c r="C51" s="306"/>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07"/>
      <c r="AA51" s="307"/>
      <c r="AB51" s="315"/>
      <c r="AC51" s="293"/>
      <c r="AD51" s="293"/>
    </row>
    <row r="52" spans="1:30" ht="15.75" customHeight="1" x14ac:dyDescent="0.25">
      <c r="A52" s="293"/>
      <c r="B52" s="31"/>
      <c r="C52" s="293"/>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07"/>
      <c r="AA52" s="307"/>
      <c r="AB52" s="315"/>
      <c r="AC52" s="293"/>
      <c r="AD52" s="293"/>
    </row>
    <row r="53" spans="1:30" ht="15.75" customHeight="1" x14ac:dyDescent="0.25">
      <c r="A53" s="316"/>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16"/>
      <c r="AA53" s="316"/>
      <c r="AB53" s="317"/>
      <c r="AC53" s="316"/>
      <c r="AD53" s="316"/>
    </row>
    <row r="54" spans="1:30" ht="15.75" customHeight="1" x14ac:dyDescent="0.25">
      <c r="A54" s="293"/>
      <c r="B54" s="31"/>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c r="AB54" s="302"/>
      <c r="AC54" s="293"/>
      <c r="AD54" s="293"/>
    </row>
    <row r="55" spans="1:30" ht="15.75" customHeight="1" x14ac:dyDescent="0.25">
      <c r="A55" s="320"/>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15"/>
      <c r="AC55" s="320"/>
      <c r="AD55" s="320"/>
    </row>
    <row r="56" spans="1:30" ht="15.75" customHeight="1" x14ac:dyDescent="0.25">
      <c r="A56" s="320"/>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15"/>
      <c r="AC56" s="320"/>
      <c r="AD56" s="320"/>
    </row>
    <row r="57" spans="1:30" ht="15.75" customHeight="1" x14ac:dyDescent="0.25">
      <c r="A57" s="320"/>
      <c r="B57" s="41"/>
      <c r="C57" s="44">
        <v>2024</v>
      </c>
      <c r="D57" s="45">
        <v>45474</v>
      </c>
      <c r="E57" s="648">
        <v>45656</v>
      </c>
      <c r="F57" s="623"/>
      <c r="G57" s="46">
        <v>1</v>
      </c>
      <c r="H57" s="652"/>
      <c r="I57" s="633"/>
      <c r="J57" s="633"/>
      <c r="K57" s="633"/>
      <c r="L57" s="633"/>
      <c r="M57" s="633"/>
      <c r="N57" s="633"/>
      <c r="O57" s="633"/>
      <c r="P57" s="633"/>
      <c r="Q57" s="633"/>
      <c r="R57" s="633"/>
      <c r="S57" s="633"/>
      <c r="T57" s="633"/>
      <c r="U57" s="633"/>
      <c r="V57" s="633"/>
      <c r="W57" s="633"/>
      <c r="X57" s="633"/>
      <c r="Y57" s="633"/>
      <c r="Z57" s="633"/>
      <c r="AA57" s="623"/>
      <c r="AB57" s="315"/>
      <c r="AC57" s="320"/>
      <c r="AD57" s="320"/>
    </row>
    <row r="58" spans="1:30" ht="15.75" customHeight="1" x14ac:dyDescent="0.25">
      <c r="A58" s="320"/>
      <c r="B58" s="41"/>
      <c r="C58" s="44">
        <v>2025</v>
      </c>
      <c r="D58" s="45">
        <v>45658</v>
      </c>
      <c r="E58" s="648">
        <v>46021</v>
      </c>
      <c r="F58" s="623"/>
      <c r="G58" s="46">
        <v>1</v>
      </c>
      <c r="H58" s="652"/>
      <c r="I58" s="633"/>
      <c r="J58" s="633"/>
      <c r="K58" s="633"/>
      <c r="L58" s="633"/>
      <c r="M58" s="633"/>
      <c r="N58" s="633"/>
      <c r="O58" s="633"/>
      <c r="P58" s="633"/>
      <c r="Q58" s="633"/>
      <c r="R58" s="633"/>
      <c r="S58" s="633"/>
      <c r="T58" s="633"/>
      <c r="U58" s="633"/>
      <c r="V58" s="633"/>
      <c r="W58" s="633"/>
      <c r="X58" s="633"/>
      <c r="Y58" s="633"/>
      <c r="Z58" s="633"/>
      <c r="AA58" s="623"/>
      <c r="AB58" s="315"/>
      <c r="AC58" s="320"/>
      <c r="AD58" s="320"/>
    </row>
    <row r="59" spans="1:30" ht="15.75" customHeight="1" x14ac:dyDescent="0.25">
      <c r="A59" s="320"/>
      <c r="B59" s="41"/>
      <c r="C59" s="44">
        <v>2026</v>
      </c>
      <c r="D59" s="45">
        <v>46023</v>
      </c>
      <c r="E59" s="648">
        <v>46386</v>
      </c>
      <c r="F59" s="623"/>
      <c r="G59" s="46">
        <v>1</v>
      </c>
      <c r="H59" s="652"/>
      <c r="I59" s="633"/>
      <c r="J59" s="633"/>
      <c r="K59" s="633"/>
      <c r="L59" s="633"/>
      <c r="M59" s="633"/>
      <c r="N59" s="633"/>
      <c r="O59" s="633"/>
      <c r="P59" s="633"/>
      <c r="Q59" s="633"/>
      <c r="R59" s="633"/>
      <c r="S59" s="633"/>
      <c r="T59" s="633"/>
      <c r="U59" s="633"/>
      <c r="V59" s="633"/>
      <c r="W59" s="633"/>
      <c r="X59" s="633"/>
      <c r="Y59" s="633"/>
      <c r="Z59" s="633"/>
      <c r="AA59" s="623"/>
      <c r="AB59" s="315"/>
      <c r="AC59" s="320"/>
      <c r="AD59" s="320"/>
    </row>
    <row r="60" spans="1:30" ht="15.75" customHeight="1" x14ac:dyDescent="0.25">
      <c r="A60" s="320"/>
      <c r="B60" s="41"/>
      <c r="C60" s="44">
        <v>2027</v>
      </c>
      <c r="D60" s="45">
        <v>46388</v>
      </c>
      <c r="E60" s="648">
        <v>46751</v>
      </c>
      <c r="F60" s="623"/>
      <c r="G60" s="46">
        <v>1</v>
      </c>
      <c r="H60" s="652"/>
      <c r="I60" s="633"/>
      <c r="J60" s="633"/>
      <c r="K60" s="633"/>
      <c r="L60" s="633"/>
      <c r="M60" s="633"/>
      <c r="N60" s="633"/>
      <c r="O60" s="633"/>
      <c r="P60" s="633"/>
      <c r="Q60" s="633"/>
      <c r="R60" s="633"/>
      <c r="S60" s="633"/>
      <c r="T60" s="633"/>
      <c r="U60" s="633"/>
      <c r="V60" s="633"/>
      <c r="W60" s="633"/>
      <c r="X60" s="633"/>
      <c r="Y60" s="633"/>
      <c r="Z60" s="633"/>
      <c r="AA60" s="623"/>
      <c r="AB60" s="315"/>
      <c r="AC60" s="320"/>
      <c r="AD60" s="320"/>
    </row>
    <row r="61" spans="1:30" ht="15.75" customHeight="1" x14ac:dyDescent="0.25">
      <c r="A61" s="320"/>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15"/>
      <c r="AC61" s="320"/>
      <c r="AD61" s="320"/>
    </row>
    <row r="62" spans="1:30" ht="15.75" customHeight="1" x14ac:dyDescent="0.25">
      <c r="A62" s="293"/>
      <c r="B62" s="31"/>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301"/>
      <c r="AC62" s="293"/>
      <c r="AD62" s="293"/>
    </row>
    <row r="63" spans="1:30" ht="15.75" customHeight="1" x14ac:dyDescent="0.25">
      <c r="A63" s="293"/>
      <c r="B63" s="31"/>
      <c r="C63" s="654" t="s">
        <v>163</v>
      </c>
      <c r="D63" s="650"/>
      <c r="E63" s="306"/>
      <c r="F63" s="297" t="s">
        <v>164</v>
      </c>
      <c r="G63" s="47"/>
      <c r="H63" s="308"/>
      <c r="I63" s="297" t="s">
        <v>165</v>
      </c>
      <c r="J63" s="293"/>
      <c r="K63" s="653"/>
      <c r="L63" s="623"/>
      <c r="M63" s="306"/>
      <c r="N63" s="293"/>
      <c r="O63" s="293"/>
      <c r="P63" s="293"/>
      <c r="Q63" s="293"/>
      <c r="R63" s="293"/>
      <c r="S63" s="293"/>
      <c r="T63" s="293"/>
      <c r="U63" s="293"/>
      <c r="V63" s="293"/>
      <c r="W63" s="293"/>
      <c r="X63" s="293"/>
      <c r="Y63" s="293"/>
      <c r="Z63" s="293"/>
      <c r="AA63" s="293"/>
      <c r="AB63" s="301"/>
      <c r="AC63" s="293"/>
      <c r="AD63" s="293"/>
    </row>
    <row r="64" spans="1:30" ht="15.75" customHeight="1" x14ac:dyDescent="0.25">
      <c r="A64" s="293"/>
      <c r="B64" s="321"/>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22"/>
      <c r="AC64" s="293"/>
      <c r="AD64" s="293"/>
    </row>
    <row r="65" spans="1:30" ht="15.75" customHeight="1" x14ac:dyDescent="0.25">
      <c r="A65" s="293"/>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293"/>
      <c r="AD65" s="293"/>
    </row>
    <row r="66" spans="1:30" ht="15.75" customHeight="1" x14ac:dyDescent="0.25">
      <c r="A66" s="293"/>
      <c r="B66" s="48"/>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49"/>
      <c r="AC66" s="293"/>
      <c r="AD66" s="293"/>
    </row>
    <row r="67" spans="1:30" ht="29.25" customHeight="1" x14ac:dyDescent="0.25">
      <c r="A67" s="293"/>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293"/>
      <c r="AD67" s="293"/>
    </row>
    <row r="68" spans="1:30" ht="15.75" customHeight="1" x14ac:dyDescent="0.25">
      <c r="A68" s="293"/>
      <c r="B68" s="48"/>
      <c r="C68" s="323"/>
      <c r="D68" s="323"/>
      <c r="E68" s="323"/>
      <c r="F68" s="316"/>
      <c r="G68" s="324"/>
      <c r="H68" s="325"/>
      <c r="I68" s="325"/>
      <c r="J68" s="316"/>
      <c r="K68" s="316"/>
      <c r="L68" s="316"/>
      <c r="M68" s="316"/>
      <c r="N68" s="325"/>
      <c r="O68" s="316"/>
      <c r="P68" s="316"/>
      <c r="Q68" s="316"/>
      <c r="R68" s="316"/>
      <c r="S68" s="325"/>
      <c r="T68" s="303"/>
      <c r="U68" s="303"/>
      <c r="V68" s="293"/>
      <c r="W68" s="325"/>
      <c r="X68" s="313"/>
      <c r="Y68" s="313"/>
      <c r="Z68" s="50"/>
      <c r="AA68" s="28"/>
      <c r="AB68" s="51"/>
      <c r="AC68" s="293"/>
      <c r="AD68" s="293"/>
    </row>
    <row r="69" spans="1:30" ht="15.75" customHeight="1" x14ac:dyDescent="0.25">
      <c r="A69" s="293"/>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293"/>
      <c r="AD69" s="293"/>
    </row>
    <row r="70" spans="1:30" ht="15.75" customHeight="1" x14ac:dyDescent="0.25">
      <c r="A70" s="293"/>
      <c r="B70" s="48"/>
      <c r="C70" s="323"/>
      <c r="D70" s="323"/>
      <c r="E70" s="323"/>
      <c r="F70" s="316"/>
      <c r="G70" s="324"/>
      <c r="H70" s="325"/>
      <c r="I70" s="325"/>
      <c r="J70" s="316"/>
      <c r="K70" s="316"/>
      <c r="L70" s="316"/>
      <c r="M70" s="316"/>
      <c r="N70" s="325"/>
      <c r="O70" s="316"/>
      <c r="P70" s="316"/>
      <c r="Q70" s="316"/>
      <c r="R70" s="316"/>
      <c r="S70" s="325"/>
      <c r="T70" s="303"/>
      <c r="U70" s="303"/>
      <c r="V70" s="293"/>
      <c r="W70" s="325"/>
      <c r="X70" s="313"/>
      <c r="Y70" s="313"/>
      <c r="Z70" s="50"/>
      <c r="AA70" s="28"/>
      <c r="AB70" s="51"/>
      <c r="AC70" s="293"/>
      <c r="AD70" s="293"/>
    </row>
    <row r="71" spans="1:30" ht="15.75" customHeight="1" x14ac:dyDescent="0.25">
      <c r="A71" s="293"/>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293"/>
      <c r="AD71" s="293"/>
    </row>
    <row r="72" spans="1:30" ht="15.75" customHeight="1" x14ac:dyDescent="0.25">
      <c r="A72" s="293"/>
      <c r="B72" s="48"/>
      <c r="C72" s="323"/>
      <c r="D72" s="323"/>
      <c r="E72" s="323"/>
      <c r="F72" s="316"/>
      <c r="G72" s="324"/>
      <c r="H72" s="325"/>
      <c r="I72" s="325"/>
      <c r="J72" s="316"/>
      <c r="K72" s="316"/>
      <c r="L72" s="316"/>
      <c r="M72" s="316"/>
      <c r="N72" s="325"/>
      <c r="O72" s="316"/>
      <c r="P72" s="316"/>
      <c r="Q72" s="316"/>
      <c r="R72" s="316"/>
      <c r="S72" s="325"/>
      <c r="T72" s="303"/>
      <c r="U72" s="303"/>
      <c r="V72" s="293"/>
      <c r="W72" s="325"/>
      <c r="X72" s="313"/>
      <c r="Y72" s="313"/>
      <c r="Z72" s="313"/>
      <c r="AA72" s="303"/>
      <c r="AB72" s="309"/>
      <c r="AC72" s="293"/>
      <c r="AD72" s="293"/>
    </row>
    <row r="73" spans="1:30" ht="15.75" customHeight="1" x14ac:dyDescent="0.25">
      <c r="A73" s="293"/>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293"/>
      <c r="AD73" s="293"/>
    </row>
    <row r="74" spans="1:30" ht="15.75" customHeight="1" x14ac:dyDescent="0.25">
      <c r="A74" s="293"/>
      <c r="B74" s="48"/>
      <c r="C74" s="323"/>
      <c r="D74" s="323"/>
      <c r="E74" s="323"/>
      <c r="F74" s="316"/>
      <c r="G74" s="324"/>
      <c r="H74" s="325"/>
      <c r="I74" s="325"/>
      <c r="J74" s="316"/>
      <c r="K74" s="316"/>
      <c r="L74" s="316"/>
      <c r="M74" s="316"/>
      <c r="N74" s="325"/>
      <c r="O74" s="316"/>
      <c r="P74" s="316"/>
      <c r="Q74" s="316"/>
      <c r="R74" s="316"/>
      <c r="S74" s="325"/>
      <c r="T74" s="303"/>
      <c r="U74" s="303"/>
      <c r="V74" s="293"/>
      <c r="W74" s="325"/>
      <c r="X74" s="313"/>
      <c r="Y74" s="313"/>
      <c r="Z74" s="50"/>
      <c r="AA74" s="28"/>
      <c r="AB74" s="51"/>
      <c r="AC74" s="293"/>
      <c r="AD74" s="293"/>
    </row>
    <row r="75" spans="1:30" ht="15.75" customHeight="1" x14ac:dyDescent="0.25">
      <c r="A75" s="293"/>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293"/>
      <c r="AD75" s="293"/>
    </row>
    <row r="76" spans="1:30" ht="15.75" customHeight="1" x14ac:dyDescent="0.25">
      <c r="A76" s="293"/>
      <c r="B76" s="48"/>
      <c r="C76" s="323"/>
      <c r="D76" s="323"/>
      <c r="E76" s="323"/>
      <c r="F76" s="316"/>
      <c r="G76" s="324"/>
      <c r="H76" s="325"/>
      <c r="I76" s="325"/>
      <c r="J76" s="316"/>
      <c r="K76" s="316"/>
      <c r="L76" s="316"/>
      <c r="M76" s="316"/>
      <c r="N76" s="325"/>
      <c r="O76" s="316"/>
      <c r="P76" s="316"/>
      <c r="Q76" s="316"/>
      <c r="R76" s="316"/>
      <c r="S76" s="325"/>
      <c r="T76" s="303"/>
      <c r="U76" s="303"/>
      <c r="V76" s="293"/>
      <c r="W76" s="325"/>
      <c r="X76" s="313"/>
      <c r="Y76" s="313"/>
      <c r="Z76" s="50"/>
      <c r="AA76" s="28"/>
      <c r="AB76" s="51"/>
      <c r="AC76" s="293"/>
      <c r="AD76" s="293"/>
    </row>
    <row r="77" spans="1:30" ht="15.75" customHeight="1" x14ac:dyDescent="0.25">
      <c r="A77" s="293"/>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293"/>
      <c r="AD77" s="293"/>
    </row>
    <row r="78" spans="1:30" ht="15.75" customHeight="1" x14ac:dyDescent="0.25">
      <c r="A78" s="293"/>
      <c r="B78" s="48"/>
      <c r="C78" s="323"/>
      <c r="D78" s="323"/>
      <c r="E78" s="323"/>
      <c r="F78" s="316"/>
      <c r="G78" s="324"/>
      <c r="H78" s="325"/>
      <c r="I78" s="325"/>
      <c r="J78" s="316"/>
      <c r="K78" s="316"/>
      <c r="L78" s="316"/>
      <c r="M78" s="316"/>
      <c r="N78" s="325"/>
      <c r="O78" s="316"/>
      <c r="P78" s="316"/>
      <c r="Q78" s="316"/>
      <c r="R78" s="316"/>
      <c r="S78" s="325"/>
      <c r="T78" s="303"/>
      <c r="U78" s="303"/>
      <c r="V78" s="293"/>
      <c r="W78" s="325"/>
      <c r="X78" s="313"/>
      <c r="Y78" s="313"/>
      <c r="Z78" s="50"/>
      <c r="AA78" s="28"/>
      <c r="AB78" s="51"/>
      <c r="AC78" s="293"/>
      <c r="AD78" s="293"/>
    </row>
    <row r="79" spans="1:30" ht="15.75" customHeight="1" x14ac:dyDescent="0.25">
      <c r="A79" s="293"/>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293"/>
      <c r="AD79" s="293"/>
    </row>
    <row r="80" spans="1:30" ht="15.75" customHeight="1" x14ac:dyDescent="0.25">
      <c r="A80" s="293"/>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293"/>
      <c r="AD80" s="293"/>
    </row>
    <row r="81" spans="1:30" ht="15.75" customHeight="1" x14ac:dyDescent="0.25">
      <c r="A81" s="293"/>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293"/>
      <c r="AD81" s="293"/>
    </row>
    <row r="82" spans="1:30" ht="15.75" customHeight="1" x14ac:dyDescent="0.25">
      <c r="A82" s="293"/>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293"/>
      <c r="AD82" s="293"/>
    </row>
    <row r="83" spans="1:30" ht="26.25" customHeight="1" x14ac:dyDescent="0.25">
      <c r="A83" s="293"/>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293"/>
      <c r="AD83" s="326"/>
    </row>
    <row r="84" spans="1:30" ht="12.75" customHeight="1" x14ac:dyDescent="0.25">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row>
    <row r="85" spans="1:30" ht="12.75" customHeight="1" x14ac:dyDescent="0.25">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row>
    <row r="86" spans="1:30" ht="12.75" customHeight="1" x14ac:dyDescent="0.25">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row>
    <row r="87" spans="1:30" ht="12.75" customHeight="1" x14ac:dyDescent="0.25">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row>
    <row r="88" spans="1:30" ht="12.75" customHeight="1" x14ac:dyDescent="0.25">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row>
    <row r="89" spans="1:30" ht="12.75" customHeight="1" x14ac:dyDescent="0.25">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row>
    <row r="90" spans="1:30" ht="12.75" customHeight="1" x14ac:dyDescent="0.25">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row>
    <row r="91" spans="1:30" ht="12.75" customHeight="1" x14ac:dyDescent="0.25">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row>
    <row r="92" spans="1:30" ht="12.75" customHeight="1" x14ac:dyDescent="0.25">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row>
    <row r="93" spans="1:30" ht="12.75" customHeight="1" x14ac:dyDescent="0.2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row>
    <row r="94" spans="1:30" ht="12.75" customHeight="1" x14ac:dyDescent="0.2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row>
    <row r="95" spans="1:30" ht="12.75" customHeight="1" x14ac:dyDescent="0.2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row>
    <row r="96" spans="1:30" ht="12.75" customHeight="1" x14ac:dyDescent="0.2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row>
    <row r="97" spans="1:30" ht="12.75" customHeight="1" x14ac:dyDescent="0.2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row>
    <row r="98" spans="1:30" ht="12.75" customHeight="1" x14ac:dyDescent="0.2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row>
    <row r="99" spans="1:30" ht="12.75" customHeight="1" x14ac:dyDescent="0.2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row>
    <row r="100" spans="1:30" ht="12.75" customHeight="1" x14ac:dyDescent="0.2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row>
    <row r="101" spans="1:30" ht="12.75" customHeight="1" x14ac:dyDescent="0.2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row>
    <row r="102" spans="1:30" ht="12.75" customHeight="1" x14ac:dyDescent="0.2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row>
    <row r="103" spans="1:30" ht="12.75" customHeight="1" x14ac:dyDescent="0.2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row>
    <row r="104" spans="1:30" ht="12.75" customHeight="1" x14ac:dyDescent="0.2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row>
    <row r="105" spans="1:30" ht="12.75" customHeight="1" x14ac:dyDescent="0.2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row>
    <row r="106" spans="1:30" ht="12.75" customHeight="1" x14ac:dyDescent="0.2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row>
    <row r="107" spans="1:30" ht="12.75" customHeight="1" x14ac:dyDescent="0.2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row>
    <row r="108" spans="1:30" ht="12.75" customHeight="1" x14ac:dyDescent="0.2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row>
    <row r="109" spans="1:30" ht="12.75" customHeight="1" x14ac:dyDescent="0.2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row>
    <row r="110" spans="1:30" ht="12.75" customHeight="1" x14ac:dyDescent="0.2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row>
    <row r="111" spans="1:30" ht="12.75" customHeight="1" x14ac:dyDescent="0.2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row>
    <row r="112" spans="1:30" ht="12.75" customHeight="1" x14ac:dyDescent="0.2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row>
    <row r="113" spans="1:30" ht="12.75" customHeight="1" x14ac:dyDescent="0.2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row>
    <row r="114" spans="1:30" ht="12.75" customHeight="1" x14ac:dyDescent="0.2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row>
    <row r="115" spans="1:30" ht="12.75" customHeight="1" x14ac:dyDescent="0.2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row>
    <row r="116" spans="1:30" ht="12.75" customHeight="1" x14ac:dyDescent="0.2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row>
    <row r="117" spans="1:30" ht="12.75" customHeight="1" x14ac:dyDescent="0.2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row>
    <row r="118" spans="1:30" ht="12.75" customHeight="1" x14ac:dyDescent="0.2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row>
    <row r="119" spans="1:30" ht="12.75" customHeight="1" x14ac:dyDescent="0.2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row>
    <row r="120" spans="1:30" ht="12.75" customHeight="1" x14ac:dyDescent="0.2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row>
    <row r="121" spans="1:30" ht="12.75" customHeight="1" x14ac:dyDescent="0.2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row>
    <row r="122" spans="1:30" ht="12.75" customHeight="1" x14ac:dyDescent="0.2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row>
    <row r="123" spans="1:30" ht="12.75" customHeight="1" x14ac:dyDescent="0.2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row>
    <row r="124" spans="1:30" ht="12.75" customHeight="1" x14ac:dyDescent="0.2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row>
    <row r="125" spans="1:30" ht="12.75" customHeight="1" x14ac:dyDescent="0.2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row>
    <row r="126" spans="1:30" ht="12.75" customHeight="1" x14ac:dyDescent="0.2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row>
    <row r="127" spans="1:30" ht="12.75" customHeight="1" x14ac:dyDescent="0.2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row>
    <row r="128" spans="1:30" ht="12.75" customHeight="1" x14ac:dyDescent="0.2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row>
    <row r="129" spans="1:30" ht="12.75" customHeight="1" x14ac:dyDescent="0.2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row>
    <row r="130" spans="1:30" ht="12.75" customHeight="1" x14ac:dyDescent="0.2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row>
    <row r="131" spans="1:30" ht="12.75" customHeight="1" x14ac:dyDescent="0.2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row>
    <row r="132" spans="1:30" ht="12.75" customHeight="1" x14ac:dyDescent="0.2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row>
    <row r="133" spans="1:30" ht="12.75" customHeight="1" x14ac:dyDescent="0.2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row>
    <row r="134" spans="1:30" ht="12.75" customHeight="1" x14ac:dyDescent="0.25">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row>
    <row r="135" spans="1:30" ht="12.75" customHeight="1" x14ac:dyDescent="0.25">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row>
    <row r="136" spans="1:30" ht="12.75" customHeight="1" x14ac:dyDescent="0.25">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row>
    <row r="137" spans="1:30" ht="12.75" customHeight="1" x14ac:dyDescent="0.25">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row>
    <row r="138" spans="1:30" ht="12.75" customHeight="1" x14ac:dyDescent="0.25">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row>
    <row r="139" spans="1:30" ht="12.75" customHeight="1" x14ac:dyDescent="0.25">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row>
    <row r="140" spans="1:30" ht="12.75" customHeight="1" x14ac:dyDescent="0.25">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row>
    <row r="141" spans="1:30" ht="12.75" customHeight="1" x14ac:dyDescent="0.25">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row>
    <row r="142" spans="1:30" ht="12.75" customHeight="1" x14ac:dyDescent="0.25">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row>
    <row r="143" spans="1:30" ht="12.75" customHeight="1" x14ac:dyDescent="0.25">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row>
    <row r="144" spans="1:30" ht="12.75" customHeight="1" x14ac:dyDescent="0.25">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row>
    <row r="145" spans="1:30" ht="12.75" customHeight="1" x14ac:dyDescent="0.25">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row>
    <row r="146" spans="1:30" ht="12.75" customHeight="1" x14ac:dyDescent="0.25">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row>
    <row r="147" spans="1:30" ht="12.75" customHeight="1" x14ac:dyDescent="0.25">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row>
    <row r="148" spans="1:30" ht="12.75" customHeight="1" x14ac:dyDescent="0.25">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row>
    <row r="149" spans="1:30" ht="12.75" customHeight="1" x14ac:dyDescent="0.25">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row>
    <row r="150" spans="1:30" ht="12.75" customHeight="1" x14ac:dyDescent="0.25">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row>
    <row r="151" spans="1:30" ht="12.75" customHeight="1" x14ac:dyDescent="0.25">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row>
    <row r="152" spans="1:30" ht="12.75" customHeight="1" x14ac:dyDescent="0.25">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row>
    <row r="153" spans="1:30" ht="12.75" customHeight="1" x14ac:dyDescent="0.25">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row>
    <row r="154" spans="1:30" ht="12.75" customHeight="1" x14ac:dyDescent="0.25">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row>
    <row r="155" spans="1:30" ht="12.75" customHeight="1" x14ac:dyDescent="0.25">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row>
    <row r="156" spans="1:30" ht="12.75" customHeight="1" x14ac:dyDescent="0.25">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row>
    <row r="157" spans="1:30" ht="12.75" customHeight="1" x14ac:dyDescent="0.25">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row>
    <row r="158" spans="1:30" ht="12.75" customHeight="1" x14ac:dyDescent="0.25">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row>
    <row r="159" spans="1:30" ht="12.75" customHeight="1" x14ac:dyDescent="0.25">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row>
    <row r="160" spans="1:30" ht="12.75" customHeight="1" x14ac:dyDescent="0.25">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row>
    <row r="161" spans="1:30" ht="12.75" customHeight="1" x14ac:dyDescent="0.25">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row>
    <row r="162" spans="1:30" ht="12.75" customHeight="1" x14ac:dyDescent="0.25">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row>
    <row r="163" spans="1:30" ht="12.75" customHeight="1" x14ac:dyDescent="0.25">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row>
    <row r="164" spans="1:30" ht="12.75" customHeight="1" x14ac:dyDescent="0.25">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row>
    <row r="165" spans="1:30" ht="12.75" customHeight="1" x14ac:dyDescent="0.25">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row>
    <row r="166" spans="1:30" ht="12.75" customHeight="1" x14ac:dyDescent="0.25">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row>
    <row r="167" spans="1:30" ht="12.75" customHeight="1" x14ac:dyDescent="0.25">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row>
    <row r="168" spans="1:30" ht="12.75" customHeight="1" x14ac:dyDescent="0.25">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row>
    <row r="169" spans="1:30" ht="12.75" customHeight="1" x14ac:dyDescent="0.25">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row>
    <row r="170" spans="1:30" ht="12.75" customHeight="1" x14ac:dyDescent="0.25">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row>
    <row r="171" spans="1:30" ht="12.75" customHeight="1" x14ac:dyDescent="0.25">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row>
    <row r="172" spans="1:30" ht="12.75" customHeight="1" x14ac:dyDescent="0.25">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row>
    <row r="173" spans="1:30" ht="12.75" customHeight="1" x14ac:dyDescent="0.25">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row>
    <row r="174" spans="1:30" ht="12.75" customHeight="1" x14ac:dyDescent="0.25">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row>
    <row r="175" spans="1:30" ht="12.75" customHeight="1" x14ac:dyDescent="0.25">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row>
    <row r="176" spans="1:30" ht="12.75" customHeight="1" x14ac:dyDescent="0.25">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row>
    <row r="177" spans="1:30" ht="12.75" customHeight="1" x14ac:dyDescent="0.25">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row>
    <row r="178" spans="1:30" ht="12.75" customHeight="1" x14ac:dyDescent="0.25">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row>
    <row r="179" spans="1:30" ht="12.75" customHeight="1" x14ac:dyDescent="0.25">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row>
    <row r="180" spans="1:30" ht="12.75" customHeight="1" x14ac:dyDescent="0.25">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row>
    <row r="181" spans="1:30" ht="12.75" customHeight="1" x14ac:dyDescent="0.25">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row>
    <row r="182" spans="1:30" ht="12.75" customHeight="1" x14ac:dyDescent="0.25">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row>
    <row r="183" spans="1:30" ht="12.75" customHeight="1" x14ac:dyDescent="0.25">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row>
    <row r="184" spans="1:30" ht="12.75" customHeight="1" x14ac:dyDescent="0.25">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row>
    <row r="185" spans="1:30" ht="12.75" customHeight="1" x14ac:dyDescent="0.25">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row>
    <row r="186" spans="1:30" ht="12.75" customHeight="1" x14ac:dyDescent="0.25">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row>
    <row r="187" spans="1:30" ht="12.75" customHeight="1" x14ac:dyDescent="0.25">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row>
    <row r="188" spans="1:30" ht="12.75" customHeight="1" x14ac:dyDescent="0.25">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row>
    <row r="189" spans="1:30" ht="12.75" customHeight="1" x14ac:dyDescent="0.25">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row>
    <row r="190" spans="1:30" ht="12.75" customHeight="1" x14ac:dyDescent="0.25">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row>
    <row r="191" spans="1:30" ht="12.75" customHeight="1" x14ac:dyDescent="0.25">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row>
    <row r="192" spans="1:30" ht="12.75" customHeight="1" x14ac:dyDescent="0.25">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row>
    <row r="193" spans="1:30" ht="12.75" customHeight="1" x14ac:dyDescent="0.25">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row>
    <row r="194" spans="1:30" ht="12.75" customHeight="1" x14ac:dyDescent="0.25">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row>
    <row r="195" spans="1:30" ht="12.75" customHeight="1" x14ac:dyDescent="0.25">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row>
    <row r="196" spans="1:30" ht="12.75" customHeight="1" x14ac:dyDescent="0.25">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row>
    <row r="197" spans="1:30" ht="12.75" customHeight="1" x14ac:dyDescent="0.25">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row>
    <row r="198" spans="1:30" ht="12.75" customHeight="1" x14ac:dyDescent="0.25">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row>
    <row r="199" spans="1:30" ht="12.75" customHeight="1" x14ac:dyDescent="0.25">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row>
    <row r="200" spans="1:30" ht="12.75" customHeight="1" x14ac:dyDescent="0.25">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row>
    <row r="201" spans="1:30" ht="12.75" customHeight="1" x14ac:dyDescent="0.25">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row>
    <row r="202" spans="1:30" ht="12.75" customHeight="1" x14ac:dyDescent="0.25">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row>
    <row r="203" spans="1:30" ht="12.75" customHeight="1" x14ac:dyDescent="0.25">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row>
    <row r="204" spans="1:30" ht="12.75" customHeight="1" x14ac:dyDescent="0.25">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row>
    <row r="205" spans="1:30" ht="12.75" customHeight="1" x14ac:dyDescent="0.25">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row>
    <row r="206" spans="1:30" ht="12.75" customHeight="1" x14ac:dyDescent="0.25">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row>
    <row r="207" spans="1:30" ht="12.75" customHeight="1" x14ac:dyDescent="0.25">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row>
    <row r="208" spans="1:30" ht="12.75" customHeight="1" x14ac:dyDescent="0.25">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row>
    <row r="209" spans="1:30" ht="12.75" customHeight="1" x14ac:dyDescent="0.25">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row>
    <row r="210" spans="1:30" ht="12.75" customHeight="1" x14ac:dyDescent="0.25">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row>
    <row r="211" spans="1:30" ht="12.75" customHeight="1" x14ac:dyDescent="0.25">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row>
    <row r="212" spans="1:30" ht="12.75" customHeight="1" x14ac:dyDescent="0.25">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row>
    <row r="213" spans="1:30" ht="12.75" customHeight="1" x14ac:dyDescent="0.25">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row>
    <row r="214" spans="1:30" ht="12.75" customHeight="1" x14ac:dyDescent="0.25">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row>
    <row r="215" spans="1:30" ht="12.75" customHeight="1" x14ac:dyDescent="0.25">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row>
    <row r="216" spans="1:30" ht="12.75" customHeight="1" x14ac:dyDescent="0.25">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row>
    <row r="217" spans="1:30" ht="12.75" customHeight="1" x14ac:dyDescent="0.25">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row>
    <row r="218" spans="1:30" ht="12.75" customHeight="1" x14ac:dyDescent="0.25">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row>
    <row r="219" spans="1:30" ht="12.75" customHeight="1" x14ac:dyDescent="0.25">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row>
    <row r="220" spans="1:30" ht="12.75" customHeight="1" x14ac:dyDescent="0.25">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row>
    <row r="221" spans="1:30" ht="12.75" customHeight="1" x14ac:dyDescent="0.25">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row>
    <row r="222" spans="1:30" ht="12.75" customHeight="1" x14ac:dyDescent="0.25">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row>
    <row r="223" spans="1:30" ht="12.75" customHeight="1" x14ac:dyDescent="0.25">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row>
    <row r="224" spans="1:30" ht="12.75" customHeight="1" x14ac:dyDescent="0.25">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row>
    <row r="225" spans="1:30" ht="12.75" customHeight="1" x14ac:dyDescent="0.25">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row>
    <row r="226" spans="1:30" ht="12.75" customHeight="1" x14ac:dyDescent="0.25">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row>
    <row r="227" spans="1:30" ht="12.75" customHeight="1" x14ac:dyDescent="0.25">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row>
    <row r="228" spans="1:30" ht="12.75" customHeight="1" x14ac:dyDescent="0.25">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row>
    <row r="229" spans="1:30" ht="12.75" customHeight="1" x14ac:dyDescent="0.25">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row>
    <row r="230" spans="1:30" ht="12.75" customHeight="1" x14ac:dyDescent="0.25">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row>
    <row r="231" spans="1:30" ht="12.75" customHeight="1" x14ac:dyDescent="0.25">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row>
    <row r="232" spans="1:30" ht="12.75" customHeight="1" x14ac:dyDescent="0.25">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row>
    <row r="233" spans="1:30" ht="12.75" customHeight="1" x14ac:dyDescent="0.25">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row>
    <row r="234" spans="1:30" ht="12.75" customHeight="1" x14ac:dyDescent="0.25">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row>
    <row r="235" spans="1:30" ht="12.75" customHeight="1" x14ac:dyDescent="0.25">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row>
    <row r="236" spans="1:30" ht="12.75" customHeight="1" x14ac:dyDescent="0.25">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row>
    <row r="237" spans="1:30" ht="12.75" customHeight="1" x14ac:dyDescent="0.25">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row>
    <row r="238" spans="1:30" ht="12.75" customHeight="1" x14ac:dyDescent="0.25">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row>
    <row r="239" spans="1:30" ht="12.75" customHeight="1" x14ac:dyDescent="0.25">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row>
    <row r="240" spans="1:30" ht="12.75" customHeight="1" x14ac:dyDescent="0.25">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row>
    <row r="241" spans="1:30" ht="12.75" customHeight="1" x14ac:dyDescent="0.25">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row>
    <row r="242" spans="1:30" ht="12.75" customHeight="1" x14ac:dyDescent="0.25">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row>
    <row r="243" spans="1:30" ht="12.75" customHeight="1" x14ac:dyDescent="0.25">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row>
    <row r="244" spans="1:30" ht="12.75" customHeight="1" x14ac:dyDescent="0.25">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row>
    <row r="245" spans="1:30" ht="12.75" customHeight="1" x14ac:dyDescent="0.25">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row>
    <row r="246" spans="1:30" ht="12.75" customHeight="1" x14ac:dyDescent="0.25">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row>
    <row r="247" spans="1:30" ht="12.75" customHeight="1" x14ac:dyDescent="0.25">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row>
    <row r="248" spans="1:30" ht="12.75" customHeight="1" x14ac:dyDescent="0.25">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row>
    <row r="249" spans="1:30" ht="12.75" customHeight="1" x14ac:dyDescent="0.25">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row>
    <row r="250" spans="1:30" ht="12.75" customHeight="1" x14ac:dyDescent="0.25">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row>
    <row r="251" spans="1:30" ht="12.75" customHeight="1" x14ac:dyDescent="0.25">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row>
    <row r="252" spans="1:30" ht="12.75" customHeight="1" x14ac:dyDescent="0.25">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row>
    <row r="253" spans="1:30" ht="12.75" customHeight="1" x14ac:dyDescent="0.25">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row>
    <row r="254" spans="1:30" ht="12.75" customHeight="1" x14ac:dyDescent="0.25">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row>
    <row r="255" spans="1:30" ht="12.75" customHeight="1" x14ac:dyDescent="0.25">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row>
    <row r="256" spans="1:30" ht="12.75" customHeight="1" x14ac:dyDescent="0.25">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row>
    <row r="257" spans="1:30" ht="12.75" customHeight="1" x14ac:dyDescent="0.25">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row>
    <row r="258" spans="1:30" ht="12.75" customHeight="1" x14ac:dyDescent="0.25">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row>
    <row r="259" spans="1:30" ht="12.75" customHeight="1" x14ac:dyDescent="0.25">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row>
    <row r="260" spans="1:30" ht="12.75" customHeight="1" x14ac:dyDescent="0.25">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row>
    <row r="261" spans="1:30" ht="12.75" customHeight="1" x14ac:dyDescent="0.25">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row>
    <row r="262" spans="1:30" ht="12.75" customHeight="1" x14ac:dyDescent="0.25">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row>
    <row r="263" spans="1:30" ht="12.75" customHeight="1" x14ac:dyDescent="0.25">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row>
    <row r="264" spans="1:30" ht="12.75" customHeight="1" x14ac:dyDescent="0.25">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row>
    <row r="265" spans="1:30" ht="12.75" customHeight="1" x14ac:dyDescent="0.25">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row>
    <row r="266" spans="1:30" ht="12.75" customHeight="1" x14ac:dyDescent="0.25">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row>
    <row r="267" spans="1:30" ht="12.75" customHeight="1" x14ac:dyDescent="0.25">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row>
    <row r="268" spans="1:30" ht="12.75" customHeight="1" x14ac:dyDescent="0.25">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row>
    <row r="269" spans="1:30" ht="12.75" customHeight="1" x14ac:dyDescent="0.25">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row>
    <row r="270" spans="1:30" ht="12.75" customHeight="1" x14ac:dyDescent="0.25">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row>
    <row r="271" spans="1:30" ht="12.75" customHeight="1" x14ac:dyDescent="0.25">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row>
    <row r="272" spans="1:30" ht="12.75" customHeight="1" x14ac:dyDescent="0.25">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row>
    <row r="273" spans="1:30" ht="12.75" customHeight="1" x14ac:dyDescent="0.25">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row>
    <row r="274" spans="1:30" ht="12.75" customHeight="1" x14ac:dyDescent="0.25">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row>
    <row r="275" spans="1:30" ht="12.75" customHeight="1" x14ac:dyDescent="0.25">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row>
    <row r="276" spans="1:30" ht="12.75" customHeight="1" x14ac:dyDescent="0.25">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row>
    <row r="277" spans="1:30" ht="12.75" customHeight="1" x14ac:dyDescent="0.2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row>
    <row r="278" spans="1:30" ht="12.75" customHeight="1" x14ac:dyDescent="0.2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row>
    <row r="279" spans="1:30" ht="12.75" customHeight="1" x14ac:dyDescent="0.2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row>
    <row r="280" spans="1:30" ht="12.75" customHeight="1" x14ac:dyDescent="0.2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row>
    <row r="281" spans="1:30" ht="12.75" customHeight="1" x14ac:dyDescent="0.2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row>
    <row r="282" spans="1:30" ht="12.75" customHeight="1" x14ac:dyDescent="0.2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row>
    <row r="283" spans="1:30" ht="12.75" customHeight="1" x14ac:dyDescent="0.2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row>
    <row r="284" spans="1:30" ht="12.75" customHeight="1" x14ac:dyDescent="0.2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row>
    <row r="285" spans="1:30" ht="12.75" customHeight="1" x14ac:dyDescent="0.2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row>
    <row r="286" spans="1:30" ht="12.75" customHeight="1" x14ac:dyDescent="0.2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row>
    <row r="287" spans="1:30" ht="12.75" customHeight="1" x14ac:dyDescent="0.2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row>
    <row r="288" spans="1:30" ht="12.75" customHeight="1" x14ac:dyDescent="0.2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row>
    <row r="289" spans="1:30" ht="12.75" customHeight="1" x14ac:dyDescent="0.2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row>
    <row r="290" spans="1:30" ht="12.75" customHeight="1" x14ac:dyDescent="0.2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row>
    <row r="291" spans="1:30" ht="12.75" customHeight="1" x14ac:dyDescent="0.2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row>
    <row r="292" spans="1:30" ht="12.75" customHeight="1" x14ac:dyDescent="0.25">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row>
    <row r="293" spans="1:30" ht="12.75" customHeight="1" x14ac:dyDescent="0.25">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row>
    <row r="294" spans="1:30" ht="12.75" customHeight="1" x14ac:dyDescent="0.25">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row>
    <row r="295" spans="1:30" ht="12.75" customHeight="1" x14ac:dyDescent="0.25">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row>
    <row r="296" spans="1:30" ht="12.75" customHeight="1" x14ac:dyDescent="0.25">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row>
    <row r="297" spans="1:30" ht="12.75" customHeight="1" x14ac:dyDescent="0.25">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row>
    <row r="298" spans="1:30" ht="12.75" customHeight="1" x14ac:dyDescent="0.25">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row>
    <row r="299" spans="1:30" ht="12.75" customHeight="1" x14ac:dyDescent="0.2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row>
    <row r="300" spans="1:30" ht="12.75" customHeight="1" x14ac:dyDescent="0.2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row>
    <row r="301" spans="1:30" ht="12.75" customHeight="1" x14ac:dyDescent="0.2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row>
    <row r="302" spans="1:30" ht="12.75" customHeight="1" x14ac:dyDescent="0.2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row>
    <row r="303" spans="1:30" ht="12.75" customHeight="1" x14ac:dyDescent="0.2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row>
    <row r="304" spans="1:30" ht="12.75" customHeight="1" x14ac:dyDescent="0.2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row>
    <row r="305" spans="1:30" ht="12.75" customHeight="1" x14ac:dyDescent="0.2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row>
    <row r="306" spans="1:30" ht="12.75" customHeight="1" x14ac:dyDescent="0.2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row>
    <row r="307" spans="1:30" ht="12.75" customHeight="1" x14ac:dyDescent="0.2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row>
    <row r="308" spans="1:30" ht="12.75" customHeight="1" x14ac:dyDescent="0.2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row>
    <row r="309" spans="1:30" ht="12.75" customHeight="1" x14ac:dyDescent="0.2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row>
    <row r="310" spans="1:30" ht="12.75" customHeight="1" x14ac:dyDescent="0.2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row>
    <row r="311" spans="1:30" ht="12.75" customHeight="1" x14ac:dyDescent="0.2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row>
    <row r="312" spans="1:30" ht="12.75" customHeight="1" x14ac:dyDescent="0.2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row>
    <row r="313" spans="1:30" ht="12.75" customHeight="1" x14ac:dyDescent="0.2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row>
    <row r="314" spans="1:30" ht="12.75" customHeight="1" x14ac:dyDescent="0.25">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row>
    <row r="315" spans="1:30" ht="12.75" customHeight="1" x14ac:dyDescent="0.25">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row>
    <row r="316" spans="1:30" ht="12.75" customHeight="1" x14ac:dyDescent="0.25">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row>
    <row r="317" spans="1:30" ht="12.75" customHeight="1" x14ac:dyDescent="0.25">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row>
    <row r="318" spans="1:30" ht="12.75" customHeight="1" x14ac:dyDescent="0.25">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row>
    <row r="319" spans="1:30" ht="12.75" customHeight="1" x14ac:dyDescent="0.25">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row>
    <row r="320" spans="1:30" ht="12.75" customHeight="1" x14ac:dyDescent="0.25">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row>
    <row r="321" spans="1:30" ht="12.75" customHeight="1" x14ac:dyDescent="0.25">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row>
    <row r="322" spans="1:30" ht="12.75" customHeight="1" x14ac:dyDescent="0.25">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row>
    <row r="323" spans="1:30" ht="12.75" customHeight="1" x14ac:dyDescent="0.25">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row>
    <row r="324" spans="1:30" ht="12.75" customHeight="1" x14ac:dyDescent="0.25">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row>
    <row r="325" spans="1:30" ht="12.75" customHeight="1" x14ac:dyDescent="0.25">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c r="AA325" s="293"/>
      <c r="AB325" s="293"/>
      <c r="AC325" s="293"/>
      <c r="AD325" s="293"/>
    </row>
    <row r="326" spans="1:30" ht="12.75" customHeight="1" x14ac:dyDescent="0.25">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c r="AA326" s="293"/>
      <c r="AB326" s="293"/>
      <c r="AC326" s="293"/>
      <c r="AD326" s="293"/>
    </row>
    <row r="327" spans="1:30" ht="12.75" customHeight="1" x14ac:dyDescent="0.25">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c r="AA327" s="293"/>
      <c r="AB327" s="293"/>
      <c r="AC327" s="293"/>
      <c r="AD327" s="293"/>
    </row>
    <row r="328" spans="1:30" ht="12.75" customHeight="1" x14ac:dyDescent="0.25">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c r="AA328" s="293"/>
      <c r="AB328" s="293"/>
      <c r="AC328" s="293"/>
      <c r="AD328" s="293"/>
    </row>
    <row r="329" spans="1:30" ht="12.75" customHeight="1" x14ac:dyDescent="0.25">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c r="AA329" s="293"/>
      <c r="AB329" s="293"/>
      <c r="AC329" s="293"/>
      <c r="AD329" s="293"/>
    </row>
    <row r="330" spans="1:30" ht="12.75" customHeight="1" x14ac:dyDescent="0.25">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row>
    <row r="331" spans="1:30" ht="12.75" customHeight="1" x14ac:dyDescent="0.25">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row>
    <row r="332" spans="1:30" ht="12.75" customHeight="1" x14ac:dyDescent="0.25">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c r="AA332" s="293"/>
      <c r="AB332" s="293"/>
      <c r="AC332" s="293"/>
      <c r="AD332" s="293"/>
    </row>
    <row r="333" spans="1:30" ht="12.75" customHeight="1" x14ac:dyDescent="0.25">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row>
    <row r="334" spans="1:30" ht="12.75" customHeight="1" x14ac:dyDescent="0.25">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c r="AA334" s="293"/>
      <c r="AB334" s="293"/>
      <c r="AC334" s="293"/>
      <c r="AD334" s="293"/>
    </row>
    <row r="335" spans="1:30" ht="12.75" customHeight="1" x14ac:dyDescent="0.25">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c r="AA335" s="293"/>
      <c r="AB335" s="293"/>
      <c r="AC335" s="293"/>
      <c r="AD335" s="293"/>
    </row>
    <row r="336" spans="1:30" ht="12.75" customHeight="1" x14ac:dyDescent="0.25">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c r="AA336" s="293"/>
      <c r="AB336" s="293"/>
      <c r="AC336" s="293"/>
      <c r="AD336" s="293"/>
    </row>
    <row r="337" spans="1:30" ht="12.75" customHeight="1" x14ac:dyDescent="0.25">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row>
    <row r="338" spans="1:30" ht="12.75" customHeight="1" x14ac:dyDescent="0.25">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row>
    <row r="339" spans="1:30" ht="12.75" customHeight="1" x14ac:dyDescent="0.25">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row>
    <row r="340" spans="1:30" ht="12.75" customHeight="1" x14ac:dyDescent="0.25">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c r="AA340" s="293"/>
      <c r="AB340" s="293"/>
      <c r="AC340" s="293"/>
      <c r="AD340" s="293"/>
    </row>
    <row r="341" spans="1:30" ht="12.75" customHeight="1" x14ac:dyDescent="0.25">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c r="AA341" s="293"/>
      <c r="AB341" s="293"/>
      <c r="AC341" s="293"/>
      <c r="AD341" s="293"/>
    </row>
    <row r="342" spans="1:30" ht="12.75" customHeight="1" x14ac:dyDescent="0.25">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c r="AA342" s="293"/>
      <c r="AB342" s="293"/>
      <c r="AC342" s="293"/>
      <c r="AD342" s="293"/>
    </row>
    <row r="343" spans="1:30" ht="12.75" customHeight="1" x14ac:dyDescent="0.25">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c r="AA343" s="293"/>
      <c r="AB343" s="293"/>
      <c r="AC343" s="293"/>
      <c r="AD343" s="293"/>
    </row>
    <row r="344" spans="1:30" ht="12.75" customHeight="1" x14ac:dyDescent="0.25">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c r="AA344" s="293"/>
      <c r="AB344" s="293"/>
      <c r="AC344" s="293"/>
      <c r="AD344" s="293"/>
    </row>
    <row r="345" spans="1:30" ht="12.75" customHeight="1" x14ac:dyDescent="0.25">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row>
    <row r="346" spans="1:30" ht="12.75" customHeight="1" x14ac:dyDescent="0.25">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c r="AA346" s="293"/>
      <c r="AB346" s="293"/>
      <c r="AC346" s="293"/>
      <c r="AD346" s="293"/>
    </row>
    <row r="347" spans="1:30" ht="12.75" customHeight="1" x14ac:dyDescent="0.25">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row>
    <row r="348" spans="1:30" ht="12.75" customHeight="1" x14ac:dyDescent="0.25">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c r="AA348" s="293"/>
      <c r="AB348" s="293"/>
      <c r="AC348" s="293"/>
      <c r="AD348" s="293"/>
    </row>
    <row r="349" spans="1:30" ht="12.75" customHeight="1" x14ac:dyDescent="0.25">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c r="AA349" s="293"/>
      <c r="AB349" s="293"/>
      <c r="AC349" s="293"/>
      <c r="AD349" s="293"/>
    </row>
    <row r="350" spans="1:30" ht="12.75" customHeight="1" x14ac:dyDescent="0.25">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c r="AA350" s="293"/>
      <c r="AB350" s="293"/>
      <c r="AC350" s="293"/>
      <c r="AD350" s="293"/>
    </row>
    <row r="351" spans="1:30" ht="12.75" customHeight="1" x14ac:dyDescent="0.25">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row>
    <row r="352" spans="1:30" ht="12.75" customHeight="1" x14ac:dyDescent="0.25">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c r="AA352" s="293"/>
      <c r="AB352" s="293"/>
      <c r="AC352" s="293"/>
      <c r="AD352" s="293"/>
    </row>
    <row r="353" spans="1:30" ht="12.75" customHeight="1" x14ac:dyDescent="0.25">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c r="AA353" s="293"/>
      <c r="AB353" s="293"/>
      <c r="AC353" s="293"/>
      <c r="AD353" s="293"/>
    </row>
    <row r="354" spans="1:30" ht="12.75" customHeight="1" x14ac:dyDescent="0.25">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c r="AA354" s="293"/>
      <c r="AB354" s="293"/>
      <c r="AC354" s="293"/>
      <c r="AD354" s="293"/>
    </row>
    <row r="355" spans="1:30" ht="12.75" customHeight="1" x14ac:dyDescent="0.25">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c r="AA355" s="293"/>
      <c r="AB355" s="293"/>
      <c r="AC355" s="293"/>
      <c r="AD355" s="293"/>
    </row>
    <row r="356" spans="1:30" ht="12.75" customHeight="1" x14ac:dyDescent="0.25">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c r="AA356" s="293"/>
      <c r="AB356" s="293"/>
      <c r="AC356" s="293"/>
      <c r="AD356" s="293"/>
    </row>
    <row r="357" spans="1:30" ht="12.75" customHeight="1" x14ac:dyDescent="0.25">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row>
    <row r="358" spans="1:30" ht="12.75" customHeight="1" x14ac:dyDescent="0.25">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c r="AA358" s="293"/>
      <c r="AB358" s="293"/>
      <c r="AC358" s="293"/>
      <c r="AD358" s="293"/>
    </row>
    <row r="359" spans="1:30" ht="12.75" customHeight="1" x14ac:dyDescent="0.25">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c r="AA359" s="293"/>
      <c r="AB359" s="293"/>
      <c r="AC359" s="293"/>
      <c r="AD359" s="293"/>
    </row>
    <row r="360" spans="1:30" ht="12.75" customHeight="1" x14ac:dyDescent="0.25">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c r="AA360" s="293"/>
      <c r="AB360" s="293"/>
      <c r="AC360" s="293"/>
      <c r="AD360" s="293"/>
    </row>
    <row r="361" spans="1:30" ht="12.75" customHeight="1" x14ac:dyDescent="0.25">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c r="AA361" s="293"/>
      <c r="AB361" s="293"/>
      <c r="AC361" s="293"/>
      <c r="AD361" s="293"/>
    </row>
    <row r="362" spans="1:30" ht="12.75" customHeight="1" x14ac:dyDescent="0.25">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c r="AA362" s="293"/>
      <c r="AB362" s="293"/>
      <c r="AC362" s="293"/>
      <c r="AD362" s="293"/>
    </row>
    <row r="363" spans="1:30" ht="12.75" customHeight="1" x14ac:dyDescent="0.25">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row>
    <row r="364" spans="1:30" ht="12.75" customHeight="1" x14ac:dyDescent="0.25">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row>
    <row r="365" spans="1:30" ht="12.75" customHeight="1" x14ac:dyDescent="0.25">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row>
    <row r="366" spans="1:30" ht="12.75" customHeight="1" x14ac:dyDescent="0.25">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row>
    <row r="367" spans="1:30" ht="12.75" customHeight="1" x14ac:dyDescent="0.25">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row>
    <row r="368" spans="1:30" ht="12.75" customHeight="1" x14ac:dyDescent="0.25">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c r="AA368" s="293"/>
      <c r="AB368" s="293"/>
      <c r="AC368" s="293"/>
      <c r="AD368" s="293"/>
    </row>
    <row r="369" spans="1:30" ht="12.75" customHeight="1" x14ac:dyDescent="0.25">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row>
    <row r="370" spans="1:30" ht="12.75" customHeight="1" x14ac:dyDescent="0.25">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3"/>
      <c r="AC370" s="293"/>
      <c r="AD370" s="293"/>
    </row>
    <row r="371" spans="1:30" ht="12.75" customHeight="1" x14ac:dyDescent="0.25">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row>
    <row r="372" spans="1:30" ht="12.75" customHeight="1" x14ac:dyDescent="0.25">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row>
    <row r="373" spans="1:30" ht="12.75" customHeight="1" x14ac:dyDescent="0.25">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row>
    <row r="374" spans="1:30" ht="12.75" customHeight="1" x14ac:dyDescent="0.25">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c r="AA374" s="293"/>
      <c r="AB374" s="293"/>
      <c r="AC374" s="293"/>
      <c r="AD374" s="293"/>
    </row>
    <row r="375" spans="1:30" ht="12.75" customHeight="1" x14ac:dyDescent="0.25">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row>
    <row r="376" spans="1:30" ht="12.75" customHeight="1" x14ac:dyDescent="0.25">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c r="AA376" s="293"/>
      <c r="AB376" s="293"/>
      <c r="AC376" s="293"/>
      <c r="AD376" s="293"/>
    </row>
    <row r="377" spans="1:30" ht="12.75" customHeight="1" x14ac:dyDescent="0.25">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row>
    <row r="378" spans="1:30" ht="12.75" customHeight="1" x14ac:dyDescent="0.25">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c r="AC378" s="293"/>
      <c r="AD378" s="293"/>
    </row>
    <row r="379" spans="1:30" ht="12.75" customHeight="1" x14ac:dyDescent="0.25">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c r="AA379" s="293"/>
      <c r="AB379" s="293"/>
      <c r="AC379" s="293"/>
      <c r="AD379" s="293"/>
    </row>
    <row r="380" spans="1:30" ht="12.75" customHeight="1" x14ac:dyDescent="0.25">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row>
    <row r="381" spans="1:30" ht="12.75" customHeight="1" x14ac:dyDescent="0.25">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row>
    <row r="382" spans="1:30" ht="12.75" customHeight="1" x14ac:dyDescent="0.25">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3"/>
      <c r="AC382" s="293"/>
      <c r="AD382" s="293"/>
    </row>
    <row r="383" spans="1:30" ht="12.75" customHeight="1" x14ac:dyDescent="0.25">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c r="AA383" s="293"/>
      <c r="AB383" s="293"/>
      <c r="AC383" s="293"/>
      <c r="AD383" s="293"/>
    </row>
    <row r="384" spans="1:30" ht="12.75" customHeight="1" x14ac:dyDescent="0.25">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row>
    <row r="385" spans="1:30" ht="12.75" customHeight="1" x14ac:dyDescent="0.25">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c r="AA385" s="293"/>
      <c r="AB385" s="293"/>
      <c r="AC385" s="293"/>
      <c r="AD385" s="293"/>
    </row>
    <row r="386" spans="1:30" ht="12.75" customHeight="1" x14ac:dyDescent="0.25">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c r="AA386" s="293"/>
      <c r="AB386" s="293"/>
      <c r="AC386" s="293"/>
      <c r="AD386" s="293"/>
    </row>
    <row r="387" spans="1:30" ht="12.75" customHeight="1" x14ac:dyDescent="0.25">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row>
    <row r="388" spans="1:30" ht="12.75" customHeight="1" x14ac:dyDescent="0.25">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c r="AA388" s="293"/>
      <c r="AB388" s="293"/>
      <c r="AC388" s="293"/>
      <c r="AD388" s="293"/>
    </row>
    <row r="389" spans="1:30" ht="12.75" customHeight="1" x14ac:dyDescent="0.25">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c r="AA389" s="293"/>
      <c r="AB389" s="293"/>
      <c r="AC389" s="293"/>
      <c r="AD389" s="293"/>
    </row>
    <row r="390" spans="1:30" ht="12.75" customHeight="1" x14ac:dyDescent="0.25">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c r="AA390" s="293"/>
      <c r="AB390" s="293"/>
      <c r="AC390" s="293"/>
      <c r="AD390" s="293"/>
    </row>
    <row r="391" spans="1:30" ht="12.75" customHeight="1" x14ac:dyDescent="0.25">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3"/>
      <c r="AC391" s="293"/>
      <c r="AD391" s="293"/>
    </row>
    <row r="392" spans="1:30" ht="12.75" customHeight="1" x14ac:dyDescent="0.25">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c r="AA392" s="293"/>
      <c r="AB392" s="293"/>
      <c r="AC392" s="293"/>
      <c r="AD392" s="293"/>
    </row>
    <row r="393" spans="1:30" ht="12.75" customHeight="1" x14ac:dyDescent="0.25">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c r="AA393" s="293"/>
      <c r="AB393" s="293"/>
      <c r="AC393" s="293"/>
      <c r="AD393" s="293"/>
    </row>
    <row r="394" spans="1:30" ht="12.75" customHeight="1" x14ac:dyDescent="0.25">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c r="AA394" s="293"/>
      <c r="AB394" s="293"/>
      <c r="AC394" s="293"/>
      <c r="AD394" s="293"/>
    </row>
    <row r="395" spans="1:30" ht="12.75" customHeight="1" x14ac:dyDescent="0.25">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c r="AA395" s="293"/>
      <c r="AB395" s="293"/>
      <c r="AC395" s="293"/>
      <c r="AD395" s="293"/>
    </row>
    <row r="396" spans="1:30" ht="12.75" customHeight="1" x14ac:dyDescent="0.25">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c r="AA396" s="293"/>
      <c r="AB396" s="293"/>
      <c r="AC396" s="293"/>
      <c r="AD396" s="293"/>
    </row>
    <row r="397" spans="1:30" ht="12.75" customHeight="1" x14ac:dyDescent="0.25">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c r="AA397" s="293"/>
      <c r="AB397" s="293"/>
      <c r="AC397" s="293"/>
      <c r="AD397" s="293"/>
    </row>
    <row r="398" spans="1:30" ht="12.75" customHeight="1" x14ac:dyDescent="0.25">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row>
    <row r="399" spans="1:30" ht="12.75" customHeight="1" x14ac:dyDescent="0.25">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c r="AA399" s="293"/>
      <c r="AB399" s="293"/>
      <c r="AC399" s="293"/>
      <c r="AD399" s="293"/>
    </row>
    <row r="400" spans="1:30" ht="12.75" customHeight="1" x14ac:dyDescent="0.25">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c r="AA400" s="293"/>
      <c r="AB400" s="293"/>
      <c r="AC400" s="293"/>
      <c r="AD400" s="293"/>
    </row>
    <row r="401" spans="1:30" ht="12.75" customHeight="1" x14ac:dyDescent="0.25">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c r="AA401" s="293"/>
      <c r="AB401" s="293"/>
      <c r="AC401" s="293"/>
      <c r="AD401" s="293"/>
    </row>
    <row r="402" spans="1:30" ht="12.75" customHeight="1" x14ac:dyDescent="0.25">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c r="AA402" s="293"/>
      <c r="AB402" s="293"/>
      <c r="AC402" s="293"/>
      <c r="AD402" s="293"/>
    </row>
    <row r="403" spans="1:30" ht="12.75" customHeight="1" x14ac:dyDescent="0.25">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c r="AA403" s="293"/>
      <c r="AB403" s="293"/>
      <c r="AC403" s="293"/>
      <c r="AD403" s="293"/>
    </row>
    <row r="404" spans="1:30" ht="12.75" customHeight="1" x14ac:dyDescent="0.25">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c r="AA404" s="293"/>
      <c r="AB404" s="293"/>
      <c r="AC404" s="293"/>
      <c r="AD404" s="293"/>
    </row>
    <row r="405" spans="1:30" ht="12.75" customHeight="1" x14ac:dyDescent="0.25">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c r="AA405" s="293"/>
      <c r="AB405" s="293"/>
      <c r="AC405" s="293"/>
      <c r="AD405" s="293"/>
    </row>
    <row r="406" spans="1:30" ht="12.75" customHeight="1" x14ac:dyDescent="0.25">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row>
    <row r="407" spans="1:30" ht="12.75" customHeight="1" x14ac:dyDescent="0.25">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c r="AA407" s="293"/>
      <c r="AB407" s="293"/>
      <c r="AC407" s="293"/>
      <c r="AD407" s="293"/>
    </row>
    <row r="408" spans="1:30" ht="12.75" customHeight="1" x14ac:dyDescent="0.25">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c r="AA408" s="293"/>
      <c r="AB408" s="293"/>
      <c r="AC408" s="293"/>
      <c r="AD408" s="293"/>
    </row>
    <row r="409" spans="1:30" ht="12.75" customHeight="1" x14ac:dyDescent="0.25">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c r="AA409" s="293"/>
      <c r="AB409" s="293"/>
      <c r="AC409" s="293"/>
      <c r="AD409" s="293"/>
    </row>
    <row r="410" spans="1:30" ht="12.75" customHeight="1" x14ac:dyDescent="0.25">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c r="AA410" s="293"/>
      <c r="AB410" s="293"/>
      <c r="AC410" s="293"/>
      <c r="AD410" s="293"/>
    </row>
    <row r="411" spans="1:30" ht="12.75" customHeight="1" x14ac:dyDescent="0.25">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c r="AA411" s="293"/>
      <c r="AB411" s="293"/>
      <c r="AC411" s="293"/>
      <c r="AD411" s="293"/>
    </row>
    <row r="412" spans="1:30" ht="12.75" customHeight="1" x14ac:dyDescent="0.25">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row>
    <row r="413" spans="1:30" ht="12.75" customHeight="1" x14ac:dyDescent="0.25">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c r="AA413" s="293"/>
      <c r="AB413" s="293"/>
      <c r="AC413" s="293"/>
      <c r="AD413" s="293"/>
    </row>
    <row r="414" spans="1:30" ht="12.75" customHeight="1" x14ac:dyDescent="0.25">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c r="AA414" s="293"/>
      <c r="AB414" s="293"/>
      <c r="AC414" s="293"/>
      <c r="AD414" s="293"/>
    </row>
    <row r="415" spans="1:30" ht="12.75" customHeight="1" x14ac:dyDescent="0.25">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c r="AA415" s="293"/>
      <c r="AB415" s="293"/>
      <c r="AC415" s="293"/>
      <c r="AD415" s="293"/>
    </row>
    <row r="416" spans="1:30" ht="12.75" customHeight="1" x14ac:dyDescent="0.25">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c r="AA416" s="293"/>
      <c r="AB416" s="293"/>
      <c r="AC416" s="293"/>
      <c r="AD416" s="293"/>
    </row>
    <row r="417" spans="1:30" ht="12.75" customHeight="1" x14ac:dyDescent="0.25">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c r="AA417" s="293"/>
      <c r="AB417" s="293"/>
      <c r="AC417" s="293"/>
      <c r="AD417" s="293"/>
    </row>
    <row r="418" spans="1:30" ht="12.75" customHeight="1" x14ac:dyDescent="0.25">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row>
    <row r="419" spans="1:30" ht="12.75" customHeight="1" x14ac:dyDescent="0.25">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c r="AA419" s="293"/>
      <c r="AB419" s="293"/>
      <c r="AC419" s="293"/>
      <c r="AD419" s="293"/>
    </row>
    <row r="420" spans="1:30" ht="12.75" customHeight="1" x14ac:dyDescent="0.25">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c r="AA420" s="293"/>
      <c r="AB420" s="293"/>
      <c r="AC420" s="293"/>
      <c r="AD420" s="293"/>
    </row>
    <row r="421" spans="1:30" ht="12.75" customHeight="1" x14ac:dyDescent="0.25">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c r="AA421" s="293"/>
      <c r="AB421" s="293"/>
      <c r="AC421" s="293"/>
      <c r="AD421" s="293"/>
    </row>
    <row r="422" spans="1:30" ht="12.75" customHeight="1" x14ac:dyDescent="0.25">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c r="AA422" s="293"/>
      <c r="AB422" s="293"/>
      <c r="AC422" s="293"/>
      <c r="AD422" s="293"/>
    </row>
    <row r="423" spans="1:30" ht="12.75" customHeight="1" x14ac:dyDescent="0.25">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c r="AA423" s="293"/>
      <c r="AB423" s="293"/>
      <c r="AC423" s="293"/>
      <c r="AD423" s="293"/>
    </row>
    <row r="424" spans="1:30" ht="12.75" customHeight="1" x14ac:dyDescent="0.25">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row>
    <row r="425" spans="1:30" ht="12.75" customHeight="1" x14ac:dyDescent="0.25">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c r="AA425" s="293"/>
      <c r="AB425" s="293"/>
      <c r="AC425" s="293"/>
      <c r="AD425" s="293"/>
    </row>
    <row r="426" spans="1:30" ht="12.75" customHeight="1" x14ac:dyDescent="0.25">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c r="AA426" s="293"/>
      <c r="AB426" s="293"/>
      <c r="AC426" s="293"/>
      <c r="AD426" s="293"/>
    </row>
    <row r="427" spans="1:30" ht="12.75" customHeight="1" x14ac:dyDescent="0.25">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c r="AA427" s="293"/>
      <c r="AB427" s="293"/>
      <c r="AC427" s="293"/>
      <c r="AD427" s="293"/>
    </row>
    <row r="428" spans="1:30" ht="12.75" customHeight="1" x14ac:dyDescent="0.25">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c r="AA428" s="293"/>
      <c r="AB428" s="293"/>
      <c r="AC428" s="293"/>
      <c r="AD428" s="293"/>
    </row>
    <row r="429" spans="1:30" ht="12.75" customHeight="1" x14ac:dyDescent="0.25">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c r="AA429" s="293"/>
      <c r="AB429" s="293"/>
      <c r="AC429" s="293"/>
      <c r="AD429" s="293"/>
    </row>
    <row r="430" spans="1:30" ht="12.75" customHeight="1" x14ac:dyDescent="0.25">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row>
    <row r="431" spans="1:30" ht="12.75" customHeight="1" x14ac:dyDescent="0.25">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c r="AA431" s="293"/>
      <c r="AB431" s="293"/>
      <c r="AC431" s="293"/>
      <c r="AD431" s="293"/>
    </row>
    <row r="432" spans="1:30" ht="12.75" customHeight="1" x14ac:dyDescent="0.25">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c r="AA432" s="293"/>
      <c r="AB432" s="293"/>
      <c r="AC432" s="293"/>
      <c r="AD432" s="293"/>
    </row>
    <row r="433" spans="1:30" ht="12.75" customHeight="1" x14ac:dyDescent="0.25">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c r="AA433" s="293"/>
      <c r="AB433" s="293"/>
      <c r="AC433" s="293"/>
      <c r="AD433" s="293"/>
    </row>
    <row r="434" spans="1:30" ht="12.75" customHeight="1" x14ac:dyDescent="0.25">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c r="AA434" s="293"/>
      <c r="AB434" s="293"/>
      <c r="AC434" s="293"/>
      <c r="AD434" s="293"/>
    </row>
    <row r="435" spans="1:30" ht="12.75" customHeight="1" x14ac:dyDescent="0.25">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row>
    <row r="436" spans="1:30" ht="12.75" customHeight="1" x14ac:dyDescent="0.25">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row>
    <row r="437" spans="1:30" ht="12.75" customHeight="1" x14ac:dyDescent="0.25">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row>
    <row r="438" spans="1:30" ht="12.75" customHeight="1" x14ac:dyDescent="0.25">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c r="AA438" s="293"/>
      <c r="AB438" s="293"/>
      <c r="AC438" s="293"/>
      <c r="AD438" s="293"/>
    </row>
    <row r="439" spans="1:30" ht="12.75" customHeight="1" x14ac:dyDescent="0.25">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c r="AA439" s="293"/>
      <c r="AB439" s="293"/>
      <c r="AC439" s="293"/>
      <c r="AD439" s="293"/>
    </row>
    <row r="440" spans="1:30" ht="12.75" customHeight="1" x14ac:dyDescent="0.25">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c r="AA440" s="293"/>
      <c r="AB440" s="293"/>
      <c r="AC440" s="293"/>
      <c r="AD440" s="293"/>
    </row>
    <row r="441" spans="1:30" ht="12.75" customHeight="1" x14ac:dyDescent="0.25">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c r="AA441" s="293"/>
      <c r="AB441" s="293"/>
      <c r="AC441" s="293"/>
      <c r="AD441" s="293"/>
    </row>
    <row r="442" spans="1:30" ht="12.75" customHeight="1" x14ac:dyDescent="0.25">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row>
    <row r="443" spans="1:30" ht="12.75" customHeight="1" x14ac:dyDescent="0.25">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c r="AA443" s="293"/>
      <c r="AB443" s="293"/>
      <c r="AC443" s="293"/>
      <c r="AD443" s="293"/>
    </row>
    <row r="444" spans="1:30" ht="12.75" customHeight="1" x14ac:dyDescent="0.25">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row>
    <row r="445" spans="1:30" ht="12.75" customHeight="1" x14ac:dyDescent="0.25">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c r="AA445" s="293"/>
      <c r="AB445" s="293"/>
      <c r="AC445" s="293"/>
      <c r="AD445" s="293"/>
    </row>
    <row r="446" spans="1:30" ht="12.75" customHeight="1" x14ac:dyDescent="0.25">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c r="AA446" s="293"/>
      <c r="AB446" s="293"/>
      <c r="AC446" s="293"/>
      <c r="AD446" s="293"/>
    </row>
    <row r="447" spans="1:30" ht="12.75" customHeight="1" x14ac:dyDescent="0.25">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c r="AA447" s="293"/>
      <c r="AB447" s="293"/>
      <c r="AC447" s="293"/>
      <c r="AD447" s="293"/>
    </row>
    <row r="448" spans="1:30" ht="12.75" customHeight="1" x14ac:dyDescent="0.25">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row>
    <row r="449" spans="1:30" ht="12.75" customHeight="1" x14ac:dyDescent="0.25">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c r="AA449" s="293"/>
      <c r="AB449" s="293"/>
      <c r="AC449" s="293"/>
      <c r="AD449" s="293"/>
    </row>
    <row r="450" spans="1:30" ht="12.75" customHeight="1" x14ac:dyDescent="0.25">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row>
    <row r="451" spans="1:30" ht="12.75" customHeight="1" x14ac:dyDescent="0.25">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row>
    <row r="452" spans="1:30" ht="12.75" customHeight="1" x14ac:dyDescent="0.25">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row>
    <row r="453" spans="1:30" ht="12.75" customHeight="1" x14ac:dyDescent="0.25">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3"/>
      <c r="AC453" s="293"/>
      <c r="AD453" s="293"/>
    </row>
    <row r="454" spans="1:30" ht="12.75" customHeight="1" x14ac:dyDescent="0.25">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row>
    <row r="455" spans="1:30" ht="12.75" customHeight="1" x14ac:dyDescent="0.25">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3"/>
      <c r="AC455" s="293"/>
      <c r="AD455" s="293"/>
    </row>
    <row r="456" spans="1:30" ht="12.75" customHeight="1" x14ac:dyDescent="0.25">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c r="AA456" s="293"/>
      <c r="AB456" s="293"/>
      <c r="AC456" s="293"/>
      <c r="AD456" s="293"/>
    </row>
    <row r="457" spans="1:30" ht="12.75" customHeight="1" x14ac:dyDescent="0.25">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c r="AA457" s="293"/>
      <c r="AB457" s="293"/>
      <c r="AC457" s="293"/>
      <c r="AD457" s="293"/>
    </row>
    <row r="458" spans="1:30" ht="12.75" customHeight="1" x14ac:dyDescent="0.25">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c r="AA458" s="293"/>
      <c r="AB458" s="293"/>
      <c r="AC458" s="293"/>
      <c r="AD458" s="293"/>
    </row>
    <row r="459" spans="1:30" ht="12.75" customHeight="1" x14ac:dyDescent="0.25">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c r="AA459" s="293"/>
      <c r="AB459" s="293"/>
      <c r="AC459" s="293"/>
      <c r="AD459" s="293"/>
    </row>
    <row r="460" spans="1:30" ht="12.75" customHeight="1" x14ac:dyDescent="0.25">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row>
    <row r="461" spans="1:30" ht="12.75" customHeight="1" x14ac:dyDescent="0.25">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c r="AA461" s="293"/>
      <c r="AB461" s="293"/>
      <c r="AC461" s="293"/>
      <c r="AD461" s="293"/>
    </row>
    <row r="462" spans="1:30" ht="12.75" customHeight="1" x14ac:dyDescent="0.25">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c r="AA462" s="293"/>
      <c r="AB462" s="293"/>
      <c r="AC462" s="293"/>
      <c r="AD462" s="293"/>
    </row>
    <row r="463" spans="1:30" ht="12.75" customHeight="1" x14ac:dyDescent="0.25">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c r="AA463" s="293"/>
      <c r="AB463" s="293"/>
      <c r="AC463" s="293"/>
      <c r="AD463" s="293"/>
    </row>
    <row r="464" spans="1:30" ht="12.75" customHeight="1" x14ac:dyDescent="0.25">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c r="AA464" s="293"/>
      <c r="AB464" s="293"/>
      <c r="AC464" s="293"/>
      <c r="AD464" s="293"/>
    </row>
    <row r="465" spans="1:30" ht="12.75" customHeight="1" x14ac:dyDescent="0.25">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c r="AA465" s="293"/>
      <c r="AB465" s="293"/>
      <c r="AC465" s="293"/>
      <c r="AD465" s="293"/>
    </row>
    <row r="466" spans="1:30" ht="12.75" customHeight="1" x14ac:dyDescent="0.25">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row>
    <row r="467" spans="1:30" ht="12.75" customHeight="1" x14ac:dyDescent="0.25">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c r="AA467" s="293"/>
      <c r="AB467" s="293"/>
      <c r="AC467" s="293"/>
      <c r="AD467" s="293"/>
    </row>
    <row r="468" spans="1:30" ht="12.75" customHeight="1" x14ac:dyDescent="0.25">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c r="AA468" s="293"/>
      <c r="AB468" s="293"/>
      <c r="AC468" s="293"/>
      <c r="AD468" s="293"/>
    </row>
    <row r="469" spans="1:30" ht="12.75" customHeight="1" x14ac:dyDescent="0.25">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c r="AA469" s="293"/>
      <c r="AB469" s="293"/>
      <c r="AC469" s="293"/>
      <c r="AD469" s="293"/>
    </row>
    <row r="470" spans="1:30" ht="12.75" customHeight="1" x14ac:dyDescent="0.25">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c r="AA470" s="293"/>
      <c r="AB470" s="293"/>
      <c r="AC470" s="293"/>
      <c r="AD470" s="293"/>
    </row>
    <row r="471" spans="1:30" ht="12.75" customHeight="1" x14ac:dyDescent="0.25">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c r="AA471" s="293"/>
      <c r="AB471" s="293"/>
      <c r="AC471" s="293"/>
      <c r="AD471" s="293"/>
    </row>
    <row r="472" spans="1:30" ht="12.75" customHeight="1" x14ac:dyDescent="0.25">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c r="AA472" s="293"/>
      <c r="AB472" s="293"/>
      <c r="AC472" s="293"/>
      <c r="AD472" s="293"/>
    </row>
    <row r="473" spans="1:30" ht="12.75" customHeight="1" x14ac:dyDescent="0.25">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c r="AA473" s="293"/>
      <c r="AB473" s="293"/>
      <c r="AC473" s="293"/>
      <c r="AD473" s="293"/>
    </row>
    <row r="474" spans="1:30" ht="12.75" customHeight="1" x14ac:dyDescent="0.25">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c r="AA474" s="293"/>
      <c r="AB474" s="293"/>
      <c r="AC474" s="293"/>
      <c r="AD474" s="293"/>
    </row>
    <row r="475" spans="1:30" ht="12.75" customHeight="1" x14ac:dyDescent="0.25">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c r="AA475" s="293"/>
      <c r="AB475" s="293"/>
      <c r="AC475" s="293"/>
      <c r="AD475" s="293"/>
    </row>
    <row r="476" spans="1:30" ht="12.75" customHeight="1" x14ac:dyDescent="0.25">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c r="AA476" s="293"/>
      <c r="AB476" s="293"/>
      <c r="AC476" s="293"/>
      <c r="AD476" s="293"/>
    </row>
    <row r="477" spans="1:30" ht="12.75" customHeight="1" x14ac:dyDescent="0.25">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c r="AA477" s="293"/>
      <c r="AB477" s="293"/>
      <c r="AC477" s="293"/>
      <c r="AD477" s="293"/>
    </row>
    <row r="478" spans="1:30" ht="12.75" customHeight="1" x14ac:dyDescent="0.25">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c r="AA478" s="293"/>
      <c r="AB478" s="293"/>
      <c r="AC478" s="293"/>
      <c r="AD478" s="293"/>
    </row>
    <row r="479" spans="1:30" ht="12.75" customHeight="1" x14ac:dyDescent="0.25">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c r="AA479" s="293"/>
      <c r="AB479" s="293"/>
      <c r="AC479" s="293"/>
      <c r="AD479" s="293"/>
    </row>
    <row r="480" spans="1:30" ht="12.75" customHeight="1" x14ac:dyDescent="0.25">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c r="AA480" s="293"/>
      <c r="AB480" s="293"/>
      <c r="AC480" s="293"/>
      <c r="AD480" s="293"/>
    </row>
    <row r="481" spans="1:30" ht="12.75" customHeight="1" x14ac:dyDescent="0.25">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c r="AA481" s="293"/>
      <c r="AB481" s="293"/>
      <c r="AC481" s="293"/>
      <c r="AD481" s="293"/>
    </row>
    <row r="482" spans="1:30" ht="12.75" customHeight="1" x14ac:dyDescent="0.25">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c r="AA482" s="293"/>
      <c r="AB482" s="293"/>
      <c r="AC482" s="293"/>
      <c r="AD482" s="293"/>
    </row>
    <row r="483" spans="1:30" ht="12.75" customHeight="1" x14ac:dyDescent="0.25">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c r="AA483" s="293"/>
      <c r="AB483" s="293"/>
      <c r="AC483" s="293"/>
      <c r="AD483" s="293"/>
    </row>
    <row r="484" spans="1:30" ht="12.75" customHeight="1" x14ac:dyDescent="0.25">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c r="AA484" s="293"/>
      <c r="AB484" s="293"/>
      <c r="AC484" s="293"/>
      <c r="AD484" s="293"/>
    </row>
    <row r="485" spans="1:30" ht="12.75" customHeight="1" x14ac:dyDescent="0.25">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c r="AA485" s="293"/>
      <c r="AB485" s="293"/>
      <c r="AC485" s="293"/>
      <c r="AD485" s="293"/>
    </row>
    <row r="486" spans="1:30" ht="12.75" customHeight="1" x14ac:dyDescent="0.25">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c r="AA486" s="293"/>
      <c r="AB486" s="293"/>
      <c r="AC486" s="293"/>
      <c r="AD486" s="293"/>
    </row>
    <row r="487" spans="1:30" ht="12.75" customHeight="1" x14ac:dyDescent="0.25">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c r="AA487" s="293"/>
      <c r="AB487" s="293"/>
      <c r="AC487" s="293"/>
      <c r="AD487" s="293"/>
    </row>
    <row r="488" spans="1:30" ht="12.75" customHeight="1" x14ac:dyDescent="0.25">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c r="AA488" s="293"/>
      <c r="AB488" s="293"/>
      <c r="AC488" s="293"/>
      <c r="AD488" s="293"/>
    </row>
    <row r="489" spans="1:30" ht="12.75" customHeight="1" x14ac:dyDescent="0.25">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c r="AA489" s="293"/>
      <c r="AB489" s="293"/>
      <c r="AC489" s="293"/>
      <c r="AD489" s="293"/>
    </row>
    <row r="490" spans="1:30" ht="12.75" customHeight="1" x14ac:dyDescent="0.25">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c r="AA490" s="293"/>
      <c r="AB490" s="293"/>
      <c r="AC490" s="293"/>
      <c r="AD490" s="293"/>
    </row>
    <row r="491" spans="1:30" ht="12.75" customHeight="1" x14ac:dyDescent="0.25">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row>
    <row r="492" spans="1:30" ht="12.75" customHeight="1" x14ac:dyDescent="0.25">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c r="AA492" s="293"/>
      <c r="AB492" s="293"/>
      <c r="AC492" s="293"/>
      <c r="AD492" s="293"/>
    </row>
    <row r="493" spans="1:30" ht="12.75" customHeight="1" x14ac:dyDescent="0.25">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c r="AA493" s="293"/>
      <c r="AB493" s="293"/>
      <c r="AC493" s="293"/>
      <c r="AD493" s="293"/>
    </row>
    <row r="494" spans="1:30" ht="12.75" customHeight="1" x14ac:dyDescent="0.25">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c r="AA494" s="293"/>
      <c r="AB494" s="293"/>
      <c r="AC494" s="293"/>
      <c r="AD494" s="293"/>
    </row>
    <row r="495" spans="1:30" ht="12.75" customHeight="1" x14ac:dyDescent="0.25">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c r="AA495" s="293"/>
      <c r="AB495" s="293"/>
      <c r="AC495" s="293"/>
      <c r="AD495" s="293"/>
    </row>
    <row r="496" spans="1:30" ht="12.75" customHeight="1" x14ac:dyDescent="0.25">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c r="AA496" s="293"/>
      <c r="AB496" s="293"/>
      <c r="AC496" s="293"/>
      <c r="AD496" s="293"/>
    </row>
    <row r="497" spans="1:30" ht="12.75" customHeight="1" x14ac:dyDescent="0.25">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row>
    <row r="498" spans="1:30" ht="12.75" customHeight="1" x14ac:dyDescent="0.25">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c r="AA498" s="293"/>
      <c r="AB498" s="293"/>
      <c r="AC498" s="293"/>
      <c r="AD498" s="293"/>
    </row>
    <row r="499" spans="1:30" ht="12.75" customHeight="1" x14ac:dyDescent="0.25">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c r="AA499" s="293"/>
      <c r="AB499" s="293"/>
      <c r="AC499" s="293"/>
      <c r="AD499" s="293"/>
    </row>
    <row r="500" spans="1:30" ht="12.75" customHeight="1" x14ac:dyDescent="0.25">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c r="AA500" s="293"/>
      <c r="AB500" s="293"/>
      <c r="AC500" s="293"/>
      <c r="AD500" s="293"/>
    </row>
    <row r="501" spans="1:30" ht="12.75" customHeight="1" x14ac:dyDescent="0.25">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c r="AA501" s="293"/>
      <c r="AB501" s="293"/>
      <c r="AC501" s="293"/>
      <c r="AD501" s="293"/>
    </row>
    <row r="502" spans="1:30" ht="12.75" customHeight="1" x14ac:dyDescent="0.25">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c r="AA502" s="293"/>
      <c r="AB502" s="293"/>
      <c r="AC502" s="293"/>
      <c r="AD502" s="293"/>
    </row>
    <row r="503" spans="1:30" ht="12.75" customHeight="1" x14ac:dyDescent="0.25">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row>
    <row r="504" spans="1:30" ht="12.75" customHeight="1" x14ac:dyDescent="0.25">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c r="AA504" s="293"/>
      <c r="AB504" s="293"/>
      <c r="AC504" s="293"/>
      <c r="AD504" s="293"/>
    </row>
    <row r="505" spans="1:30" ht="12.75" customHeight="1" x14ac:dyDescent="0.25">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c r="AA505" s="293"/>
      <c r="AB505" s="293"/>
      <c r="AC505" s="293"/>
      <c r="AD505" s="293"/>
    </row>
    <row r="506" spans="1:30" ht="12.75" customHeight="1" x14ac:dyDescent="0.25">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c r="AA506" s="293"/>
      <c r="AB506" s="293"/>
      <c r="AC506" s="293"/>
      <c r="AD506" s="293"/>
    </row>
    <row r="507" spans="1:30" ht="12.75" customHeight="1" x14ac:dyDescent="0.25">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c r="AA507" s="293"/>
      <c r="AB507" s="293"/>
      <c r="AC507" s="293"/>
      <c r="AD507" s="293"/>
    </row>
    <row r="508" spans="1:30" ht="12.75" customHeight="1" x14ac:dyDescent="0.25">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c r="AA508" s="293"/>
      <c r="AB508" s="293"/>
      <c r="AC508" s="293"/>
      <c r="AD508" s="293"/>
    </row>
    <row r="509" spans="1:30" ht="12.75" customHeight="1" x14ac:dyDescent="0.25">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row>
    <row r="510" spans="1:30" ht="12.75" customHeight="1" x14ac:dyDescent="0.25">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c r="AA510" s="293"/>
      <c r="AB510" s="293"/>
      <c r="AC510" s="293"/>
      <c r="AD510" s="293"/>
    </row>
    <row r="511" spans="1:30" ht="12.75" customHeight="1" x14ac:dyDescent="0.25">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c r="AA511" s="293"/>
      <c r="AB511" s="293"/>
      <c r="AC511" s="293"/>
      <c r="AD511" s="293"/>
    </row>
    <row r="512" spans="1:30" ht="12.75" customHeight="1" x14ac:dyDescent="0.25">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c r="AA512" s="293"/>
      <c r="AB512" s="293"/>
      <c r="AC512" s="293"/>
      <c r="AD512" s="293"/>
    </row>
    <row r="513" spans="1:30" ht="12.75" customHeight="1" x14ac:dyDescent="0.25">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c r="AA513" s="293"/>
      <c r="AB513" s="293"/>
      <c r="AC513" s="293"/>
      <c r="AD513" s="293"/>
    </row>
    <row r="514" spans="1:30" ht="12.75" customHeight="1" x14ac:dyDescent="0.25">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c r="AA514" s="293"/>
      <c r="AB514" s="293"/>
      <c r="AC514" s="293"/>
      <c r="AD514" s="293"/>
    </row>
    <row r="515" spans="1:30" ht="12.75" customHeight="1" x14ac:dyDescent="0.25">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row>
    <row r="516" spans="1:30" ht="12.75" customHeight="1" x14ac:dyDescent="0.25">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c r="AA516" s="293"/>
      <c r="AB516" s="293"/>
      <c r="AC516" s="293"/>
      <c r="AD516" s="293"/>
    </row>
    <row r="517" spans="1:30" ht="12.75" customHeight="1" x14ac:dyDescent="0.25">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c r="AA517" s="293"/>
      <c r="AB517" s="293"/>
      <c r="AC517" s="293"/>
      <c r="AD517" s="293"/>
    </row>
    <row r="518" spans="1:30" ht="12.75" customHeight="1" x14ac:dyDescent="0.25">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c r="AA518" s="293"/>
      <c r="AB518" s="293"/>
      <c r="AC518" s="293"/>
      <c r="AD518" s="293"/>
    </row>
    <row r="519" spans="1:30" ht="12.75" customHeight="1" x14ac:dyDescent="0.25">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c r="AA519" s="293"/>
      <c r="AB519" s="293"/>
      <c r="AC519" s="293"/>
      <c r="AD519" s="293"/>
    </row>
    <row r="520" spans="1:30" ht="12.75" customHeight="1" x14ac:dyDescent="0.25">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c r="AA520" s="293"/>
      <c r="AB520" s="293"/>
      <c r="AC520" s="293"/>
      <c r="AD520" s="293"/>
    </row>
    <row r="521" spans="1:30" ht="12.75" customHeight="1" x14ac:dyDescent="0.25">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row>
    <row r="522" spans="1:30" ht="12.75" customHeight="1" x14ac:dyDescent="0.25">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c r="AA522" s="293"/>
      <c r="AB522" s="293"/>
      <c r="AC522" s="293"/>
      <c r="AD522" s="293"/>
    </row>
    <row r="523" spans="1:30" ht="12.75" customHeight="1" x14ac:dyDescent="0.25">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row>
    <row r="524" spans="1:30" ht="12.75" customHeight="1" x14ac:dyDescent="0.25">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c r="AA524" s="293"/>
      <c r="AB524" s="293"/>
      <c r="AC524" s="293"/>
      <c r="AD524" s="293"/>
    </row>
    <row r="525" spans="1:30" ht="12.75" customHeight="1" x14ac:dyDescent="0.25">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c r="AA525" s="293"/>
      <c r="AB525" s="293"/>
      <c r="AC525" s="293"/>
      <c r="AD525" s="293"/>
    </row>
    <row r="526" spans="1:30" ht="12.75" customHeight="1" x14ac:dyDescent="0.25">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c r="AA526" s="293"/>
      <c r="AB526" s="293"/>
      <c r="AC526" s="293"/>
      <c r="AD526" s="293"/>
    </row>
    <row r="527" spans="1:30" ht="12.75" customHeight="1" x14ac:dyDescent="0.25">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row>
    <row r="528" spans="1:30" ht="12.75" customHeight="1" x14ac:dyDescent="0.25">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c r="AA528" s="293"/>
      <c r="AB528" s="293"/>
      <c r="AC528" s="293"/>
      <c r="AD528" s="293"/>
    </row>
    <row r="529" spans="1:30" ht="12.75" customHeight="1" x14ac:dyDescent="0.25">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row>
    <row r="530" spans="1:30" ht="12.75" customHeight="1" x14ac:dyDescent="0.25">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row>
    <row r="531" spans="1:30" ht="12.75" customHeight="1" x14ac:dyDescent="0.25">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row>
    <row r="532" spans="1:30" ht="12.75" customHeight="1" x14ac:dyDescent="0.25">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c r="AA532" s="293"/>
      <c r="AB532" s="293"/>
      <c r="AC532" s="293"/>
      <c r="AD532" s="293"/>
    </row>
    <row r="533" spans="1:30" ht="12.75" customHeight="1" x14ac:dyDescent="0.25">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row>
    <row r="534" spans="1:30" ht="12.75" customHeight="1" x14ac:dyDescent="0.25">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c r="AA534" s="293"/>
      <c r="AB534" s="293"/>
      <c r="AC534" s="293"/>
      <c r="AD534" s="293"/>
    </row>
    <row r="535" spans="1:30" ht="12.75" customHeight="1" x14ac:dyDescent="0.25">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c r="AA535" s="293"/>
      <c r="AB535" s="293"/>
      <c r="AC535" s="293"/>
      <c r="AD535" s="293"/>
    </row>
    <row r="536" spans="1:30" ht="12.75" customHeight="1" x14ac:dyDescent="0.25">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c r="AA536" s="293"/>
      <c r="AB536" s="293"/>
      <c r="AC536" s="293"/>
      <c r="AD536" s="293"/>
    </row>
    <row r="537" spans="1:30" ht="12.75" customHeight="1" x14ac:dyDescent="0.25">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c r="AA537" s="293"/>
      <c r="AB537" s="293"/>
      <c r="AC537" s="293"/>
      <c r="AD537" s="293"/>
    </row>
    <row r="538" spans="1:30" ht="12.75" customHeight="1" x14ac:dyDescent="0.25">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c r="AA538" s="293"/>
      <c r="AB538" s="293"/>
      <c r="AC538" s="293"/>
      <c r="AD538" s="293"/>
    </row>
    <row r="539" spans="1:30" ht="12.75" customHeight="1" x14ac:dyDescent="0.25">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row>
    <row r="540" spans="1:30" ht="12.75" customHeight="1" x14ac:dyDescent="0.25">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c r="AA540" s="293"/>
      <c r="AB540" s="293"/>
      <c r="AC540" s="293"/>
      <c r="AD540" s="293"/>
    </row>
    <row r="541" spans="1:30" ht="12.75" customHeight="1" x14ac:dyDescent="0.25">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c r="AA541" s="293"/>
      <c r="AB541" s="293"/>
      <c r="AC541" s="293"/>
      <c r="AD541" s="293"/>
    </row>
    <row r="542" spans="1:30" ht="12.75" customHeight="1" x14ac:dyDescent="0.25">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c r="AA542" s="293"/>
      <c r="AB542" s="293"/>
      <c r="AC542" s="293"/>
      <c r="AD542" s="293"/>
    </row>
    <row r="543" spans="1:30" ht="12.75" customHeight="1" x14ac:dyDescent="0.25">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c r="AA543" s="293"/>
      <c r="AB543" s="293"/>
      <c r="AC543" s="293"/>
      <c r="AD543" s="293"/>
    </row>
    <row r="544" spans="1:30" ht="12.75" customHeight="1" x14ac:dyDescent="0.25">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c r="AA544" s="293"/>
      <c r="AB544" s="293"/>
      <c r="AC544" s="293"/>
      <c r="AD544" s="293"/>
    </row>
    <row r="545" spans="1:30" ht="12.75" customHeight="1" x14ac:dyDescent="0.25">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row>
    <row r="546" spans="1:30" ht="12.75" customHeight="1" x14ac:dyDescent="0.25">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c r="AA546" s="293"/>
      <c r="AB546" s="293"/>
      <c r="AC546" s="293"/>
      <c r="AD546" s="293"/>
    </row>
    <row r="547" spans="1:30" ht="12.75" customHeight="1" x14ac:dyDescent="0.25">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c r="AA547" s="293"/>
      <c r="AB547" s="293"/>
      <c r="AC547" s="293"/>
      <c r="AD547" s="293"/>
    </row>
    <row r="548" spans="1:30" ht="12.75" customHeight="1" x14ac:dyDescent="0.25">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c r="AA548" s="293"/>
      <c r="AB548" s="293"/>
      <c r="AC548" s="293"/>
      <c r="AD548" s="293"/>
    </row>
    <row r="549" spans="1:30" ht="12.75" customHeight="1" x14ac:dyDescent="0.25">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c r="AA549" s="293"/>
      <c r="AB549" s="293"/>
      <c r="AC549" s="293"/>
      <c r="AD549" s="293"/>
    </row>
    <row r="550" spans="1:30" ht="12.75" customHeight="1" x14ac:dyDescent="0.25">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c r="AA550" s="293"/>
      <c r="AB550" s="293"/>
      <c r="AC550" s="293"/>
      <c r="AD550" s="293"/>
    </row>
    <row r="551" spans="1:30" ht="12.75" customHeight="1" x14ac:dyDescent="0.25">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c r="AA551" s="293"/>
      <c r="AB551" s="293"/>
      <c r="AC551" s="293"/>
      <c r="AD551" s="293"/>
    </row>
    <row r="552" spans="1:30" ht="12.75" customHeight="1" x14ac:dyDescent="0.25">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c r="AA552" s="293"/>
      <c r="AB552" s="293"/>
      <c r="AC552" s="293"/>
      <c r="AD552" s="293"/>
    </row>
    <row r="553" spans="1:30" ht="12.75" customHeight="1" x14ac:dyDescent="0.25">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c r="AA553" s="293"/>
      <c r="AB553" s="293"/>
      <c r="AC553" s="293"/>
      <c r="AD553" s="293"/>
    </row>
    <row r="554" spans="1:30" ht="12.75" customHeight="1" x14ac:dyDescent="0.25">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c r="AA554" s="293"/>
      <c r="AB554" s="293"/>
      <c r="AC554" s="293"/>
      <c r="AD554" s="293"/>
    </row>
    <row r="555" spans="1:30" ht="12.75" customHeight="1" x14ac:dyDescent="0.25">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c r="AA555" s="293"/>
      <c r="AB555" s="293"/>
      <c r="AC555" s="293"/>
      <c r="AD555" s="293"/>
    </row>
    <row r="556" spans="1:30" ht="12.75" customHeight="1" x14ac:dyDescent="0.25">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c r="AA556" s="293"/>
      <c r="AB556" s="293"/>
      <c r="AC556" s="293"/>
      <c r="AD556" s="293"/>
    </row>
    <row r="557" spans="1:30" ht="12.75" customHeight="1" x14ac:dyDescent="0.25">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c r="AA557" s="293"/>
      <c r="AB557" s="293"/>
      <c r="AC557" s="293"/>
      <c r="AD557" s="293"/>
    </row>
    <row r="558" spans="1:30" ht="12.75" customHeight="1" x14ac:dyDescent="0.25">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c r="AA558" s="293"/>
      <c r="AB558" s="293"/>
      <c r="AC558" s="293"/>
      <c r="AD558" s="293"/>
    </row>
    <row r="559" spans="1:30" ht="12.75" customHeight="1" x14ac:dyDescent="0.25">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c r="AA559" s="293"/>
      <c r="AB559" s="293"/>
      <c r="AC559" s="293"/>
      <c r="AD559" s="293"/>
    </row>
    <row r="560" spans="1:30" ht="12.75" customHeight="1" x14ac:dyDescent="0.25">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c r="AA560" s="293"/>
      <c r="AB560" s="293"/>
      <c r="AC560" s="293"/>
      <c r="AD560" s="293"/>
    </row>
    <row r="561" spans="1:30" ht="12.75" customHeight="1" x14ac:dyDescent="0.25">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c r="AA561" s="293"/>
      <c r="AB561" s="293"/>
      <c r="AC561" s="293"/>
      <c r="AD561" s="293"/>
    </row>
    <row r="562" spans="1:30" ht="12.75" customHeight="1" x14ac:dyDescent="0.25">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c r="AA562" s="293"/>
      <c r="AB562" s="293"/>
      <c r="AC562" s="293"/>
      <c r="AD562" s="293"/>
    </row>
    <row r="563" spans="1:30" ht="12.75" customHeight="1" x14ac:dyDescent="0.25">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c r="AA563" s="293"/>
      <c r="AB563" s="293"/>
      <c r="AC563" s="293"/>
      <c r="AD563" s="293"/>
    </row>
    <row r="564" spans="1:30" ht="12.75" customHeight="1" x14ac:dyDescent="0.25">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c r="AA564" s="293"/>
      <c r="AB564" s="293"/>
      <c r="AC564" s="293"/>
      <c r="AD564" s="293"/>
    </row>
    <row r="565" spans="1:30" ht="12.75" customHeight="1" x14ac:dyDescent="0.25">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c r="AA565" s="293"/>
      <c r="AB565" s="293"/>
      <c r="AC565" s="293"/>
      <c r="AD565" s="293"/>
    </row>
    <row r="566" spans="1:30" ht="12.75" customHeight="1" x14ac:dyDescent="0.25">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c r="AA566" s="293"/>
      <c r="AB566" s="293"/>
      <c r="AC566" s="293"/>
      <c r="AD566" s="293"/>
    </row>
    <row r="567" spans="1:30" ht="12.75" customHeight="1" x14ac:dyDescent="0.25">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c r="AA567" s="293"/>
      <c r="AB567" s="293"/>
      <c r="AC567" s="293"/>
      <c r="AD567" s="293"/>
    </row>
    <row r="568" spans="1:30" ht="12.75" customHeight="1" x14ac:dyDescent="0.25">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c r="AA568" s="293"/>
      <c r="AB568" s="293"/>
      <c r="AC568" s="293"/>
      <c r="AD568" s="293"/>
    </row>
    <row r="569" spans="1:30" ht="12.75" customHeight="1" x14ac:dyDescent="0.25">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c r="AA569" s="293"/>
      <c r="AB569" s="293"/>
      <c r="AC569" s="293"/>
      <c r="AD569" s="293"/>
    </row>
    <row r="570" spans="1:30" ht="12.75" customHeight="1" x14ac:dyDescent="0.25">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row>
    <row r="571" spans="1:30" ht="12.75" customHeight="1" x14ac:dyDescent="0.25">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c r="AA571" s="293"/>
      <c r="AB571" s="293"/>
      <c r="AC571" s="293"/>
      <c r="AD571" s="293"/>
    </row>
    <row r="572" spans="1:30" ht="12.75" customHeight="1" x14ac:dyDescent="0.25">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c r="AA572" s="293"/>
      <c r="AB572" s="293"/>
      <c r="AC572" s="293"/>
      <c r="AD572" s="293"/>
    </row>
    <row r="573" spans="1:30" ht="12.75" customHeight="1" x14ac:dyDescent="0.25">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c r="AA573" s="293"/>
      <c r="AB573" s="293"/>
      <c r="AC573" s="293"/>
      <c r="AD573" s="293"/>
    </row>
    <row r="574" spans="1:30" ht="12.75" customHeight="1" x14ac:dyDescent="0.25">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c r="AA574" s="293"/>
      <c r="AB574" s="293"/>
      <c r="AC574" s="293"/>
      <c r="AD574" s="293"/>
    </row>
    <row r="575" spans="1:30" ht="12.75" customHeight="1" x14ac:dyDescent="0.25">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c r="AA575" s="293"/>
      <c r="AB575" s="293"/>
      <c r="AC575" s="293"/>
      <c r="AD575" s="293"/>
    </row>
    <row r="576" spans="1:30" ht="12.75" customHeight="1" x14ac:dyDescent="0.25">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row>
    <row r="577" spans="1:30" ht="12.75" customHeight="1" x14ac:dyDescent="0.25">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c r="AA577" s="293"/>
      <c r="AB577" s="293"/>
      <c r="AC577" s="293"/>
      <c r="AD577" s="293"/>
    </row>
    <row r="578" spans="1:30" ht="12.75" customHeight="1" x14ac:dyDescent="0.25">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c r="AA578" s="293"/>
      <c r="AB578" s="293"/>
      <c r="AC578" s="293"/>
      <c r="AD578" s="293"/>
    </row>
    <row r="579" spans="1:30" ht="12.75" customHeight="1" x14ac:dyDescent="0.25">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c r="AA579" s="293"/>
      <c r="AB579" s="293"/>
      <c r="AC579" s="293"/>
      <c r="AD579" s="293"/>
    </row>
    <row r="580" spans="1:30" ht="12.75" customHeight="1" x14ac:dyDescent="0.25">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c r="AA580" s="293"/>
      <c r="AB580" s="293"/>
      <c r="AC580" s="293"/>
      <c r="AD580" s="293"/>
    </row>
    <row r="581" spans="1:30" ht="12.75" customHeight="1" x14ac:dyDescent="0.25">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c r="AA581" s="293"/>
      <c r="AB581" s="293"/>
      <c r="AC581" s="293"/>
      <c r="AD581" s="293"/>
    </row>
    <row r="582" spans="1:30" ht="12.75" customHeight="1" x14ac:dyDescent="0.25">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row>
    <row r="583" spans="1:30" ht="12.75" customHeight="1" x14ac:dyDescent="0.25">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c r="AA583" s="293"/>
      <c r="AB583" s="293"/>
      <c r="AC583" s="293"/>
      <c r="AD583" s="293"/>
    </row>
    <row r="584" spans="1:30" ht="12.75" customHeight="1" x14ac:dyDescent="0.25">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c r="AA584" s="293"/>
      <c r="AB584" s="293"/>
      <c r="AC584" s="293"/>
      <c r="AD584" s="293"/>
    </row>
    <row r="585" spans="1:30" ht="12.75" customHeight="1" x14ac:dyDescent="0.25">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c r="AA585" s="293"/>
      <c r="AB585" s="293"/>
      <c r="AC585" s="293"/>
      <c r="AD585" s="293"/>
    </row>
    <row r="586" spans="1:30" ht="12.75" customHeight="1" x14ac:dyDescent="0.25">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c r="AA586" s="293"/>
      <c r="AB586" s="293"/>
      <c r="AC586" s="293"/>
      <c r="AD586" s="293"/>
    </row>
    <row r="587" spans="1:30" ht="12.75" customHeight="1" x14ac:dyDescent="0.25">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c r="AA587" s="293"/>
      <c r="AB587" s="293"/>
      <c r="AC587" s="293"/>
      <c r="AD587" s="293"/>
    </row>
    <row r="588" spans="1:30" ht="12.75" customHeight="1" x14ac:dyDescent="0.25">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row>
    <row r="589" spans="1:30" ht="12.75" customHeight="1" x14ac:dyDescent="0.25">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c r="AA589" s="293"/>
      <c r="AB589" s="293"/>
      <c r="AC589" s="293"/>
      <c r="AD589" s="293"/>
    </row>
    <row r="590" spans="1:30" ht="12.75" customHeight="1" x14ac:dyDescent="0.25">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c r="AA590" s="293"/>
      <c r="AB590" s="293"/>
      <c r="AC590" s="293"/>
      <c r="AD590" s="293"/>
    </row>
    <row r="591" spans="1:30" ht="12.75" customHeight="1" x14ac:dyDescent="0.25">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c r="AA591" s="293"/>
      <c r="AB591" s="293"/>
      <c r="AC591" s="293"/>
      <c r="AD591" s="293"/>
    </row>
    <row r="592" spans="1:30" ht="12.75" customHeight="1" x14ac:dyDescent="0.25">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c r="AA592" s="293"/>
      <c r="AB592" s="293"/>
      <c r="AC592" s="293"/>
      <c r="AD592" s="293"/>
    </row>
    <row r="593" spans="1:30" ht="12.75" customHeight="1" x14ac:dyDescent="0.25">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c r="AA593" s="293"/>
      <c r="AB593" s="293"/>
      <c r="AC593" s="293"/>
      <c r="AD593" s="293"/>
    </row>
    <row r="594" spans="1:30" ht="12.75" customHeight="1" x14ac:dyDescent="0.25">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row>
    <row r="595" spans="1:30" ht="12.75" customHeight="1" x14ac:dyDescent="0.25">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c r="AA595" s="293"/>
      <c r="AB595" s="293"/>
      <c r="AC595" s="293"/>
      <c r="AD595" s="293"/>
    </row>
    <row r="596" spans="1:30" ht="12.75" customHeight="1" x14ac:dyDescent="0.25">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c r="AA596" s="293"/>
      <c r="AB596" s="293"/>
      <c r="AC596" s="293"/>
      <c r="AD596" s="293"/>
    </row>
    <row r="597" spans="1:30" ht="12.75" customHeight="1" x14ac:dyDescent="0.25">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c r="AA597" s="293"/>
      <c r="AB597" s="293"/>
      <c r="AC597" s="293"/>
      <c r="AD597" s="293"/>
    </row>
    <row r="598" spans="1:30" ht="12.75" customHeight="1" x14ac:dyDescent="0.25">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c r="AA598" s="293"/>
      <c r="AB598" s="293"/>
      <c r="AC598" s="293"/>
      <c r="AD598" s="293"/>
    </row>
    <row r="599" spans="1:30" ht="12.75" customHeight="1" x14ac:dyDescent="0.25">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c r="AA599" s="293"/>
      <c r="AB599" s="293"/>
      <c r="AC599" s="293"/>
      <c r="AD599" s="293"/>
    </row>
    <row r="600" spans="1:30" ht="12.75" customHeight="1" x14ac:dyDescent="0.25">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row>
    <row r="601" spans="1:30" ht="12.75" customHeight="1" x14ac:dyDescent="0.25">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c r="AA601" s="293"/>
      <c r="AB601" s="293"/>
      <c r="AC601" s="293"/>
      <c r="AD601" s="293"/>
    </row>
    <row r="602" spans="1:30" ht="12.75" customHeight="1" x14ac:dyDescent="0.25">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c r="AA602" s="293"/>
      <c r="AB602" s="293"/>
      <c r="AC602" s="293"/>
      <c r="AD602" s="293"/>
    </row>
    <row r="603" spans="1:30" ht="12.75" customHeight="1" x14ac:dyDescent="0.25">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c r="AA603" s="293"/>
      <c r="AB603" s="293"/>
      <c r="AC603" s="293"/>
      <c r="AD603" s="293"/>
    </row>
    <row r="604" spans="1:30" ht="12.75" customHeight="1" x14ac:dyDescent="0.25">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c r="AA604" s="293"/>
      <c r="AB604" s="293"/>
      <c r="AC604" s="293"/>
      <c r="AD604" s="293"/>
    </row>
    <row r="605" spans="1:30" ht="12.75" customHeight="1" x14ac:dyDescent="0.25">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c r="AA605" s="293"/>
      <c r="AB605" s="293"/>
      <c r="AC605" s="293"/>
      <c r="AD605" s="293"/>
    </row>
    <row r="606" spans="1:30" ht="12.75" customHeight="1" x14ac:dyDescent="0.25">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row>
    <row r="607" spans="1:30" ht="12.75" customHeight="1" x14ac:dyDescent="0.25">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c r="AA607" s="293"/>
      <c r="AB607" s="293"/>
      <c r="AC607" s="293"/>
      <c r="AD607" s="293"/>
    </row>
    <row r="608" spans="1:30" ht="12.75" customHeight="1" x14ac:dyDescent="0.25">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row>
    <row r="609" spans="1:30" ht="12.75" customHeight="1" x14ac:dyDescent="0.25">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row>
    <row r="610" spans="1:30" ht="12.75" customHeight="1" x14ac:dyDescent="0.25">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row>
    <row r="611" spans="1:30" ht="12.75" customHeight="1" x14ac:dyDescent="0.25">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c r="AA611" s="293"/>
      <c r="AB611" s="293"/>
      <c r="AC611" s="293"/>
      <c r="AD611" s="293"/>
    </row>
    <row r="612" spans="1:30" ht="12.75" customHeight="1" x14ac:dyDescent="0.25">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row>
    <row r="613" spans="1:30" ht="12.75" customHeight="1" x14ac:dyDescent="0.25">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c r="AA613" s="293"/>
      <c r="AB613" s="293"/>
      <c r="AC613" s="293"/>
      <c r="AD613" s="293"/>
    </row>
    <row r="614" spans="1:30" ht="12.75" customHeight="1" x14ac:dyDescent="0.25">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c r="AA614" s="293"/>
      <c r="AB614" s="293"/>
      <c r="AC614" s="293"/>
      <c r="AD614" s="293"/>
    </row>
    <row r="615" spans="1:30" ht="12.75" customHeight="1" x14ac:dyDescent="0.25">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c r="AA615" s="293"/>
      <c r="AB615" s="293"/>
      <c r="AC615" s="293"/>
      <c r="AD615" s="293"/>
    </row>
    <row r="616" spans="1:30" ht="12.75" customHeight="1" x14ac:dyDescent="0.25">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c r="AA616" s="293"/>
      <c r="AB616" s="293"/>
      <c r="AC616" s="293"/>
      <c r="AD616" s="293"/>
    </row>
    <row r="617" spans="1:30" ht="12.75" customHeight="1" x14ac:dyDescent="0.25">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c r="AA617" s="293"/>
      <c r="AB617" s="293"/>
      <c r="AC617" s="293"/>
      <c r="AD617" s="293"/>
    </row>
    <row r="618" spans="1:30" ht="12.75" customHeight="1" x14ac:dyDescent="0.25">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row>
    <row r="619" spans="1:30" ht="12.75" customHeight="1" x14ac:dyDescent="0.25">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c r="AA619" s="293"/>
      <c r="AB619" s="293"/>
      <c r="AC619" s="293"/>
      <c r="AD619" s="293"/>
    </row>
    <row r="620" spans="1:30" ht="12.75" customHeight="1" x14ac:dyDescent="0.25">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c r="AA620" s="293"/>
      <c r="AB620" s="293"/>
      <c r="AC620" s="293"/>
      <c r="AD620" s="293"/>
    </row>
    <row r="621" spans="1:30" ht="12.75" customHeight="1" x14ac:dyDescent="0.25">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c r="AA621" s="293"/>
      <c r="AB621" s="293"/>
      <c r="AC621" s="293"/>
      <c r="AD621" s="293"/>
    </row>
    <row r="622" spans="1:30" ht="12.75" customHeight="1" x14ac:dyDescent="0.25">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c r="AA622" s="293"/>
      <c r="AB622" s="293"/>
      <c r="AC622" s="293"/>
      <c r="AD622" s="293"/>
    </row>
    <row r="623" spans="1:30" ht="12.75" customHeight="1" x14ac:dyDescent="0.25">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c r="AA623" s="293"/>
      <c r="AB623" s="293"/>
      <c r="AC623" s="293"/>
      <c r="AD623" s="293"/>
    </row>
    <row r="624" spans="1:30" ht="12.75" customHeight="1" x14ac:dyDescent="0.25">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row>
    <row r="625" spans="1:30" ht="12.75" customHeight="1" x14ac:dyDescent="0.25">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c r="AA625" s="293"/>
      <c r="AB625" s="293"/>
      <c r="AC625" s="293"/>
      <c r="AD625" s="293"/>
    </row>
    <row r="626" spans="1:30" ht="12.75" customHeight="1" x14ac:dyDescent="0.25">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c r="AA626" s="293"/>
      <c r="AB626" s="293"/>
      <c r="AC626" s="293"/>
      <c r="AD626" s="293"/>
    </row>
    <row r="627" spans="1:30" ht="12.75" customHeight="1" x14ac:dyDescent="0.25">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c r="AA627" s="293"/>
      <c r="AB627" s="293"/>
      <c r="AC627" s="293"/>
      <c r="AD627" s="293"/>
    </row>
    <row r="628" spans="1:30" ht="12.75" customHeight="1" x14ac:dyDescent="0.25">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c r="AA628" s="293"/>
      <c r="AB628" s="293"/>
      <c r="AC628" s="293"/>
      <c r="AD628" s="293"/>
    </row>
    <row r="629" spans="1:30" ht="12.75" customHeight="1" x14ac:dyDescent="0.25">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c r="AA629" s="293"/>
      <c r="AB629" s="293"/>
      <c r="AC629" s="293"/>
      <c r="AD629" s="293"/>
    </row>
    <row r="630" spans="1:30" ht="12.75" customHeight="1" x14ac:dyDescent="0.25">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c r="AA630" s="293"/>
      <c r="AB630" s="293"/>
      <c r="AC630" s="293"/>
      <c r="AD630" s="293"/>
    </row>
    <row r="631" spans="1:30" ht="12.75" customHeight="1" x14ac:dyDescent="0.25">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c r="AA631" s="293"/>
      <c r="AB631" s="293"/>
      <c r="AC631" s="293"/>
      <c r="AD631" s="293"/>
    </row>
    <row r="632" spans="1:30" ht="12.75" customHeight="1" x14ac:dyDescent="0.25">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c r="AA632" s="293"/>
      <c r="AB632" s="293"/>
      <c r="AC632" s="293"/>
      <c r="AD632" s="293"/>
    </row>
    <row r="633" spans="1:30" ht="12.75" customHeight="1" x14ac:dyDescent="0.25">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c r="AA633" s="293"/>
      <c r="AB633" s="293"/>
      <c r="AC633" s="293"/>
      <c r="AD633" s="293"/>
    </row>
    <row r="634" spans="1:30" ht="12.75" customHeight="1" x14ac:dyDescent="0.25">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c r="AA634" s="293"/>
      <c r="AB634" s="293"/>
      <c r="AC634" s="293"/>
      <c r="AD634" s="293"/>
    </row>
    <row r="635" spans="1:30" ht="12.75" customHeight="1" x14ac:dyDescent="0.25">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c r="AA635" s="293"/>
      <c r="AB635" s="293"/>
      <c r="AC635" s="293"/>
      <c r="AD635" s="293"/>
    </row>
    <row r="636" spans="1:30" ht="12.75" customHeight="1" x14ac:dyDescent="0.25">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c r="AA636" s="293"/>
      <c r="AB636" s="293"/>
      <c r="AC636" s="293"/>
      <c r="AD636" s="293"/>
    </row>
    <row r="637" spans="1:30" ht="12.75" customHeight="1" x14ac:dyDescent="0.25">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c r="AA637" s="293"/>
      <c r="AB637" s="293"/>
      <c r="AC637" s="293"/>
      <c r="AD637" s="293"/>
    </row>
    <row r="638" spans="1:30" ht="12.75" customHeight="1" x14ac:dyDescent="0.25">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c r="AA638" s="293"/>
      <c r="AB638" s="293"/>
      <c r="AC638" s="293"/>
      <c r="AD638" s="293"/>
    </row>
    <row r="639" spans="1:30" ht="12.75" customHeight="1" x14ac:dyDescent="0.25">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c r="AA639" s="293"/>
      <c r="AB639" s="293"/>
      <c r="AC639" s="293"/>
      <c r="AD639" s="293"/>
    </row>
    <row r="640" spans="1:30" ht="12.75" customHeight="1" x14ac:dyDescent="0.25">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c r="AA640" s="293"/>
      <c r="AB640" s="293"/>
      <c r="AC640" s="293"/>
      <c r="AD640" s="293"/>
    </row>
    <row r="641" spans="1:30" ht="12.75" customHeight="1" x14ac:dyDescent="0.25">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c r="AA641" s="293"/>
      <c r="AB641" s="293"/>
      <c r="AC641" s="293"/>
      <c r="AD641" s="293"/>
    </row>
    <row r="642" spans="1:30" ht="12.75" customHeight="1" x14ac:dyDescent="0.25">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c r="AA642" s="293"/>
      <c r="AB642" s="293"/>
      <c r="AC642" s="293"/>
      <c r="AD642" s="293"/>
    </row>
    <row r="643" spans="1:30" ht="12.75" customHeight="1" x14ac:dyDescent="0.25">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c r="AA643" s="293"/>
      <c r="AB643" s="293"/>
      <c r="AC643" s="293"/>
      <c r="AD643" s="293"/>
    </row>
    <row r="644" spans="1:30" ht="12.75" customHeight="1" x14ac:dyDescent="0.25">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c r="AA644" s="293"/>
      <c r="AB644" s="293"/>
      <c r="AC644" s="293"/>
      <c r="AD644" s="293"/>
    </row>
    <row r="645" spans="1:30" ht="12.75" customHeight="1" x14ac:dyDescent="0.25">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c r="AA645" s="293"/>
      <c r="AB645" s="293"/>
      <c r="AC645" s="293"/>
      <c r="AD645" s="293"/>
    </row>
    <row r="646" spans="1:30" ht="12.75" customHeight="1" x14ac:dyDescent="0.25">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c r="AA646" s="293"/>
      <c r="AB646" s="293"/>
      <c r="AC646" s="293"/>
      <c r="AD646" s="293"/>
    </row>
    <row r="647" spans="1:30" ht="12.75" customHeight="1" x14ac:dyDescent="0.25">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c r="AA647" s="293"/>
      <c r="AB647" s="293"/>
      <c r="AC647" s="293"/>
      <c r="AD647" s="293"/>
    </row>
    <row r="648" spans="1:30" ht="12.75" customHeight="1" x14ac:dyDescent="0.25">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c r="AA648" s="293"/>
      <c r="AB648" s="293"/>
      <c r="AC648" s="293"/>
      <c r="AD648" s="293"/>
    </row>
    <row r="649" spans="1:30" ht="12.75" customHeight="1" x14ac:dyDescent="0.25">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row>
    <row r="650" spans="1:30" ht="12.75" customHeight="1" x14ac:dyDescent="0.25">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c r="AA650" s="293"/>
      <c r="AB650" s="293"/>
      <c r="AC650" s="293"/>
      <c r="AD650" s="293"/>
    </row>
    <row r="651" spans="1:30" ht="12.75" customHeight="1" x14ac:dyDescent="0.25">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c r="AA651" s="293"/>
      <c r="AB651" s="293"/>
      <c r="AC651" s="293"/>
      <c r="AD651" s="293"/>
    </row>
    <row r="652" spans="1:30" ht="12.75" customHeight="1" x14ac:dyDescent="0.25">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c r="AA652" s="293"/>
      <c r="AB652" s="293"/>
      <c r="AC652" s="293"/>
      <c r="AD652" s="293"/>
    </row>
    <row r="653" spans="1:30" ht="12.75" customHeight="1" x14ac:dyDescent="0.25">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c r="AA653" s="293"/>
      <c r="AB653" s="293"/>
      <c r="AC653" s="293"/>
      <c r="AD653" s="293"/>
    </row>
    <row r="654" spans="1:30" ht="12.75" customHeight="1" x14ac:dyDescent="0.25">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c r="AA654" s="293"/>
      <c r="AB654" s="293"/>
      <c r="AC654" s="293"/>
      <c r="AD654" s="293"/>
    </row>
    <row r="655" spans="1:30" ht="12.75" customHeight="1" x14ac:dyDescent="0.25">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row>
    <row r="656" spans="1:30" ht="12.75" customHeight="1" x14ac:dyDescent="0.25">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c r="AA656" s="293"/>
      <c r="AB656" s="293"/>
      <c r="AC656" s="293"/>
      <c r="AD656" s="293"/>
    </row>
    <row r="657" spans="1:30" ht="12.75" customHeight="1" x14ac:dyDescent="0.25">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c r="AA657" s="293"/>
      <c r="AB657" s="293"/>
      <c r="AC657" s="293"/>
      <c r="AD657" s="293"/>
    </row>
    <row r="658" spans="1:30" ht="12.75" customHeight="1" x14ac:dyDescent="0.25">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c r="AA658" s="293"/>
      <c r="AB658" s="293"/>
      <c r="AC658" s="293"/>
      <c r="AD658" s="293"/>
    </row>
    <row r="659" spans="1:30" ht="12.75" customHeight="1" x14ac:dyDescent="0.25">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c r="AA659" s="293"/>
      <c r="AB659" s="293"/>
      <c r="AC659" s="293"/>
      <c r="AD659" s="293"/>
    </row>
    <row r="660" spans="1:30" ht="12.75" customHeight="1" x14ac:dyDescent="0.25">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c r="AA660" s="293"/>
      <c r="AB660" s="293"/>
      <c r="AC660" s="293"/>
      <c r="AD660" s="293"/>
    </row>
    <row r="661" spans="1:30" ht="12.75" customHeight="1" x14ac:dyDescent="0.25">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row>
    <row r="662" spans="1:30" ht="12.75" customHeight="1" x14ac:dyDescent="0.25">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c r="AA662" s="293"/>
      <c r="AB662" s="293"/>
      <c r="AC662" s="293"/>
      <c r="AD662" s="293"/>
    </row>
    <row r="663" spans="1:30" ht="12.75" customHeight="1" x14ac:dyDescent="0.25">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c r="AA663" s="293"/>
      <c r="AB663" s="293"/>
      <c r="AC663" s="293"/>
      <c r="AD663" s="293"/>
    </row>
    <row r="664" spans="1:30" ht="12.75" customHeight="1" x14ac:dyDescent="0.25">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c r="AA664" s="293"/>
      <c r="AB664" s="293"/>
      <c r="AC664" s="293"/>
      <c r="AD664" s="293"/>
    </row>
    <row r="665" spans="1:30" ht="12.75" customHeight="1" x14ac:dyDescent="0.25">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c r="AA665" s="293"/>
      <c r="AB665" s="293"/>
      <c r="AC665" s="293"/>
      <c r="AD665" s="293"/>
    </row>
    <row r="666" spans="1:30" ht="12.75" customHeight="1" x14ac:dyDescent="0.25">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c r="AA666" s="293"/>
      <c r="AB666" s="293"/>
      <c r="AC666" s="293"/>
      <c r="AD666" s="293"/>
    </row>
    <row r="667" spans="1:30" ht="12.75" customHeight="1" x14ac:dyDescent="0.25">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row>
    <row r="668" spans="1:30" ht="12.75" customHeight="1" x14ac:dyDescent="0.25">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c r="AA668" s="293"/>
      <c r="AB668" s="293"/>
      <c r="AC668" s="293"/>
      <c r="AD668" s="293"/>
    </row>
    <row r="669" spans="1:30" ht="12.75" customHeight="1" x14ac:dyDescent="0.25">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c r="AA669" s="293"/>
      <c r="AB669" s="293"/>
      <c r="AC669" s="293"/>
      <c r="AD669" s="293"/>
    </row>
    <row r="670" spans="1:30" ht="12.75" customHeight="1" x14ac:dyDescent="0.25">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c r="AA670" s="293"/>
      <c r="AB670" s="293"/>
      <c r="AC670" s="293"/>
      <c r="AD670" s="293"/>
    </row>
    <row r="671" spans="1:30" ht="12.75" customHeight="1" x14ac:dyDescent="0.25">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c r="AA671" s="293"/>
      <c r="AB671" s="293"/>
      <c r="AC671" s="293"/>
      <c r="AD671" s="293"/>
    </row>
    <row r="672" spans="1:30" ht="12.75" customHeight="1" x14ac:dyDescent="0.25">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c r="AA672" s="293"/>
      <c r="AB672" s="293"/>
      <c r="AC672" s="293"/>
      <c r="AD672" s="293"/>
    </row>
    <row r="673" spans="1:30" ht="12.75" customHeight="1" x14ac:dyDescent="0.25">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row>
    <row r="674" spans="1:30" ht="12.75" customHeight="1" x14ac:dyDescent="0.25">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c r="AA674" s="293"/>
      <c r="AB674" s="293"/>
      <c r="AC674" s="293"/>
      <c r="AD674" s="293"/>
    </row>
    <row r="675" spans="1:30" ht="12.75" customHeight="1" x14ac:dyDescent="0.25">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c r="AA675" s="293"/>
      <c r="AB675" s="293"/>
      <c r="AC675" s="293"/>
      <c r="AD675" s="293"/>
    </row>
    <row r="676" spans="1:30" ht="12.75" customHeight="1" x14ac:dyDescent="0.25">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c r="AA676" s="293"/>
      <c r="AB676" s="293"/>
      <c r="AC676" s="293"/>
      <c r="AD676" s="293"/>
    </row>
    <row r="677" spans="1:30" ht="12.75" customHeight="1" x14ac:dyDescent="0.25">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c r="AA677" s="293"/>
      <c r="AB677" s="293"/>
      <c r="AC677" s="293"/>
      <c r="AD677" s="293"/>
    </row>
    <row r="678" spans="1:30" ht="12.75" customHeight="1" x14ac:dyDescent="0.25">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c r="AA678" s="293"/>
      <c r="AB678" s="293"/>
      <c r="AC678" s="293"/>
      <c r="AD678" s="293"/>
    </row>
    <row r="679" spans="1:30" ht="12.75" customHeight="1" x14ac:dyDescent="0.25">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row>
    <row r="680" spans="1:30" ht="12.75" customHeight="1" x14ac:dyDescent="0.25">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c r="AA680" s="293"/>
      <c r="AB680" s="293"/>
      <c r="AC680" s="293"/>
      <c r="AD680" s="293"/>
    </row>
    <row r="681" spans="1:30" ht="12.75" customHeight="1" x14ac:dyDescent="0.25">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c r="AA681" s="293"/>
      <c r="AB681" s="293"/>
      <c r="AC681" s="293"/>
      <c r="AD681" s="293"/>
    </row>
    <row r="682" spans="1:30" ht="12.75" customHeight="1" x14ac:dyDescent="0.25">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c r="AA682" s="293"/>
      <c r="AB682" s="293"/>
      <c r="AC682" s="293"/>
      <c r="AD682" s="293"/>
    </row>
    <row r="683" spans="1:30" ht="12.75" customHeight="1" x14ac:dyDescent="0.25">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c r="AA683" s="293"/>
      <c r="AB683" s="293"/>
      <c r="AC683" s="293"/>
      <c r="AD683" s="293"/>
    </row>
    <row r="684" spans="1:30" ht="12.75" customHeight="1" x14ac:dyDescent="0.25">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c r="AA684" s="293"/>
      <c r="AB684" s="293"/>
      <c r="AC684" s="293"/>
      <c r="AD684" s="293"/>
    </row>
    <row r="685" spans="1:30" ht="12.75" customHeight="1" x14ac:dyDescent="0.25">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row>
    <row r="686" spans="1:30" ht="12.75" customHeight="1" x14ac:dyDescent="0.25">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c r="AA686" s="293"/>
      <c r="AB686" s="293"/>
      <c r="AC686" s="293"/>
      <c r="AD686" s="293"/>
    </row>
    <row r="687" spans="1:30" ht="12.75" customHeight="1" x14ac:dyDescent="0.25">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c r="AA687" s="293"/>
      <c r="AB687" s="293"/>
      <c r="AC687" s="293"/>
      <c r="AD687" s="293"/>
    </row>
    <row r="688" spans="1:30" ht="12.75" customHeight="1" x14ac:dyDescent="0.25">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c r="AA688" s="293"/>
      <c r="AB688" s="293"/>
      <c r="AC688" s="293"/>
      <c r="AD688" s="293"/>
    </row>
    <row r="689" spans="1:30" ht="12.75" customHeight="1" x14ac:dyDescent="0.25">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c r="AA689" s="293"/>
      <c r="AB689" s="293"/>
      <c r="AC689" s="293"/>
      <c r="AD689" s="293"/>
    </row>
    <row r="690" spans="1:30" ht="12.75" customHeight="1" x14ac:dyDescent="0.25">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c r="AA690" s="293"/>
      <c r="AB690" s="293"/>
      <c r="AC690" s="293"/>
      <c r="AD690" s="293"/>
    </row>
    <row r="691" spans="1:30" ht="12.75" customHeight="1" x14ac:dyDescent="0.25">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row>
    <row r="692" spans="1:30" ht="12.75" customHeight="1" x14ac:dyDescent="0.25">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c r="AA692" s="293"/>
      <c r="AB692" s="293"/>
      <c r="AC692" s="293"/>
      <c r="AD692" s="293"/>
    </row>
    <row r="693" spans="1:30" ht="12.75" customHeight="1" x14ac:dyDescent="0.25">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c r="AA693" s="293"/>
      <c r="AB693" s="293"/>
      <c r="AC693" s="293"/>
      <c r="AD693" s="293"/>
    </row>
    <row r="694" spans="1:30" ht="12.75" customHeight="1" x14ac:dyDescent="0.25">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row>
    <row r="695" spans="1:30" ht="12.75" customHeight="1" x14ac:dyDescent="0.25">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c r="AA695" s="293"/>
      <c r="AB695" s="293"/>
      <c r="AC695" s="293"/>
      <c r="AD695" s="293"/>
    </row>
    <row r="696" spans="1:30" ht="12.75" customHeight="1" x14ac:dyDescent="0.25">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c r="AA696" s="293"/>
      <c r="AB696" s="293"/>
      <c r="AC696" s="293"/>
      <c r="AD696" s="293"/>
    </row>
    <row r="697" spans="1:30" ht="12.75" customHeight="1" x14ac:dyDescent="0.25">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row>
    <row r="698" spans="1:30" ht="12.75" customHeight="1" x14ac:dyDescent="0.25">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c r="AA698" s="293"/>
      <c r="AB698" s="293"/>
      <c r="AC698" s="293"/>
      <c r="AD698" s="293"/>
    </row>
    <row r="699" spans="1:30" ht="12.75" customHeight="1" x14ac:dyDescent="0.25">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c r="AA699" s="293"/>
      <c r="AB699" s="293"/>
      <c r="AC699" s="293"/>
      <c r="AD699" s="293"/>
    </row>
    <row r="700" spans="1:30" ht="12.75" customHeight="1" x14ac:dyDescent="0.25">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c r="AA700" s="293"/>
      <c r="AB700" s="293"/>
      <c r="AC700" s="293"/>
      <c r="AD700" s="293"/>
    </row>
    <row r="701" spans="1:30" ht="12.75" customHeight="1" x14ac:dyDescent="0.25">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c r="AA701" s="293"/>
      <c r="AB701" s="293"/>
      <c r="AC701" s="293"/>
      <c r="AD701" s="293"/>
    </row>
    <row r="702" spans="1:30" ht="12.75" customHeight="1" x14ac:dyDescent="0.25">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c r="AA702" s="293"/>
      <c r="AB702" s="293"/>
      <c r="AC702" s="293"/>
      <c r="AD702" s="293"/>
    </row>
    <row r="703" spans="1:30" ht="12.75" customHeight="1" x14ac:dyDescent="0.25">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row>
    <row r="704" spans="1:30" ht="12.75" customHeight="1" x14ac:dyDescent="0.25">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row>
    <row r="705" spans="1:30" ht="12.75" customHeight="1" x14ac:dyDescent="0.25">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c r="AA705" s="293"/>
      <c r="AB705" s="293"/>
      <c r="AC705" s="293"/>
      <c r="AD705" s="293"/>
    </row>
    <row r="706" spans="1:30" ht="12.75" customHeight="1" x14ac:dyDescent="0.25">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c r="AA706" s="293"/>
      <c r="AB706" s="293"/>
      <c r="AC706" s="293"/>
      <c r="AD706" s="293"/>
    </row>
    <row r="707" spans="1:30" ht="12.75" customHeight="1" x14ac:dyDescent="0.25">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c r="AA707" s="293"/>
      <c r="AB707" s="293"/>
      <c r="AC707" s="293"/>
      <c r="AD707" s="293"/>
    </row>
    <row r="708" spans="1:30" ht="12.75" customHeight="1" x14ac:dyDescent="0.25">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c r="AA708" s="293"/>
      <c r="AB708" s="293"/>
      <c r="AC708" s="293"/>
      <c r="AD708" s="293"/>
    </row>
    <row r="709" spans="1:30" ht="12.75" customHeight="1" x14ac:dyDescent="0.25">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c r="AA709" s="293"/>
      <c r="AB709" s="293"/>
      <c r="AC709" s="293"/>
      <c r="AD709" s="293"/>
    </row>
    <row r="710" spans="1:30" ht="12.75" customHeight="1" x14ac:dyDescent="0.25">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row>
    <row r="711" spans="1:30" ht="12.75" customHeight="1" x14ac:dyDescent="0.25">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c r="AA711" s="293"/>
      <c r="AB711" s="293"/>
      <c r="AC711" s="293"/>
      <c r="AD711" s="293"/>
    </row>
    <row r="712" spans="1:30" ht="12.75" customHeight="1" x14ac:dyDescent="0.25">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c r="AA712" s="293"/>
      <c r="AB712" s="293"/>
      <c r="AC712" s="293"/>
      <c r="AD712" s="293"/>
    </row>
    <row r="713" spans="1:30" ht="12.75" customHeight="1" x14ac:dyDescent="0.25">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c r="AA713" s="293"/>
      <c r="AB713" s="293"/>
      <c r="AC713" s="293"/>
      <c r="AD713" s="293"/>
    </row>
    <row r="714" spans="1:30" ht="12.75" customHeight="1" x14ac:dyDescent="0.25">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c r="AA714" s="293"/>
      <c r="AB714" s="293"/>
      <c r="AC714" s="293"/>
      <c r="AD714" s="293"/>
    </row>
    <row r="715" spans="1:30" ht="12.75" customHeight="1" x14ac:dyDescent="0.25">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c r="AA715" s="293"/>
      <c r="AB715" s="293"/>
      <c r="AC715" s="293"/>
      <c r="AD715" s="293"/>
    </row>
    <row r="716" spans="1:30" ht="12.75" customHeight="1" x14ac:dyDescent="0.25">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c r="AA716" s="293"/>
      <c r="AB716" s="293"/>
      <c r="AC716" s="293"/>
      <c r="AD716" s="293"/>
    </row>
    <row r="717" spans="1:30" ht="12.75" customHeight="1" x14ac:dyDescent="0.25">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c r="AA717" s="293"/>
      <c r="AB717" s="293"/>
      <c r="AC717" s="293"/>
      <c r="AD717" s="293"/>
    </row>
    <row r="718" spans="1:30" ht="12.75" customHeight="1" x14ac:dyDescent="0.25">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c r="AA718" s="293"/>
      <c r="AB718" s="293"/>
      <c r="AC718" s="293"/>
      <c r="AD718" s="293"/>
    </row>
    <row r="719" spans="1:30" ht="12.75" customHeight="1" x14ac:dyDescent="0.25">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c r="AA719" s="293"/>
      <c r="AB719" s="293"/>
      <c r="AC719" s="293"/>
      <c r="AD719" s="293"/>
    </row>
    <row r="720" spans="1:30" ht="12.75" customHeight="1" x14ac:dyDescent="0.25">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c r="AA720" s="293"/>
      <c r="AB720" s="293"/>
      <c r="AC720" s="293"/>
      <c r="AD720" s="293"/>
    </row>
    <row r="721" spans="1:30" ht="12.75" customHeight="1" x14ac:dyDescent="0.25">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c r="AA721" s="293"/>
      <c r="AB721" s="293"/>
      <c r="AC721" s="293"/>
      <c r="AD721" s="293"/>
    </row>
    <row r="722" spans="1:30" ht="12.75" customHeight="1" x14ac:dyDescent="0.25">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c r="AA722" s="293"/>
      <c r="AB722" s="293"/>
      <c r="AC722" s="293"/>
      <c r="AD722" s="293"/>
    </row>
    <row r="723" spans="1:30" ht="12.75" customHeight="1" x14ac:dyDescent="0.25">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c r="AA723" s="293"/>
      <c r="AB723" s="293"/>
      <c r="AC723" s="293"/>
      <c r="AD723" s="293"/>
    </row>
    <row r="724" spans="1:30" ht="12.75" customHeight="1" x14ac:dyDescent="0.25">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c r="AA724" s="293"/>
      <c r="AB724" s="293"/>
      <c r="AC724" s="293"/>
      <c r="AD724" s="293"/>
    </row>
    <row r="725" spans="1:30" ht="12.75" customHeight="1" x14ac:dyDescent="0.25">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c r="AA725" s="293"/>
      <c r="AB725" s="293"/>
      <c r="AC725" s="293"/>
      <c r="AD725" s="293"/>
    </row>
    <row r="726" spans="1:30" ht="12.75" customHeight="1" x14ac:dyDescent="0.25">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c r="AA726" s="293"/>
      <c r="AB726" s="293"/>
      <c r="AC726" s="293"/>
      <c r="AD726" s="293"/>
    </row>
    <row r="727" spans="1:30" ht="12.75" customHeight="1" x14ac:dyDescent="0.25">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c r="AA727" s="293"/>
      <c r="AB727" s="293"/>
      <c r="AC727" s="293"/>
      <c r="AD727" s="293"/>
    </row>
    <row r="728" spans="1:30" ht="12.75" customHeight="1" x14ac:dyDescent="0.25">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row>
    <row r="729" spans="1:30" ht="12.75" customHeight="1" x14ac:dyDescent="0.25">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c r="AA729" s="293"/>
      <c r="AB729" s="293"/>
      <c r="AC729" s="293"/>
      <c r="AD729" s="293"/>
    </row>
    <row r="730" spans="1:30" ht="12.75" customHeight="1" x14ac:dyDescent="0.25">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c r="AA730" s="293"/>
      <c r="AB730" s="293"/>
      <c r="AC730" s="293"/>
      <c r="AD730" s="293"/>
    </row>
    <row r="731" spans="1:30" ht="12.75" customHeight="1" x14ac:dyDescent="0.25">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c r="AA731" s="293"/>
      <c r="AB731" s="293"/>
      <c r="AC731" s="293"/>
      <c r="AD731" s="293"/>
    </row>
    <row r="732" spans="1:30" ht="12.75" customHeight="1" x14ac:dyDescent="0.25">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c r="AA732" s="293"/>
      <c r="AB732" s="293"/>
      <c r="AC732" s="293"/>
      <c r="AD732" s="293"/>
    </row>
    <row r="733" spans="1:30" ht="12.75" customHeight="1" x14ac:dyDescent="0.25">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c r="AA733" s="293"/>
      <c r="AB733" s="293"/>
      <c r="AC733" s="293"/>
      <c r="AD733" s="293"/>
    </row>
    <row r="734" spans="1:30" ht="12.75" customHeight="1" x14ac:dyDescent="0.25">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row>
    <row r="735" spans="1:30" ht="12.75" customHeight="1" x14ac:dyDescent="0.25">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c r="AA735" s="293"/>
      <c r="AB735" s="293"/>
      <c r="AC735" s="293"/>
      <c r="AD735" s="293"/>
    </row>
    <row r="736" spans="1:30" ht="12.75" customHeight="1" x14ac:dyDescent="0.25">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c r="AA736" s="293"/>
      <c r="AB736" s="293"/>
      <c r="AC736" s="293"/>
      <c r="AD736" s="293"/>
    </row>
    <row r="737" spans="1:30" ht="12.75" customHeight="1" x14ac:dyDescent="0.25">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c r="AA737" s="293"/>
      <c r="AB737" s="293"/>
      <c r="AC737" s="293"/>
      <c r="AD737" s="293"/>
    </row>
    <row r="738" spans="1:30" ht="12.75" customHeight="1" x14ac:dyDescent="0.25">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c r="AA738" s="293"/>
      <c r="AB738" s="293"/>
      <c r="AC738" s="293"/>
      <c r="AD738" s="293"/>
    </row>
    <row r="739" spans="1:30" ht="12.75" customHeight="1" x14ac:dyDescent="0.25">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c r="AA739" s="293"/>
      <c r="AB739" s="293"/>
      <c r="AC739" s="293"/>
      <c r="AD739" s="293"/>
    </row>
    <row r="740" spans="1:30" ht="12.75" customHeight="1" x14ac:dyDescent="0.25">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row>
    <row r="741" spans="1:30" ht="12.75" customHeight="1" x14ac:dyDescent="0.25">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c r="AA741" s="293"/>
      <c r="AB741" s="293"/>
      <c r="AC741" s="293"/>
      <c r="AD741" s="293"/>
    </row>
    <row r="742" spans="1:30" ht="12.75" customHeight="1" x14ac:dyDescent="0.25">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c r="AA742" s="293"/>
      <c r="AB742" s="293"/>
      <c r="AC742" s="293"/>
      <c r="AD742" s="293"/>
    </row>
    <row r="743" spans="1:30" ht="12.75" customHeight="1" x14ac:dyDescent="0.25">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c r="AA743" s="293"/>
      <c r="AB743" s="293"/>
      <c r="AC743" s="293"/>
      <c r="AD743" s="293"/>
    </row>
    <row r="744" spans="1:30" ht="12.75" customHeight="1" x14ac:dyDescent="0.25">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row>
    <row r="745" spans="1:30" ht="12.75" customHeight="1" x14ac:dyDescent="0.25">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row>
    <row r="746" spans="1:30" ht="12.75" customHeight="1" x14ac:dyDescent="0.25">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c r="AA746" s="293"/>
      <c r="AB746" s="293"/>
      <c r="AC746" s="293"/>
      <c r="AD746" s="293"/>
    </row>
    <row r="747" spans="1:30" ht="12.75" customHeight="1" x14ac:dyDescent="0.25">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c r="AA747" s="293"/>
      <c r="AB747" s="293"/>
      <c r="AC747" s="293"/>
      <c r="AD747" s="293"/>
    </row>
    <row r="748" spans="1:30" ht="12.75" customHeight="1" x14ac:dyDescent="0.25">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c r="AA748" s="293"/>
      <c r="AB748" s="293"/>
      <c r="AC748" s="293"/>
      <c r="AD748" s="293"/>
    </row>
    <row r="749" spans="1:30" ht="12.75" customHeight="1" x14ac:dyDescent="0.25">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c r="AA749" s="293"/>
      <c r="AB749" s="293"/>
      <c r="AC749" s="293"/>
      <c r="AD749" s="293"/>
    </row>
    <row r="750" spans="1:30" ht="12.75" customHeight="1" x14ac:dyDescent="0.25">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c r="AA750" s="293"/>
      <c r="AB750" s="293"/>
      <c r="AC750" s="293"/>
      <c r="AD750" s="293"/>
    </row>
    <row r="751" spans="1:30" ht="12.75" customHeight="1" x14ac:dyDescent="0.25">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c r="AA751" s="293"/>
      <c r="AB751" s="293"/>
      <c r="AC751" s="293"/>
      <c r="AD751" s="293"/>
    </row>
    <row r="752" spans="1:30" ht="12.75" customHeight="1" x14ac:dyDescent="0.25">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row>
    <row r="753" spans="1:30" ht="12.75" customHeight="1" x14ac:dyDescent="0.25">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row>
    <row r="754" spans="1:30" ht="12.75" customHeight="1" x14ac:dyDescent="0.25">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c r="AA754" s="293"/>
      <c r="AB754" s="293"/>
      <c r="AC754" s="293"/>
      <c r="AD754" s="293"/>
    </row>
    <row r="755" spans="1:30" ht="12.75" customHeight="1" x14ac:dyDescent="0.25">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c r="AA755" s="293"/>
      <c r="AB755" s="293"/>
      <c r="AC755" s="293"/>
      <c r="AD755" s="293"/>
    </row>
    <row r="756" spans="1:30" ht="12.75" customHeight="1" x14ac:dyDescent="0.25">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c r="AA756" s="293"/>
      <c r="AB756" s="293"/>
      <c r="AC756" s="293"/>
      <c r="AD756" s="293"/>
    </row>
    <row r="757" spans="1:30" ht="12.75" customHeight="1" x14ac:dyDescent="0.25">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c r="AA757" s="293"/>
      <c r="AB757" s="293"/>
      <c r="AC757" s="293"/>
      <c r="AD757" s="293"/>
    </row>
    <row r="758" spans="1:30" ht="12.75" customHeight="1" x14ac:dyDescent="0.25">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row>
    <row r="759" spans="1:30" ht="12.75" customHeight="1" x14ac:dyDescent="0.25">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c r="AA759" s="293"/>
      <c r="AB759" s="293"/>
      <c r="AC759" s="293"/>
      <c r="AD759" s="293"/>
    </row>
    <row r="760" spans="1:30" ht="12.75" customHeight="1" x14ac:dyDescent="0.25">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c r="AA760" s="293"/>
      <c r="AB760" s="293"/>
      <c r="AC760" s="293"/>
      <c r="AD760" s="293"/>
    </row>
    <row r="761" spans="1:30" ht="12.75" customHeight="1" x14ac:dyDescent="0.25">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c r="AA761" s="293"/>
      <c r="AB761" s="293"/>
      <c r="AC761" s="293"/>
      <c r="AD761" s="293"/>
    </row>
    <row r="762" spans="1:30" ht="12.75" customHeight="1" x14ac:dyDescent="0.25">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c r="AA762" s="293"/>
      <c r="AB762" s="293"/>
      <c r="AC762" s="293"/>
      <c r="AD762" s="293"/>
    </row>
    <row r="763" spans="1:30" ht="12.75" customHeight="1" x14ac:dyDescent="0.25">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c r="AA763" s="293"/>
      <c r="AB763" s="293"/>
      <c r="AC763" s="293"/>
      <c r="AD763" s="293"/>
    </row>
    <row r="764" spans="1:30" ht="12.75" customHeight="1" x14ac:dyDescent="0.25">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row>
    <row r="765" spans="1:30" ht="12.75" customHeight="1" x14ac:dyDescent="0.25">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c r="AA765" s="293"/>
      <c r="AB765" s="293"/>
      <c r="AC765" s="293"/>
      <c r="AD765" s="293"/>
    </row>
    <row r="766" spans="1:30" ht="12.75" customHeight="1" x14ac:dyDescent="0.25">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c r="AA766" s="293"/>
      <c r="AB766" s="293"/>
      <c r="AC766" s="293"/>
      <c r="AD766" s="293"/>
    </row>
    <row r="767" spans="1:30" ht="12.75" customHeight="1" x14ac:dyDescent="0.25">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c r="AA767" s="293"/>
      <c r="AB767" s="293"/>
      <c r="AC767" s="293"/>
      <c r="AD767" s="293"/>
    </row>
    <row r="768" spans="1:30" ht="12.75" customHeight="1" x14ac:dyDescent="0.25">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c r="AA768" s="293"/>
      <c r="AB768" s="293"/>
      <c r="AC768" s="293"/>
      <c r="AD768" s="293"/>
    </row>
    <row r="769" spans="1:30" ht="12.75" customHeight="1" x14ac:dyDescent="0.25">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c r="AA769" s="293"/>
      <c r="AB769" s="293"/>
      <c r="AC769" s="293"/>
      <c r="AD769" s="293"/>
    </row>
    <row r="770" spans="1:30" ht="12.75" customHeight="1" x14ac:dyDescent="0.25">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row>
    <row r="771" spans="1:30" ht="12.75" customHeight="1" x14ac:dyDescent="0.25">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c r="AA771" s="293"/>
      <c r="AB771" s="293"/>
      <c r="AC771" s="293"/>
      <c r="AD771" s="293"/>
    </row>
    <row r="772" spans="1:30" ht="12.75" customHeight="1" x14ac:dyDescent="0.25">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c r="AA772" s="293"/>
      <c r="AB772" s="293"/>
      <c r="AC772" s="293"/>
      <c r="AD772" s="293"/>
    </row>
    <row r="773" spans="1:30" ht="12.75" customHeight="1" x14ac:dyDescent="0.25">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c r="AA773" s="293"/>
      <c r="AB773" s="293"/>
      <c r="AC773" s="293"/>
      <c r="AD773" s="293"/>
    </row>
    <row r="774" spans="1:30" ht="12.75" customHeight="1" x14ac:dyDescent="0.25">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c r="AA774" s="293"/>
      <c r="AB774" s="293"/>
      <c r="AC774" s="293"/>
      <c r="AD774" s="293"/>
    </row>
    <row r="775" spans="1:30" ht="12.75" customHeight="1" x14ac:dyDescent="0.25">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c r="AA775" s="293"/>
      <c r="AB775" s="293"/>
      <c r="AC775" s="293"/>
      <c r="AD775" s="293"/>
    </row>
    <row r="776" spans="1:30" ht="12.75" customHeight="1" x14ac:dyDescent="0.25">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row>
    <row r="777" spans="1:30" ht="12.75" customHeight="1" x14ac:dyDescent="0.25">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c r="AA777" s="293"/>
      <c r="AB777" s="293"/>
      <c r="AC777" s="293"/>
      <c r="AD777" s="293"/>
    </row>
    <row r="778" spans="1:30" ht="12.75" customHeight="1" x14ac:dyDescent="0.25">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c r="AA778" s="293"/>
      <c r="AB778" s="293"/>
      <c r="AC778" s="293"/>
      <c r="AD778" s="293"/>
    </row>
    <row r="779" spans="1:30" ht="12.75" customHeight="1" x14ac:dyDescent="0.25">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c r="AA779" s="293"/>
      <c r="AB779" s="293"/>
      <c r="AC779" s="293"/>
      <c r="AD779" s="293"/>
    </row>
    <row r="780" spans="1:30" ht="12.75" customHeight="1" x14ac:dyDescent="0.25">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c r="AA780" s="293"/>
      <c r="AB780" s="293"/>
      <c r="AC780" s="293"/>
      <c r="AD780" s="293"/>
    </row>
    <row r="781" spans="1:30" ht="12.75" customHeight="1" x14ac:dyDescent="0.25">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c r="AA781" s="293"/>
      <c r="AB781" s="293"/>
      <c r="AC781" s="293"/>
      <c r="AD781" s="293"/>
    </row>
    <row r="782" spans="1:30" ht="12.75" customHeight="1" x14ac:dyDescent="0.25">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row>
    <row r="783" spans="1:30" ht="12.75" customHeight="1" x14ac:dyDescent="0.25">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c r="AA783" s="293"/>
      <c r="AB783" s="293"/>
      <c r="AC783" s="293"/>
      <c r="AD783" s="293"/>
    </row>
    <row r="784" spans="1:30" ht="12.75" customHeight="1" x14ac:dyDescent="0.25">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c r="AA784" s="293"/>
      <c r="AB784" s="293"/>
      <c r="AC784" s="293"/>
      <c r="AD784" s="293"/>
    </row>
    <row r="785" spans="1:30" ht="12.75" customHeight="1" x14ac:dyDescent="0.25">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c r="AA785" s="293"/>
      <c r="AB785" s="293"/>
      <c r="AC785" s="293"/>
      <c r="AD785" s="293"/>
    </row>
    <row r="786" spans="1:30" ht="12.75" customHeight="1" x14ac:dyDescent="0.25">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c r="AA786" s="293"/>
      <c r="AB786" s="293"/>
      <c r="AC786" s="293"/>
      <c r="AD786" s="293"/>
    </row>
    <row r="787" spans="1:30" ht="12.75" customHeight="1" x14ac:dyDescent="0.25">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c r="AA787" s="293"/>
      <c r="AB787" s="293"/>
      <c r="AC787" s="293"/>
      <c r="AD787" s="293"/>
    </row>
    <row r="788" spans="1:30" ht="12.75" customHeight="1" x14ac:dyDescent="0.25">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c r="AA788" s="293"/>
      <c r="AB788" s="293"/>
      <c r="AC788" s="293"/>
      <c r="AD788" s="293"/>
    </row>
    <row r="789" spans="1:30" ht="12.75" customHeight="1" x14ac:dyDescent="0.25">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c r="AA789" s="293"/>
      <c r="AB789" s="293"/>
      <c r="AC789" s="293"/>
      <c r="AD789" s="293"/>
    </row>
    <row r="790" spans="1:30" ht="12.75" customHeight="1" x14ac:dyDescent="0.25">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c r="AA790" s="293"/>
      <c r="AB790" s="293"/>
      <c r="AC790" s="293"/>
      <c r="AD790" s="293"/>
    </row>
    <row r="791" spans="1:30" ht="12.75" customHeight="1" x14ac:dyDescent="0.25">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c r="AA791" s="293"/>
      <c r="AB791" s="293"/>
      <c r="AC791" s="293"/>
      <c r="AD791" s="293"/>
    </row>
    <row r="792" spans="1:30" ht="12.75" customHeight="1" x14ac:dyDescent="0.25">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c r="AA792" s="293"/>
      <c r="AB792" s="293"/>
      <c r="AC792" s="293"/>
      <c r="AD792" s="293"/>
    </row>
    <row r="793" spans="1:30" ht="12.75" customHeight="1" x14ac:dyDescent="0.25">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c r="AA793" s="293"/>
      <c r="AB793" s="293"/>
      <c r="AC793" s="293"/>
      <c r="AD793" s="293"/>
    </row>
    <row r="794" spans="1:30" ht="12.75" customHeight="1" x14ac:dyDescent="0.25">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c r="AA794" s="293"/>
      <c r="AB794" s="293"/>
      <c r="AC794" s="293"/>
      <c r="AD794" s="293"/>
    </row>
    <row r="795" spans="1:30" ht="12.75" customHeight="1" x14ac:dyDescent="0.25">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c r="AA795" s="293"/>
      <c r="AB795" s="293"/>
      <c r="AC795" s="293"/>
      <c r="AD795" s="293"/>
    </row>
    <row r="796" spans="1:30" ht="12.75" customHeight="1" x14ac:dyDescent="0.25">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c r="AA796" s="293"/>
      <c r="AB796" s="293"/>
      <c r="AC796" s="293"/>
      <c r="AD796" s="293"/>
    </row>
    <row r="797" spans="1:30" ht="12.75" customHeight="1" x14ac:dyDescent="0.25">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c r="AA797" s="293"/>
      <c r="AB797" s="293"/>
      <c r="AC797" s="293"/>
      <c r="AD797" s="293"/>
    </row>
    <row r="798" spans="1:30" ht="12.75" customHeight="1" x14ac:dyDescent="0.25">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c r="AA798" s="293"/>
      <c r="AB798" s="293"/>
      <c r="AC798" s="293"/>
      <c r="AD798" s="293"/>
    </row>
    <row r="799" spans="1:30" ht="12.75" customHeight="1" x14ac:dyDescent="0.25">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c r="AA799" s="293"/>
      <c r="AB799" s="293"/>
      <c r="AC799" s="293"/>
      <c r="AD799" s="293"/>
    </row>
    <row r="800" spans="1:30" ht="12.75" customHeight="1" x14ac:dyDescent="0.25">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c r="AA800" s="293"/>
      <c r="AB800" s="293"/>
      <c r="AC800" s="293"/>
      <c r="AD800" s="293"/>
    </row>
    <row r="801" spans="1:30" ht="12.75" customHeight="1" x14ac:dyDescent="0.25">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c r="AA801" s="293"/>
      <c r="AB801" s="293"/>
      <c r="AC801" s="293"/>
      <c r="AD801" s="293"/>
    </row>
    <row r="802" spans="1:30" ht="12.75" customHeight="1" x14ac:dyDescent="0.25">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c r="AA802" s="293"/>
      <c r="AB802" s="293"/>
      <c r="AC802" s="293"/>
      <c r="AD802" s="293"/>
    </row>
    <row r="803" spans="1:30" ht="12.75" customHeight="1" x14ac:dyDescent="0.25">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c r="AA803" s="293"/>
      <c r="AB803" s="293"/>
      <c r="AC803" s="293"/>
      <c r="AD803" s="293"/>
    </row>
    <row r="804" spans="1:30" ht="12.75" customHeight="1" x14ac:dyDescent="0.25">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c r="AA804" s="293"/>
      <c r="AB804" s="293"/>
      <c r="AC804" s="293"/>
      <c r="AD804" s="293"/>
    </row>
    <row r="805" spans="1:30" ht="12.75" customHeight="1" x14ac:dyDescent="0.25">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c r="AA805" s="293"/>
      <c r="AB805" s="293"/>
      <c r="AC805" s="293"/>
      <c r="AD805" s="293"/>
    </row>
    <row r="806" spans="1:30" ht="12.75" customHeight="1" x14ac:dyDescent="0.25">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c r="AA806" s="293"/>
      <c r="AB806" s="293"/>
      <c r="AC806" s="293"/>
      <c r="AD806" s="293"/>
    </row>
    <row r="807" spans="1:30" ht="12.75" customHeight="1" x14ac:dyDescent="0.25">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row>
    <row r="808" spans="1:30" ht="12.75" customHeight="1" x14ac:dyDescent="0.25">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c r="AA808" s="293"/>
      <c r="AB808" s="293"/>
      <c r="AC808" s="293"/>
      <c r="AD808" s="293"/>
    </row>
    <row r="809" spans="1:30" ht="12.75" customHeight="1" x14ac:dyDescent="0.25">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c r="AA809" s="293"/>
      <c r="AB809" s="293"/>
      <c r="AC809" s="293"/>
      <c r="AD809" s="293"/>
    </row>
    <row r="810" spans="1:30" ht="12.75" customHeight="1" x14ac:dyDescent="0.25">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c r="AA810" s="293"/>
      <c r="AB810" s="293"/>
      <c r="AC810" s="293"/>
      <c r="AD810" s="293"/>
    </row>
    <row r="811" spans="1:30" ht="12.75" customHeight="1" x14ac:dyDescent="0.25">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c r="AA811" s="293"/>
      <c r="AB811" s="293"/>
      <c r="AC811" s="293"/>
      <c r="AD811" s="293"/>
    </row>
    <row r="812" spans="1:30" ht="12.75" customHeight="1" x14ac:dyDescent="0.25">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c r="AA812" s="293"/>
      <c r="AB812" s="293"/>
      <c r="AC812" s="293"/>
      <c r="AD812" s="293"/>
    </row>
    <row r="813" spans="1:30" ht="12.75" customHeight="1" x14ac:dyDescent="0.25">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row>
    <row r="814" spans="1:30" ht="12.75" customHeight="1" x14ac:dyDescent="0.25">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c r="AA814" s="293"/>
      <c r="AB814" s="293"/>
      <c r="AC814" s="293"/>
      <c r="AD814" s="293"/>
    </row>
    <row r="815" spans="1:30" ht="12.75" customHeight="1" x14ac:dyDescent="0.25">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c r="AA815" s="293"/>
      <c r="AB815" s="293"/>
      <c r="AC815" s="293"/>
      <c r="AD815" s="293"/>
    </row>
    <row r="816" spans="1:30" ht="12.75" customHeight="1" x14ac:dyDescent="0.25">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c r="AA816" s="293"/>
      <c r="AB816" s="293"/>
      <c r="AC816" s="293"/>
      <c r="AD816" s="293"/>
    </row>
    <row r="817" spans="1:30" ht="12.75" customHeight="1" x14ac:dyDescent="0.25">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c r="AA817" s="293"/>
      <c r="AB817" s="293"/>
      <c r="AC817" s="293"/>
      <c r="AD817" s="293"/>
    </row>
    <row r="818" spans="1:30" ht="12.75" customHeight="1" x14ac:dyDescent="0.25">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c r="AA818" s="293"/>
      <c r="AB818" s="293"/>
      <c r="AC818" s="293"/>
      <c r="AD818" s="293"/>
    </row>
    <row r="819" spans="1:30" ht="12.75" customHeight="1" x14ac:dyDescent="0.25">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row>
    <row r="820" spans="1:30" ht="12.75" customHeight="1" x14ac:dyDescent="0.25">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c r="AA820" s="293"/>
      <c r="AB820" s="293"/>
      <c r="AC820" s="293"/>
      <c r="AD820" s="293"/>
    </row>
    <row r="821" spans="1:30" ht="12.75" customHeight="1" x14ac:dyDescent="0.25">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c r="AA821" s="293"/>
      <c r="AB821" s="293"/>
      <c r="AC821" s="293"/>
      <c r="AD821" s="293"/>
    </row>
    <row r="822" spans="1:30" ht="12.75" customHeight="1" x14ac:dyDescent="0.25">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c r="AA822" s="293"/>
      <c r="AB822" s="293"/>
      <c r="AC822" s="293"/>
      <c r="AD822" s="293"/>
    </row>
    <row r="823" spans="1:30" ht="12.75" customHeight="1" x14ac:dyDescent="0.25">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c r="AA823" s="293"/>
      <c r="AB823" s="293"/>
      <c r="AC823" s="293"/>
      <c r="AD823" s="293"/>
    </row>
    <row r="824" spans="1:30" ht="12.75" customHeight="1" x14ac:dyDescent="0.25">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c r="AA824" s="293"/>
      <c r="AB824" s="293"/>
      <c r="AC824" s="293"/>
      <c r="AD824" s="293"/>
    </row>
    <row r="825" spans="1:30" ht="12.75" customHeight="1" x14ac:dyDescent="0.25">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c r="AA825" s="293"/>
      <c r="AB825" s="293"/>
      <c r="AC825" s="293"/>
      <c r="AD825" s="293"/>
    </row>
    <row r="826" spans="1:30" ht="12.75" customHeight="1" x14ac:dyDescent="0.25">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c r="AA826" s="293"/>
      <c r="AB826" s="293"/>
      <c r="AC826" s="293"/>
      <c r="AD826" s="293"/>
    </row>
    <row r="827" spans="1:30" ht="12.75" customHeight="1" x14ac:dyDescent="0.25">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c r="AA827" s="293"/>
      <c r="AB827" s="293"/>
      <c r="AC827" s="293"/>
      <c r="AD827" s="293"/>
    </row>
    <row r="828" spans="1:30" ht="12.75" customHeight="1" x14ac:dyDescent="0.25">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c r="AA828" s="293"/>
      <c r="AB828" s="293"/>
      <c r="AC828" s="293"/>
      <c r="AD828" s="293"/>
    </row>
    <row r="829" spans="1:30" ht="12.75" customHeight="1" x14ac:dyDescent="0.25">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c r="AA829" s="293"/>
      <c r="AB829" s="293"/>
      <c r="AC829" s="293"/>
      <c r="AD829" s="293"/>
    </row>
    <row r="830" spans="1:30" ht="12.75" customHeight="1" x14ac:dyDescent="0.25">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c r="AA830" s="293"/>
      <c r="AB830" s="293"/>
      <c r="AC830" s="293"/>
      <c r="AD830" s="293"/>
    </row>
    <row r="831" spans="1:30" ht="12.75" customHeight="1" x14ac:dyDescent="0.25">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row>
    <row r="832" spans="1:30" ht="12.75" customHeight="1" x14ac:dyDescent="0.25">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c r="AA832" s="293"/>
      <c r="AB832" s="293"/>
      <c r="AC832" s="293"/>
      <c r="AD832" s="293"/>
    </row>
    <row r="833" spans="1:30" ht="12.75" customHeight="1" x14ac:dyDescent="0.25">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c r="AA833" s="293"/>
      <c r="AB833" s="293"/>
      <c r="AC833" s="293"/>
      <c r="AD833" s="293"/>
    </row>
    <row r="834" spans="1:30" ht="12.75" customHeight="1" x14ac:dyDescent="0.25">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c r="AA834" s="293"/>
      <c r="AB834" s="293"/>
      <c r="AC834" s="293"/>
      <c r="AD834" s="293"/>
    </row>
    <row r="835" spans="1:30" ht="12.75" customHeight="1" x14ac:dyDescent="0.25">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c r="AA835" s="293"/>
      <c r="AB835" s="293"/>
      <c r="AC835" s="293"/>
      <c r="AD835" s="293"/>
    </row>
    <row r="836" spans="1:30" ht="12.75" customHeight="1" x14ac:dyDescent="0.25">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c r="AA836" s="293"/>
      <c r="AB836" s="293"/>
      <c r="AC836" s="293"/>
      <c r="AD836" s="293"/>
    </row>
    <row r="837" spans="1:30" ht="12.75" customHeight="1" x14ac:dyDescent="0.25">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row>
    <row r="838" spans="1:30" ht="12.75" customHeight="1" x14ac:dyDescent="0.25">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c r="AA838" s="293"/>
      <c r="AB838" s="293"/>
      <c r="AC838" s="293"/>
      <c r="AD838" s="293"/>
    </row>
    <row r="839" spans="1:30" ht="12.75" customHeight="1" x14ac:dyDescent="0.25">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c r="AC839" s="293"/>
      <c r="AD839" s="293"/>
    </row>
    <row r="840" spans="1:30" ht="12.75" customHeight="1" x14ac:dyDescent="0.25">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c r="AA840" s="293"/>
      <c r="AB840" s="293"/>
      <c r="AC840" s="293"/>
      <c r="AD840" s="293"/>
    </row>
    <row r="841" spans="1:30" ht="12.75" customHeight="1" x14ac:dyDescent="0.25">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c r="AA841" s="293"/>
      <c r="AB841" s="293"/>
      <c r="AC841" s="293"/>
      <c r="AD841" s="293"/>
    </row>
    <row r="842" spans="1:30" ht="12.75" customHeight="1" x14ac:dyDescent="0.25">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c r="AA842" s="293"/>
      <c r="AB842" s="293"/>
      <c r="AC842" s="293"/>
      <c r="AD842" s="293"/>
    </row>
    <row r="843" spans="1:30" ht="12.75" customHeight="1" x14ac:dyDescent="0.25">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row>
    <row r="844" spans="1:30" ht="12.75" customHeight="1" x14ac:dyDescent="0.25">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c r="AA844" s="293"/>
      <c r="AB844" s="293"/>
      <c r="AC844" s="293"/>
      <c r="AD844" s="293"/>
    </row>
    <row r="845" spans="1:30" ht="12.75" customHeight="1" x14ac:dyDescent="0.25">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c r="AA845" s="293"/>
      <c r="AB845" s="293"/>
      <c r="AC845" s="293"/>
      <c r="AD845" s="293"/>
    </row>
    <row r="846" spans="1:30" ht="12.75" customHeight="1" x14ac:dyDescent="0.25">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c r="AA846" s="293"/>
      <c r="AB846" s="293"/>
      <c r="AC846" s="293"/>
      <c r="AD846" s="293"/>
    </row>
    <row r="847" spans="1:30" ht="12.75" customHeight="1" x14ac:dyDescent="0.25">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c r="AA847" s="293"/>
      <c r="AB847" s="293"/>
      <c r="AC847" s="293"/>
      <c r="AD847" s="293"/>
    </row>
    <row r="848" spans="1:30" ht="12.75" customHeight="1" x14ac:dyDescent="0.25">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c r="AA848" s="293"/>
      <c r="AB848" s="293"/>
      <c r="AC848" s="293"/>
      <c r="AD848" s="293"/>
    </row>
    <row r="849" spans="1:30" ht="12.75" customHeight="1" x14ac:dyDescent="0.25">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row>
    <row r="850" spans="1:30" ht="12.75" customHeight="1" x14ac:dyDescent="0.25">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c r="AA850" s="293"/>
      <c r="AB850" s="293"/>
      <c r="AC850" s="293"/>
      <c r="AD850" s="293"/>
    </row>
    <row r="851" spans="1:30" ht="12.75" customHeight="1" x14ac:dyDescent="0.25">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c r="AA851" s="293"/>
      <c r="AB851" s="293"/>
      <c r="AC851" s="293"/>
      <c r="AD851" s="293"/>
    </row>
    <row r="852" spans="1:30" ht="12.75" customHeight="1" x14ac:dyDescent="0.25">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c r="AA852" s="293"/>
      <c r="AB852" s="293"/>
      <c r="AC852" s="293"/>
      <c r="AD852" s="293"/>
    </row>
    <row r="853" spans="1:30" ht="12.75" customHeight="1" x14ac:dyDescent="0.25">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c r="AA853" s="293"/>
      <c r="AB853" s="293"/>
      <c r="AC853" s="293"/>
      <c r="AD853" s="293"/>
    </row>
    <row r="854" spans="1:30" ht="12.75" customHeight="1" x14ac:dyDescent="0.25">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c r="AA854" s="293"/>
      <c r="AB854" s="293"/>
      <c r="AC854" s="293"/>
      <c r="AD854" s="293"/>
    </row>
    <row r="855" spans="1:30" ht="12.75" customHeight="1" x14ac:dyDescent="0.25">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row>
    <row r="856" spans="1:30" ht="12.75" customHeight="1" x14ac:dyDescent="0.25">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c r="AA856" s="293"/>
      <c r="AB856" s="293"/>
      <c r="AC856" s="293"/>
      <c r="AD856" s="293"/>
    </row>
    <row r="857" spans="1:30" ht="12.75" customHeight="1" x14ac:dyDescent="0.25">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c r="AA857" s="293"/>
      <c r="AB857" s="293"/>
      <c r="AC857" s="293"/>
      <c r="AD857" s="293"/>
    </row>
    <row r="858" spans="1:30" ht="12.75" customHeight="1" x14ac:dyDescent="0.25">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c r="AA858" s="293"/>
      <c r="AB858" s="293"/>
      <c r="AC858" s="293"/>
      <c r="AD858" s="293"/>
    </row>
    <row r="859" spans="1:30" ht="12.75" customHeight="1" x14ac:dyDescent="0.25">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c r="AA859" s="293"/>
      <c r="AB859" s="293"/>
      <c r="AC859" s="293"/>
      <c r="AD859" s="293"/>
    </row>
    <row r="860" spans="1:30" ht="12.75" customHeight="1" x14ac:dyDescent="0.25">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c r="AA860" s="293"/>
      <c r="AB860" s="293"/>
      <c r="AC860" s="293"/>
      <c r="AD860" s="293"/>
    </row>
    <row r="861" spans="1:30" ht="12.75" customHeight="1" x14ac:dyDescent="0.25">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row>
    <row r="862" spans="1:30" ht="12.75" customHeight="1" x14ac:dyDescent="0.25">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c r="AA862" s="293"/>
      <c r="AB862" s="293"/>
      <c r="AC862" s="293"/>
      <c r="AD862" s="293"/>
    </row>
    <row r="863" spans="1:30" ht="12.75" customHeight="1" x14ac:dyDescent="0.25">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c r="AA863" s="293"/>
      <c r="AB863" s="293"/>
      <c r="AC863" s="293"/>
      <c r="AD863" s="293"/>
    </row>
    <row r="864" spans="1:30" ht="12.75" customHeight="1" x14ac:dyDescent="0.25">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c r="AA864" s="293"/>
      <c r="AB864" s="293"/>
      <c r="AC864" s="293"/>
      <c r="AD864" s="293"/>
    </row>
    <row r="865" spans="1:30" ht="12.75" customHeight="1" x14ac:dyDescent="0.25">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c r="AA865" s="293"/>
      <c r="AB865" s="293"/>
      <c r="AC865" s="293"/>
      <c r="AD865" s="293"/>
    </row>
    <row r="866" spans="1:30" ht="12.75" customHeight="1" x14ac:dyDescent="0.25">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c r="AA866" s="293"/>
      <c r="AB866" s="293"/>
      <c r="AC866" s="293"/>
      <c r="AD866" s="293"/>
    </row>
    <row r="867" spans="1:30" ht="12.75" customHeight="1" x14ac:dyDescent="0.25">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c r="AA867" s="293"/>
      <c r="AB867" s="293"/>
      <c r="AC867" s="293"/>
      <c r="AD867" s="293"/>
    </row>
    <row r="868" spans="1:30" ht="12.75" customHeight="1" x14ac:dyDescent="0.25">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c r="AA868" s="293"/>
      <c r="AB868" s="293"/>
      <c r="AC868" s="293"/>
      <c r="AD868" s="293"/>
    </row>
    <row r="869" spans="1:30" ht="12.75" customHeight="1" x14ac:dyDescent="0.25">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c r="AA869" s="293"/>
      <c r="AB869" s="293"/>
      <c r="AC869" s="293"/>
      <c r="AD869" s="293"/>
    </row>
    <row r="870" spans="1:30" ht="12.75" customHeight="1" x14ac:dyDescent="0.25">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c r="AA870" s="293"/>
      <c r="AB870" s="293"/>
      <c r="AC870" s="293"/>
      <c r="AD870" s="293"/>
    </row>
    <row r="871" spans="1:30" ht="12.75" customHeight="1" x14ac:dyDescent="0.25">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c r="AA871" s="293"/>
      <c r="AB871" s="293"/>
      <c r="AC871" s="293"/>
      <c r="AD871" s="293"/>
    </row>
    <row r="872" spans="1:30" ht="12.75" customHeight="1" x14ac:dyDescent="0.25">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c r="AA872" s="293"/>
      <c r="AB872" s="293"/>
      <c r="AC872" s="293"/>
      <c r="AD872" s="293"/>
    </row>
    <row r="873" spans="1:30" ht="12.75" customHeight="1" x14ac:dyDescent="0.25">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c r="AA873" s="293"/>
      <c r="AB873" s="293"/>
      <c r="AC873" s="293"/>
      <c r="AD873" s="293"/>
    </row>
    <row r="874" spans="1:30" ht="12.75" customHeight="1" x14ac:dyDescent="0.25">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c r="AA874" s="293"/>
      <c r="AB874" s="293"/>
      <c r="AC874" s="293"/>
      <c r="AD874" s="293"/>
    </row>
    <row r="875" spans="1:30" ht="12.75" customHeight="1" x14ac:dyDescent="0.25">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c r="AA875" s="293"/>
      <c r="AB875" s="293"/>
      <c r="AC875" s="293"/>
      <c r="AD875" s="293"/>
    </row>
    <row r="876" spans="1:30" ht="12.75" customHeight="1" x14ac:dyDescent="0.25">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c r="AA876" s="293"/>
      <c r="AB876" s="293"/>
      <c r="AC876" s="293"/>
      <c r="AD876" s="293"/>
    </row>
    <row r="877" spans="1:30" ht="12.75" customHeight="1" x14ac:dyDescent="0.25">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c r="AA877" s="293"/>
      <c r="AB877" s="293"/>
      <c r="AC877" s="293"/>
      <c r="AD877" s="293"/>
    </row>
    <row r="878" spans="1:30" ht="12.75" customHeight="1" x14ac:dyDescent="0.25">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c r="AA878" s="293"/>
      <c r="AB878" s="293"/>
      <c r="AC878" s="293"/>
      <c r="AD878" s="293"/>
    </row>
    <row r="879" spans="1:30" ht="12.75" customHeight="1" x14ac:dyDescent="0.25">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c r="AA879" s="293"/>
      <c r="AB879" s="293"/>
      <c r="AC879" s="293"/>
      <c r="AD879" s="293"/>
    </row>
    <row r="880" spans="1:30" ht="12.75" customHeight="1" x14ac:dyDescent="0.25">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c r="AA880" s="293"/>
      <c r="AB880" s="293"/>
      <c r="AC880" s="293"/>
      <c r="AD880" s="293"/>
    </row>
    <row r="881" spans="1:30" ht="12.75" customHeight="1" x14ac:dyDescent="0.25">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c r="AA881" s="293"/>
      <c r="AB881" s="293"/>
      <c r="AC881" s="293"/>
      <c r="AD881" s="293"/>
    </row>
    <row r="882" spans="1:30" ht="12.75" customHeight="1" x14ac:dyDescent="0.25">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c r="AA882" s="293"/>
      <c r="AB882" s="293"/>
      <c r="AC882" s="293"/>
      <c r="AD882" s="293"/>
    </row>
    <row r="883" spans="1:30" ht="12.75" customHeight="1" x14ac:dyDescent="0.25">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c r="AA883" s="293"/>
      <c r="AB883" s="293"/>
      <c r="AC883" s="293"/>
      <c r="AD883" s="293"/>
    </row>
    <row r="884" spans="1:30" ht="12.75" customHeight="1" x14ac:dyDescent="0.25">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c r="AA884" s="293"/>
      <c r="AB884" s="293"/>
      <c r="AC884" s="293"/>
      <c r="AD884" s="293"/>
    </row>
    <row r="885" spans="1:30" ht="12.75" customHeight="1" x14ac:dyDescent="0.25">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c r="AA885" s="293"/>
      <c r="AB885" s="293"/>
      <c r="AC885" s="293"/>
      <c r="AD885" s="293"/>
    </row>
    <row r="886" spans="1:30" ht="12.75" customHeight="1" x14ac:dyDescent="0.25">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row>
    <row r="887" spans="1:30" ht="12.75" customHeight="1" x14ac:dyDescent="0.25">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c r="AA887" s="293"/>
      <c r="AB887" s="293"/>
      <c r="AC887" s="293"/>
      <c r="AD887" s="293"/>
    </row>
    <row r="888" spans="1:30" ht="12.75" customHeight="1" x14ac:dyDescent="0.25">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c r="AA888" s="293"/>
      <c r="AB888" s="293"/>
      <c r="AC888" s="293"/>
      <c r="AD888" s="293"/>
    </row>
    <row r="889" spans="1:30" ht="12.75" customHeight="1" x14ac:dyDescent="0.25">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c r="AA889" s="293"/>
      <c r="AB889" s="293"/>
      <c r="AC889" s="293"/>
      <c r="AD889" s="293"/>
    </row>
    <row r="890" spans="1:30" ht="12.75" customHeight="1" x14ac:dyDescent="0.25">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c r="AA890" s="293"/>
      <c r="AB890" s="293"/>
      <c r="AC890" s="293"/>
      <c r="AD890" s="293"/>
    </row>
    <row r="891" spans="1:30" ht="12.75" customHeight="1" x14ac:dyDescent="0.25">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row>
    <row r="892" spans="1:30" ht="12.75" customHeight="1" x14ac:dyDescent="0.25">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row>
    <row r="893" spans="1:30" ht="12.75" customHeight="1" x14ac:dyDescent="0.25">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c r="AA893" s="293"/>
      <c r="AB893" s="293"/>
      <c r="AC893" s="293"/>
      <c r="AD893" s="293"/>
    </row>
    <row r="894" spans="1:30" ht="12.75" customHeight="1" x14ac:dyDescent="0.25">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c r="AA894" s="293"/>
      <c r="AB894" s="293"/>
      <c r="AC894" s="293"/>
      <c r="AD894" s="293"/>
    </row>
    <row r="895" spans="1:30" ht="12.75" customHeight="1" x14ac:dyDescent="0.25">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c r="AA895" s="293"/>
      <c r="AB895" s="293"/>
      <c r="AC895" s="293"/>
      <c r="AD895" s="293"/>
    </row>
    <row r="896" spans="1:30" ht="12.75" customHeight="1" x14ac:dyDescent="0.25">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c r="AA896" s="293"/>
      <c r="AB896" s="293"/>
      <c r="AC896" s="293"/>
      <c r="AD896" s="293"/>
    </row>
    <row r="897" spans="1:30" ht="12.75" customHeight="1" x14ac:dyDescent="0.25">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row>
    <row r="898" spans="1:30" ht="12.75" customHeight="1" x14ac:dyDescent="0.25">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row>
    <row r="899" spans="1:30" ht="12.75" customHeight="1" x14ac:dyDescent="0.25">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c r="AA899" s="293"/>
      <c r="AB899" s="293"/>
      <c r="AC899" s="293"/>
      <c r="AD899" s="293"/>
    </row>
    <row r="900" spans="1:30" ht="12.75" customHeight="1" x14ac:dyDescent="0.25">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c r="AA900" s="293"/>
      <c r="AB900" s="293"/>
      <c r="AC900" s="293"/>
      <c r="AD900" s="293"/>
    </row>
    <row r="901" spans="1:30" ht="12.75" customHeight="1" x14ac:dyDescent="0.25">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c r="AA901" s="293"/>
      <c r="AB901" s="293"/>
      <c r="AC901" s="293"/>
      <c r="AD901" s="293"/>
    </row>
    <row r="902" spans="1:30" ht="12.75" customHeight="1" x14ac:dyDescent="0.25">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c r="AA902" s="293"/>
      <c r="AB902" s="293"/>
      <c r="AC902" s="293"/>
      <c r="AD902" s="293"/>
    </row>
    <row r="903" spans="1:30" ht="12.75" customHeight="1" x14ac:dyDescent="0.25">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c r="AA903" s="293"/>
      <c r="AB903" s="293"/>
      <c r="AC903" s="293"/>
      <c r="AD903" s="293"/>
    </row>
    <row r="904" spans="1:30" ht="12.75" customHeight="1" x14ac:dyDescent="0.25">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row>
    <row r="905" spans="1:30" ht="12.75" customHeight="1" x14ac:dyDescent="0.25">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c r="AA905" s="293"/>
      <c r="AB905" s="293"/>
      <c r="AC905" s="293"/>
      <c r="AD905" s="293"/>
    </row>
    <row r="906" spans="1:30" ht="12.75" customHeight="1" x14ac:dyDescent="0.25">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c r="AA906" s="293"/>
      <c r="AB906" s="293"/>
      <c r="AC906" s="293"/>
      <c r="AD906" s="293"/>
    </row>
    <row r="907" spans="1:30" ht="12.75" customHeight="1" x14ac:dyDescent="0.25">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c r="AA907" s="293"/>
      <c r="AB907" s="293"/>
      <c r="AC907" s="293"/>
      <c r="AD907" s="293"/>
    </row>
    <row r="908" spans="1:30" ht="12.75" customHeight="1" x14ac:dyDescent="0.25">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c r="AA908" s="293"/>
      <c r="AB908" s="293"/>
      <c r="AC908" s="293"/>
      <c r="AD908" s="293"/>
    </row>
    <row r="909" spans="1:30" ht="12.75" customHeight="1" x14ac:dyDescent="0.25">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c r="AA909" s="293"/>
      <c r="AB909" s="293"/>
      <c r="AC909" s="293"/>
      <c r="AD909" s="293"/>
    </row>
    <row r="910" spans="1:30" ht="12.75" customHeight="1" x14ac:dyDescent="0.25">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row>
    <row r="911" spans="1:30" ht="12.75" customHeight="1" x14ac:dyDescent="0.25">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c r="AA911" s="293"/>
      <c r="AB911" s="293"/>
      <c r="AC911" s="293"/>
      <c r="AD911" s="293"/>
    </row>
    <row r="912" spans="1:30" ht="12.75" customHeight="1" x14ac:dyDescent="0.25">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c r="AA912" s="293"/>
      <c r="AB912" s="293"/>
      <c r="AC912" s="293"/>
      <c r="AD912" s="293"/>
    </row>
    <row r="913" spans="1:30" ht="12.75" customHeight="1" x14ac:dyDescent="0.25">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c r="AA913" s="293"/>
      <c r="AB913" s="293"/>
      <c r="AC913" s="293"/>
      <c r="AD913" s="293"/>
    </row>
    <row r="914" spans="1:30" ht="12.75" customHeight="1" x14ac:dyDescent="0.25">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c r="AA914" s="293"/>
      <c r="AB914" s="293"/>
      <c r="AC914" s="293"/>
      <c r="AD914" s="293"/>
    </row>
    <row r="915" spans="1:30" ht="12.75" customHeight="1" x14ac:dyDescent="0.25">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c r="AA915" s="293"/>
      <c r="AB915" s="293"/>
      <c r="AC915" s="293"/>
      <c r="AD915" s="293"/>
    </row>
    <row r="916" spans="1:30" ht="12.75" customHeight="1" x14ac:dyDescent="0.25">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c r="AA916" s="293"/>
      <c r="AB916" s="293"/>
      <c r="AC916" s="293"/>
      <c r="AD916" s="293"/>
    </row>
    <row r="917" spans="1:30" ht="12.75" customHeight="1" x14ac:dyDescent="0.25">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c r="AA917" s="293"/>
      <c r="AB917" s="293"/>
      <c r="AC917" s="293"/>
      <c r="AD917" s="293"/>
    </row>
    <row r="918" spans="1:30" ht="12.75" customHeight="1" x14ac:dyDescent="0.25">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c r="AA918" s="293"/>
      <c r="AB918" s="293"/>
      <c r="AC918" s="293"/>
      <c r="AD918" s="293"/>
    </row>
    <row r="919" spans="1:30" ht="12.75" customHeight="1" x14ac:dyDescent="0.25">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c r="AA919" s="293"/>
      <c r="AB919" s="293"/>
      <c r="AC919" s="293"/>
      <c r="AD919" s="293"/>
    </row>
    <row r="920" spans="1:30" ht="12.75" customHeight="1" x14ac:dyDescent="0.25">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c r="AA920" s="293"/>
      <c r="AB920" s="293"/>
      <c r="AC920" s="293"/>
      <c r="AD920" s="293"/>
    </row>
    <row r="921" spans="1:30" ht="12.75" customHeight="1" x14ac:dyDescent="0.25">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c r="AA921" s="293"/>
      <c r="AB921" s="293"/>
      <c r="AC921" s="293"/>
      <c r="AD921" s="293"/>
    </row>
    <row r="922" spans="1:30" ht="12.75" customHeight="1" x14ac:dyDescent="0.25">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row>
    <row r="923" spans="1:30" ht="12.75" customHeight="1" x14ac:dyDescent="0.25">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c r="AA923" s="293"/>
      <c r="AB923" s="293"/>
      <c r="AC923" s="293"/>
      <c r="AD923" s="293"/>
    </row>
    <row r="924" spans="1:30" ht="12.75" customHeight="1" x14ac:dyDescent="0.25">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c r="AA924" s="293"/>
      <c r="AB924" s="293"/>
      <c r="AC924" s="293"/>
      <c r="AD924" s="293"/>
    </row>
    <row r="925" spans="1:30" ht="12.75" customHeight="1" x14ac:dyDescent="0.25">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c r="AA925" s="293"/>
      <c r="AB925" s="293"/>
      <c r="AC925" s="293"/>
      <c r="AD925" s="293"/>
    </row>
    <row r="926" spans="1:30" ht="12.75" customHeight="1" x14ac:dyDescent="0.25">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c r="AA926" s="293"/>
      <c r="AB926" s="293"/>
      <c r="AC926" s="293"/>
      <c r="AD926" s="293"/>
    </row>
    <row r="927" spans="1:30" ht="12.75" customHeight="1" x14ac:dyDescent="0.25">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c r="AA927" s="293"/>
      <c r="AB927" s="293"/>
      <c r="AC927" s="293"/>
      <c r="AD927" s="293"/>
    </row>
    <row r="928" spans="1:30" ht="12.75" customHeight="1" x14ac:dyDescent="0.25">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row>
    <row r="929" spans="1:30" ht="12.75" customHeight="1" x14ac:dyDescent="0.25">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c r="AA929" s="293"/>
      <c r="AB929" s="293"/>
      <c r="AC929" s="293"/>
      <c r="AD929" s="293"/>
    </row>
    <row r="930" spans="1:30" ht="12.75" customHeight="1" x14ac:dyDescent="0.25">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row>
    <row r="931" spans="1:30" ht="12.75" customHeight="1" x14ac:dyDescent="0.25">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c r="AA931" s="293"/>
      <c r="AB931" s="293"/>
      <c r="AC931" s="293"/>
      <c r="AD931" s="293"/>
    </row>
    <row r="932" spans="1:30" ht="12.75" customHeight="1" x14ac:dyDescent="0.25">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c r="AA932" s="293"/>
      <c r="AB932" s="293"/>
      <c r="AC932" s="293"/>
      <c r="AD932" s="293"/>
    </row>
    <row r="933" spans="1:30" ht="12.75" customHeight="1" x14ac:dyDescent="0.25">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c r="AA933" s="293"/>
      <c r="AB933" s="293"/>
      <c r="AC933" s="293"/>
      <c r="AD933" s="293"/>
    </row>
    <row r="934" spans="1:30" ht="12.75" customHeight="1" x14ac:dyDescent="0.25">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row>
    <row r="935" spans="1:30" ht="12.75" customHeight="1" x14ac:dyDescent="0.25">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c r="AA935" s="293"/>
      <c r="AB935" s="293"/>
      <c r="AC935" s="293"/>
      <c r="AD935" s="293"/>
    </row>
    <row r="936" spans="1:30" ht="12.75" customHeight="1" x14ac:dyDescent="0.25">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c r="AA936" s="293"/>
      <c r="AB936" s="293"/>
      <c r="AC936" s="293"/>
      <c r="AD936" s="293"/>
    </row>
    <row r="937" spans="1:30" ht="12.75" customHeight="1" x14ac:dyDescent="0.25">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c r="AA937" s="293"/>
      <c r="AB937" s="293"/>
      <c r="AC937" s="293"/>
      <c r="AD937" s="293"/>
    </row>
    <row r="938" spans="1:30" ht="12.75" customHeight="1" x14ac:dyDescent="0.25">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c r="AA938" s="293"/>
      <c r="AB938" s="293"/>
      <c r="AC938" s="293"/>
      <c r="AD938" s="293"/>
    </row>
    <row r="939" spans="1:30" ht="12.75" customHeight="1" x14ac:dyDescent="0.25">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c r="AA939" s="293"/>
      <c r="AB939" s="293"/>
      <c r="AC939" s="293"/>
      <c r="AD939" s="293"/>
    </row>
    <row r="940" spans="1:30" ht="12.75" customHeight="1" x14ac:dyDescent="0.25">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row>
    <row r="941" spans="1:30" ht="12.75" customHeight="1" x14ac:dyDescent="0.25">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c r="AA941" s="293"/>
      <c r="AB941" s="293"/>
      <c r="AC941" s="293"/>
      <c r="AD941" s="293"/>
    </row>
    <row r="942" spans="1:30" ht="12.75" customHeight="1" x14ac:dyDescent="0.25">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c r="AA942" s="293"/>
      <c r="AB942" s="293"/>
      <c r="AC942" s="293"/>
      <c r="AD942" s="293"/>
    </row>
    <row r="943" spans="1:30" ht="12.75" customHeight="1" x14ac:dyDescent="0.25">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c r="AA943" s="293"/>
      <c r="AB943" s="293"/>
      <c r="AC943" s="293"/>
      <c r="AD943" s="293"/>
    </row>
    <row r="944" spans="1:30" ht="12.75" customHeight="1" x14ac:dyDescent="0.25">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row>
    <row r="945" spans="1:30" ht="12.75" customHeight="1" x14ac:dyDescent="0.25">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c r="AA945" s="293"/>
      <c r="AB945" s="293"/>
      <c r="AC945" s="293"/>
      <c r="AD945" s="293"/>
    </row>
    <row r="946" spans="1:30" ht="12.75" customHeight="1" x14ac:dyDescent="0.25">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c r="AA946" s="293"/>
      <c r="AB946" s="293"/>
      <c r="AC946" s="293"/>
      <c r="AD946" s="293"/>
    </row>
    <row r="947" spans="1:30" ht="12.75" customHeight="1" x14ac:dyDescent="0.25">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c r="AA947" s="293"/>
      <c r="AB947" s="293"/>
      <c r="AC947" s="293"/>
      <c r="AD947" s="293"/>
    </row>
    <row r="948" spans="1:30" ht="12.75" customHeight="1" x14ac:dyDescent="0.25">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c r="AA948" s="293"/>
      <c r="AB948" s="293"/>
      <c r="AC948" s="293"/>
      <c r="AD948" s="293"/>
    </row>
    <row r="949" spans="1:30" ht="12.75" customHeight="1" x14ac:dyDescent="0.25">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row>
    <row r="950" spans="1:30" ht="12.75" customHeight="1" x14ac:dyDescent="0.25">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c r="AA950" s="293"/>
      <c r="AB950" s="293"/>
      <c r="AC950" s="293"/>
      <c r="AD950" s="293"/>
    </row>
    <row r="951" spans="1:30" ht="12.75" customHeight="1" x14ac:dyDescent="0.25">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c r="AA951" s="293"/>
      <c r="AB951" s="293"/>
      <c r="AC951" s="293"/>
      <c r="AD951" s="293"/>
    </row>
    <row r="952" spans="1:30" ht="12.75" customHeight="1" x14ac:dyDescent="0.25">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c r="AA952" s="293"/>
      <c r="AB952" s="293"/>
      <c r="AC952" s="293"/>
      <c r="AD952" s="293"/>
    </row>
    <row r="953" spans="1:30" ht="12.75" customHeight="1" x14ac:dyDescent="0.25">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c r="AA953" s="293"/>
      <c r="AB953" s="293"/>
      <c r="AC953" s="293"/>
      <c r="AD953" s="293"/>
    </row>
    <row r="954" spans="1:30" ht="12.75" customHeight="1" x14ac:dyDescent="0.25">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c r="AA954" s="293"/>
      <c r="AB954" s="293"/>
      <c r="AC954" s="293"/>
      <c r="AD954" s="293"/>
    </row>
    <row r="955" spans="1:30" ht="12.75" customHeight="1" x14ac:dyDescent="0.25">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row>
    <row r="956" spans="1:30" ht="12.75" customHeight="1" x14ac:dyDescent="0.25">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c r="AA956" s="293"/>
      <c r="AB956" s="293"/>
      <c r="AC956" s="293"/>
      <c r="AD956" s="293"/>
    </row>
    <row r="957" spans="1:30" ht="12.75" customHeight="1" x14ac:dyDescent="0.25">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row>
    <row r="958" spans="1:30" ht="12.75" customHeight="1" x14ac:dyDescent="0.25">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row>
    <row r="959" spans="1:30" ht="12.75" customHeight="1" x14ac:dyDescent="0.25">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c r="AA959" s="293"/>
      <c r="AB959" s="293"/>
      <c r="AC959" s="293"/>
      <c r="AD959" s="293"/>
    </row>
    <row r="960" spans="1:30" ht="12.75" customHeight="1" x14ac:dyDescent="0.25">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c r="AA960" s="293"/>
      <c r="AB960" s="293"/>
      <c r="AC960" s="293"/>
      <c r="AD960" s="293"/>
    </row>
    <row r="961" spans="1:30" ht="12.75" customHeight="1" x14ac:dyDescent="0.25">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c r="AA961" s="293"/>
      <c r="AB961" s="293"/>
      <c r="AC961" s="293"/>
      <c r="AD961" s="293"/>
    </row>
    <row r="962" spans="1:30" ht="12.75" customHeight="1" x14ac:dyDescent="0.25">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c r="AA962" s="293"/>
      <c r="AB962" s="293"/>
      <c r="AC962" s="293"/>
      <c r="AD962" s="293"/>
    </row>
    <row r="963" spans="1:30" ht="12.75" customHeight="1" x14ac:dyDescent="0.25">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c r="AA963" s="293"/>
      <c r="AB963" s="293"/>
      <c r="AC963" s="293"/>
      <c r="AD963" s="293"/>
    </row>
    <row r="964" spans="1:30" ht="12.75" customHeight="1" x14ac:dyDescent="0.25">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c r="AA964" s="293"/>
      <c r="AB964" s="293"/>
      <c r="AC964" s="293"/>
      <c r="AD964" s="293"/>
    </row>
    <row r="965" spans="1:30" ht="12.75" customHeight="1" x14ac:dyDescent="0.25">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row>
    <row r="966" spans="1:30" ht="12.75" customHeight="1" x14ac:dyDescent="0.25">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c r="AA966" s="293"/>
      <c r="AB966" s="293"/>
      <c r="AC966" s="293"/>
      <c r="AD966" s="293"/>
    </row>
    <row r="967" spans="1:30" ht="12.75" customHeight="1" x14ac:dyDescent="0.25">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c r="AA967" s="293"/>
      <c r="AB967" s="293"/>
      <c r="AC967" s="293"/>
      <c r="AD967" s="293"/>
    </row>
    <row r="968" spans="1:30" ht="12.75" customHeight="1" x14ac:dyDescent="0.25">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c r="AA968" s="293"/>
      <c r="AB968" s="293"/>
      <c r="AC968" s="293"/>
      <c r="AD968" s="293"/>
    </row>
    <row r="969" spans="1:30" ht="12.75" customHeight="1" x14ac:dyDescent="0.25">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c r="AA969" s="293"/>
      <c r="AB969" s="293"/>
      <c r="AC969" s="293"/>
      <c r="AD969" s="293"/>
    </row>
    <row r="970" spans="1:30" ht="12.75" customHeight="1" x14ac:dyDescent="0.25">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c r="AA970" s="293"/>
      <c r="AB970" s="293"/>
      <c r="AC970" s="293"/>
      <c r="AD970" s="293"/>
    </row>
    <row r="971" spans="1:30" ht="12.75" customHeight="1" x14ac:dyDescent="0.25">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row>
    <row r="972" spans="1:30" ht="12.75" customHeight="1" x14ac:dyDescent="0.25">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c r="AA972" s="293"/>
      <c r="AB972" s="293"/>
      <c r="AC972" s="293"/>
      <c r="AD972" s="293"/>
    </row>
    <row r="973" spans="1:30" ht="12.75" customHeight="1" x14ac:dyDescent="0.25">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c r="AA973" s="293"/>
      <c r="AB973" s="293"/>
      <c r="AC973" s="293"/>
      <c r="AD973" s="293"/>
    </row>
    <row r="974" spans="1:30" ht="12.75" customHeight="1" x14ac:dyDescent="0.25">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c r="AA974" s="293"/>
      <c r="AB974" s="293"/>
      <c r="AC974" s="293"/>
      <c r="AD974" s="293"/>
    </row>
    <row r="975" spans="1:30" ht="12.75" customHeight="1" x14ac:dyDescent="0.25">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c r="AA975" s="293"/>
      <c r="AB975" s="293"/>
      <c r="AC975" s="293"/>
      <c r="AD975" s="293"/>
    </row>
    <row r="976" spans="1:30" ht="12.75" customHeight="1" x14ac:dyDescent="0.25">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row>
    <row r="977" spans="1:30" ht="12.75" customHeight="1" x14ac:dyDescent="0.25">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row>
    <row r="978" spans="1:30" ht="12.75" customHeight="1" x14ac:dyDescent="0.25">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c r="AA978" s="293"/>
      <c r="AB978" s="293"/>
      <c r="AC978" s="293"/>
      <c r="AD978" s="293"/>
    </row>
    <row r="979" spans="1:30" ht="12.75" customHeight="1" x14ac:dyDescent="0.25">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c r="AA979" s="293"/>
      <c r="AB979" s="293"/>
      <c r="AC979" s="293"/>
      <c r="AD979" s="293"/>
    </row>
    <row r="980" spans="1:30" ht="12.75" customHeight="1" x14ac:dyDescent="0.25">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c r="AA980" s="293"/>
      <c r="AB980" s="293"/>
      <c r="AC980" s="293"/>
      <c r="AD980" s="293"/>
    </row>
    <row r="981" spans="1:30" ht="12.75" customHeight="1" x14ac:dyDescent="0.25">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c r="AA981" s="293"/>
      <c r="AB981" s="293"/>
      <c r="AC981" s="293"/>
      <c r="AD981" s="293"/>
    </row>
    <row r="982" spans="1:30" ht="12.75" customHeight="1" x14ac:dyDescent="0.25">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c r="AA982" s="293"/>
      <c r="AB982" s="293"/>
      <c r="AC982" s="293"/>
      <c r="AD982" s="293"/>
    </row>
    <row r="983" spans="1:30" ht="12.75" customHeight="1" x14ac:dyDescent="0.25">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row>
    <row r="984" spans="1:30" ht="12.75" customHeight="1" x14ac:dyDescent="0.25">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c r="AA984" s="293"/>
      <c r="AB984" s="293"/>
      <c r="AC984" s="293"/>
      <c r="AD984" s="293"/>
    </row>
    <row r="985" spans="1:30" ht="12.75" customHeight="1" x14ac:dyDescent="0.25">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c r="AA985" s="293"/>
      <c r="AB985" s="293"/>
      <c r="AC985" s="293"/>
      <c r="AD985" s="293"/>
    </row>
    <row r="986" spans="1:30" ht="12.75" customHeight="1" x14ac:dyDescent="0.25">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c r="AA986" s="293"/>
      <c r="AB986" s="293"/>
      <c r="AC986" s="293"/>
      <c r="AD986" s="293"/>
    </row>
    <row r="987" spans="1:30" ht="12.75" customHeight="1" x14ac:dyDescent="0.25">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c r="AA987" s="293"/>
      <c r="AB987" s="293"/>
      <c r="AC987" s="293"/>
      <c r="AD987" s="293"/>
    </row>
    <row r="988" spans="1:30" ht="12.75" customHeight="1" x14ac:dyDescent="0.25">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c r="AA988" s="293"/>
      <c r="AB988" s="293"/>
      <c r="AC988" s="293"/>
      <c r="AD988" s="293"/>
    </row>
    <row r="989" spans="1:30" ht="12.75" customHeight="1" x14ac:dyDescent="0.25">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row>
    <row r="990" spans="1:30" ht="12.75" customHeight="1" x14ac:dyDescent="0.25">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c r="AA990" s="293"/>
      <c r="AB990" s="293"/>
      <c r="AC990" s="293"/>
      <c r="AD990" s="293"/>
    </row>
    <row r="991" spans="1:30" ht="12.75" customHeight="1" x14ac:dyDescent="0.25">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c r="AA991" s="293"/>
      <c r="AB991" s="293"/>
      <c r="AC991" s="293"/>
      <c r="AD991" s="293"/>
    </row>
    <row r="992" spans="1:30" ht="12.75" customHeight="1" x14ac:dyDescent="0.25">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c r="AA992" s="293"/>
      <c r="AB992" s="293"/>
      <c r="AC992" s="293"/>
      <c r="AD992" s="293"/>
    </row>
    <row r="993" spans="1:30" ht="12.75" customHeight="1" x14ac:dyDescent="0.25">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c r="AA993" s="293"/>
      <c r="AB993" s="293"/>
      <c r="AC993" s="293"/>
      <c r="AD993" s="293"/>
    </row>
    <row r="994" spans="1:30" ht="12.75" customHeight="1" x14ac:dyDescent="0.25">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row>
    <row r="995" spans="1:30" ht="12.75" customHeight="1" x14ac:dyDescent="0.25">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row>
    <row r="996" spans="1:30" ht="12.75" customHeight="1" x14ac:dyDescent="0.25">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c r="AA996" s="293"/>
      <c r="AB996" s="293"/>
      <c r="AC996" s="293"/>
      <c r="AD996" s="293"/>
    </row>
    <row r="997" spans="1:30" ht="12.75" customHeight="1" x14ac:dyDescent="0.25">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c r="AA997" s="293"/>
      <c r="AB997" s="293"/>
      <c r="AC997" s="293"/>
      <c r="AD997" s="293"/>
    </row>
    <row r="998" spans="1:30" ht="12.75" customHeight="1" x14ac:dyDescent="0.25">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c r="AA998" s="293"/>
      <c r="AB998" s="293"/>
      <c r="AC998" s="293"/>
      <c r="AD998" s="293"/>
    </row>
    <row r="999" spans="1:30" ht="12.75" customHeight="1" x14ac:dyDescent="0.25">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c r="AA999" s="293"/>
      <c r="AB999" s="293"/>
      <c r="AC999" s="293"/>
      <c r="AD999" s="293"/>
    </row>
    <row r="1000" spans="1:30" ht="12.75" customHeight="1" x14ac:dyDescent="0.25">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row>
    <row r="2" spans="1:30" ht="12.75" customHeight="1" x14ac:dyDescent="0.25">
      <c r="A2" s="293"/>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293"/>
      <c r="AD2" s="293"/>
    </row>
    <row r="3" spans="1:30" ht="12.75" customHeight="1" x14ac:dyDescent="0.25">
      <c r="A3" s="293"/>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293"/>
      <c r="AD3" s="293"/>
    </row>
    <row r="4" spans="1:30" ht="12.75" customHeight="1" x14ac:dyDescent="0.25">
      <c r="A4" s="293"/>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293"/>
      <c r="AD4" s="293"/>
    </row>
    <row r="5" spans="1:30" ht="12.75" customHeight="1" x14ac:dyDescent="0.25">
      <c r="A5" s="293"/>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293"/>
      <c r="AD5" s="293"/>
    </row>
    <row r="6" spans="1:30" ht="37.5" customHeight="1" x14ac:dyDescent="0.25">
      <c r="A6" s="293"/>
      <c r="B6" s="645"/>
      <c r="C6" s="646"/>
      <c r="D6" s="647"/>
      <c r="E6" s="294"/>
      <c r="F6" s="646"/>
      <c r="G6" s="646"/>
      <c r="H6" s="646"/>
      <c r="I6" s="646"/>
      <c r="J6" s="646"/>
      <c r="K6" s="646"/>
      <c r="L6" s="646"/>
      <c r="M6" s="646"/>
      <c r="N6" s="646"/>
      <c r="O6" s="646"/>
      <c r="P6" s="646"/>
      <c r="Q6" s="646"/>
      <c r="R6" s="646"/>
      <c r="S6" s="646"/>
      <c r="T6" s="646"/>
      <c r="U6" s="646"/>
      <c r="V6" s="646"/>
      <c r="W6" s="646"/>
      <c r="X6" s="646"/>
      <c r="Y6" s="646"/>
      <c r="Z6" s="646"/>
      <c r="AA6" s="646"/>
      <c r="AB6" s="647"/>
      <c r="AC6" s="293"/>
      <c r="AD6" s="293"/>
    </row>
    <row r="7" spans="1:30" ht="15" customHeight="1" x14ac:dyDescent="0.25">
      <c r="A7" s="293"/>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293"/>
      <c r="AD7" s="293"/>
    </row>
    <row r="8" spans="1:30" ht="15" customHeight="1" x14ac:dyDescent="0.25">
      <c r="A8" s="293"/>
      <c r="B8" s="31"/>
      <c r="C8" s="295" t="s">
        <v>121</v>
      </c>
      <c r="D8" s="32"/>
      <c r="E8" s="33"/>
      <c r="F8" s="296" t="s">
        <v>122</v>
      </c>
      <c r="G8" s="34"/>
      <c r="H8" s="35"/>
      <c r="I8" s="293"/>
      <c r="J8" s="293"/>
      <c r="K8" s="297"/>
      <c r="L8" s="297"/>
      <c r="M8" s="297"/>
      <c r="N8" s="297"/>
      <c r="O8" s="297"/>
      <c r="P8" s="297"/>
      <c r="Q8" s="297"/>
      <c r="R8" s="297"/>
      <c r="S8" s="297"/>
      <c r="T8" s="297"/>
      <c r="U8" s="297"/>
      <c r="V8" s="297"/>
      <c r="W8" s="297"/>
      <c r="X8" s="297"/>
      <c r="Y8" s="297"/>
      <c r="Z8" s="297"/>
      <c r="AA8" s="297"/>
      <c r="AB8" s="298"/>
      <c r="AC8" s="293"/>
      <c r="AD8" s="293"/>
    </row>
    <row r="9" spans="1:30" ht="15" customHeight="1" x14ac:dyDescent="0.25">
      <c r="A9" s="293"/>
      <c r="B9" s="31"/>
      <c r="C9" s="664"/>
      <c r="D9" s="650"/>
      <c r="E9" s="650"/>
      <c r="F9" s="650"/>
      <c r="G9" s="300"/>
      <c r="H9" s="293"/>
      <c r="I9" s="293"/>
      <c r="J9" s="293"/>
      <c r="K9" s="293"/>
      <c r="L9" s="293"/>
      <c r="M9" s="293"/>
      <c r="N9" s="293"/>
      <c r="O9" s="293"/>
      <c r="P9" s="293"/>
      <c r="Q9" s="293"/>
      <c r="R9" s="293"/>
      <c r="S9" s="293"/>
      <c r="T9" s="293"/>
      <c r="U9" s="293"/>
      <c r="V9" s="293"/>
      <c r="W9" s="293"/>
      <c r="X9" s="293"/>
      <c r="Y9" s="293"/>
      <c r="Z9" s="293"/>
      <c r="AA9" s="293"/>
      <c r="AB9" s="301"/>
      <c r="AC9" s="293"/>
      <c r="AD9" s="293"/>
    </row>
    <row r="10" spans="1:30" ht="30" customHeight="1" x14ac:dyDescent="0.25">
      <c r="A10" s="293"/>
      <c r="B10" s="31"/>
      <c r="C10" s="664" t="s">
        <v>123</v>
      </c>
      <c r="D10" s="650"/>
      <c r="E10" s="632" t="s">
        <v>124</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2"/>
      <c r="AC10" s="293"/>
      <c r="AD10" s="293"/>
    </row>
    <row r="11" spans="1:30" ht="15" customHeight="1" x14ac:dyDescent="0.25">
      <c r="A11" s="293"/>
      <c r="B11" s="31"/>
      <c r="C11" s="664"/>
      <c r="D11" s="650"/>
      <c r="E11" s="650"/>
      <c r="F11" s="650"/>
      <c r="G11" s="293"/>
      <c r="H11" s="293"/>
      <c r="I11" s="293"/>
      <c r="J11" s="293"/>
      <c r="K11" s="293"/>
      <c r="L11" s="293"/>
      <c r="M11" s="293"/>
      <c r="N11" s="293"/>
      <c r="O11" s="293"/>
      <c r="P11" s="293"/>
      <c r="Q11" s="293"/>
      <c r="R11" s="293"/>
      <c r="S11" s="293"/>
      <c r="T11" s="293"/>
      <c r="U11" s="293"/>
      <c r="V11" s="293"/>
      <c r="W11" s="293"/>
      <c r="X11" s="293"/>
      <c r="Y11" s="293"/>
      <c r="Z11" s="293"/>
      <c r="AA11" s="665"/>
      <c r="AB11" s="661"/>
      <c r="AC11" s="293"/>
      <c r="AD11" s="293"/>
    </row>
    <row r="12" spans="1:30" ht="29.25" customHeight="1" x14ac:dyDescent="0.25">
      <c r="A12" s="293"/>
      <c r="B12" s="31"/>
      <c r="C12" s="668" t="s">
        <v>125</v>
      </c>
      <c r="D12" s="669"/>
      <c r="E12" s="666" t="s">
        <v>126</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293"/>
      <c r="AD12" s="293"/>
    </row>
    <row r="13" spans="1:30" ht="15" customHeight="1" x14ac:dyDescent="0.25">
      <c r="A13" s="293"/>
      <c r="B13" s="31"/>
      <c r="C13" s="665"/>
      <c r="D13" s="650"/>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row>
    <row r="14" spans="1:30" ht="15" customHeight="1" x14ac:dyDescent="0.25">
      <c r="A14" s="293"/>
      <c r="B14" s="31"/>
      <c r="C14" s="664" t="s">
        <v>127</v>
      </c>
      <c r="D14" s="650"/>
      <c r="E14" s="304"/>
      <c r="F14" s="665"/>
      <c r="G14" s="650"/>
      <c r="H14" s="650"/>
      <c r="I14" s="650"/>
      <c r="J14" s="650"/>
      <c r="K14" s="650"/>
      <c r="L14" s="650"/>
      <c r="M14" s="650"/>
      <c r="N14" s="650"/>
      <c r="O14" s="650"/>
      <c r="P14" s="650"/>
      <c r="Q14" s="650"/>
      <c r="R14" s="650"/>
      <c r="S14" s="650"/>
      <c r="T14" s="650"/>
      <c r="U14" s="650"/>
      <c r="V14" s="650"/>
      <c r="W14" s="650"/>
      <c r="X14" s="650"/>
      <c r="Y14" s="650"/>
      <c r="Z14" s="650"/>
      <c r="AA14" s="650"/>
      <c r="AB14" s="661"/>
      <c r="AC14" s="293"/>
      <c r="AD14" s="293"/>
    </row>
    <row r="15" spans="1:30" ht="29.25" customHeight="1" x14ac:dyDescent="0.25">
      <c r="A15" s="293"/>
      <c r="B15" s="31"/>
      <c r="C15" s="632"/>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23"/>
      <c r="AB15" s="305"/>
      <c r="AC15" s="293"/>
      <c r="AD15" s="293"/>
    </row>
    <row r="16" spans="1:30" ht="15" customHeight="1" x14ac:dyDescent="0.25">
      <c r="A16" s="293"/>
      <c r="B16" s="31"/>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row>
    <row r="17" spans="1:30" ht="15" customHeight="1" x14ac:dyDescent="0.25">
      <c r="A17" s="293"/>
      <c r="B17" s="31"/>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row>
    <row r="18" spans="1:30" ht="15" customHeight="1" x14ac:dyDescent="0.25">
      <c r="A18" s="293"/>
      <c r="B18" s="31"/>
      <c r="C18" s="659"/>
      <c r="D18" s="643"/>
      <c r="E18" s="643"/>
      <c r="F18" s="643"/>
      <c r="G18" s="643"/>
      <c r="H18" s="643"/>
      <c r="I18" s="643"/>
      <c r="J18" s="643"/>
      <c r="K18" s="643"/>
      <c r="L18" s="643"/>
      <c r="M18" s="643"/>
      <c r="N18" s="643"/>
      <c r="O18" s="643"/>
      <c r="P18" s="644"/>
      <c r="Q18" s="293"/>
      <c r="R18" s="653"/>
      <c r="S18" s="633"/>
      <c r="T18" s="633"/>
      <c r="U18" s="633"/>
      <c r="V18" s="633"/>
      <c r="W18" s="633"/>
      <c r="X18" s="633"/>
      <c r="Y18" s="633"/>
      <c r="Z18" s="633"/>
      <c r="AA18" s="623"/>
      <c r="AB18" s="301"/>
      <c r="AC18" s="293"/>
      <c r="AD18" s="293"/>
    </row>
    <row r="19" spans="1:30" ht="15" customHeight="1" x14ac:dyDescent="0.25">
      <c r="A19" s="293"/>
      <c r="B19" s="31"/>
      <c r="C19" s="660"/>
      <c r="D19" s="607"/>
      <c r="E19" s="607"/>
      <c r="F19" s="607"/>
      <c r="G19" s="607"/>
      <c r="H19" s="607"/>
      <c r="I19" s="607"/>
      <c r="J19" s="607"/>
      <c r="K19" s="607"/>
      <c r="L19" s="607"/>
      <c r="M19" s="607"/>
      <c r="N19" s="607"/>
      <c r="O19" s="607"/>
      <c r="P19" s="661"/>
      <c r="Q19" s="293"/>
      <c r="R19" s="293"/>
      <c r="S19" s="293"/>
      <c r="T19" s="293"/>
      <c r="U19" s="293"/>
      <c r="V19" s="293"/>
      <c r="W19" s="293"/>
      <c r="X19" s="293"/>
      <c r="Y19" s="293"/>
      <c r="Z19" s="293"/>
      <c r="AA19" s="293"/>
      <c r="AB19" s="301"/>
      <c r="AC19" s="293"/>
      <c r="AD19" s="293"/>
    </row>
    <row r="20" spans="1:30" ht="15" customHeight="1" x14ac:dyDescent="0.25">
      <c r="A20" s="293"/>
      <c r="B20" s="31"/>
      <c r="C20" s="660"/>
      <c r="D20" s="607"/>
      <c r="E20" s="607"/>
      <c r="F20" s="607"/>
      <c r="G20" s="607"/>
      <c r="H20" s="607"/>
      <c r="I20" s="607"/>
      <c r="J20" s="607"/>
      <c r="K20" s="607"/>
      <c r="L20" s="607"/>
      <c r="M20" s="607"/>
      <c r="N20" s="607"/>
      <c r="O20" s="607"/>
      <c r="P20" s="661"/>
      <c r="Q20" s="303"/>
      <c r="R20" s="306" t="s">
        <v>130</v>
      </c>
      <c r="S20" s="306"/>
      <c r="T20" s="306"/>
      <c r="U20" s="306"/>
      <c r="V20" s="306"/>
      <c r="W20" s="303"/>
      <c r="X20" s="303"/>
      <c r="Y20" s="303"/>
      <c r="Z20" s="293"/>
      <c r="AA20" s="303"/>
      <c r="AB20" s="301"/>
      <c r="AC20" s="293"/>
      <c r="AD20" s="293"/>
    </row>
    <row r="21" spans="1:30" ht="15" customHeight="1" x14ac:dyDescent="0.25">
      <c r="A21" s="293"/>
      <c r="B21" s="31"/>
      <c r="C21" s="660"/>
      <c r="D21" s="607"/>
      <c r="E21" s="607"/>
      <c r="F21" s="607"/>
      <c r="G21" s="607"/>
      <c r="H21" s="607"/>
      <c r="I21" s="607"/>
      <c r="J21" s="607"/>
      <c r="K21" s="607"/>
      <c r="L21" s="607"/>
      <c r="M21" s="607"/>
      <c r="N21" s="607"/>
      <c r="O21" s="607"/>
      <c r="P21" s="661"/>
      <c r="Q21" s="293"/>
      <c r="R21" s="37"/>
      <c r="S21" s="293" t="s">
        <v>15</v>
      </c>
      <c r="T21" s="293"/>
      <c r="U21" s="37"/>
      <c r="V21" s="293" t="s">
        <v>27</v>
      </c>
      <c r="W21" s="293"/>
      <c r="X21" s="37"/>
      <c r="Y21" s="308" t="s">
        <v>46</v>
      </c>
      <c r="Z21" s="293"/>
      <c r="AA21" s="293"/>
      <c r="AB21" s="301"/>
      <c r="AC21" s="293"/>
      <c r="AD21" s="293"/>
    </row>
    <row r="22" spans="1:30" ht="15" customHeight="1" x14ac:dyDescent="0.25">
      <c r="A22" s="293"/>
      <c r="B22" s="31"/>
      <c r="C22" s="660"/>
      <c r="D22" s="607"/>
      <c r="E22" s="607"/>
      <c r="F22" s="607"/>
      <c r="G22" s="607"/>
      <c r="H22" s="607"/>
      <c r="I22" s="607"/>
      <c r="J22" s="607"/>
      <c r="K22" s="607"/>
      <c r="L22" s="607"/>
      <c r="M22" s="607"/>
      <c r="N22" s="607"/>
      <c r="O22" s="607"/>
      <c r="P22" s="661"/>
      <c r="Q22" s="293"/>
      <c r="R22" s="293"/>
      <c r="S22" s="293"/>
      <c r="T22" s="293"/>
      <c r="U22" s="293"/>
      <c r="V22" s="293"/>
      <c r="W22" s="293"/>
      <c r="X22" s="293"/>
      <c r="Y22" s="293"/>
      <c r="Z22" s="293"/>
      <c r="AA22" s="293"/>
      <c r="AB22" s="301"/>
      <c r="AC22" s="293"/>
      <c r="AD22" s="293"/>
    </row>
    <row r="23" spans="1:30" ht="15" customHeight="1" x14ac:dyDescent="0.25">
      <c r="A23" s="293"/>
      <c r="B23" s="31"/>
      <c r="C23" s="645"/>
      <c r="D23" s="646"/>
      <c r="E23" s="646"/>
      <c r="F23" s="646"/>
      <c r="G23" s="646"/>
      <c r="H23" s="646"/>
      <c r="I23" s="646"/>
      <c r="J23" s="646"/>
      <c r="K23" s="646"/>
      <c r="L23" s="646"/>
      <c r="M23" s="646"/>
      <c r="N23" s="646"/>
      <c r="O23" s="646"/>
      <c r="P23" s="647"/>
      <c r="Q23" s="293"/>
      <c r="R23" s="306" t="s">
        <v>131</v>
      </c>
      <c r="S23" s="293"/>
      <c r="T23" s="293"/>
      <c r="U23" s="293"/>
      <c r="V23" s="293"/>
      <c r="W23" s="670" t="s">
        <v>23</v>
      </c>
      <c r="X23" s="633"/>
      <c r="Y23" s="633"/>
      <c r="Z23" s="633"/>
      <c r="AA23" s="623"/>
      <c r="AB23" s="301"/>
      <c r="AC23" s="293"/>
      <c r="AD23" s="293"/>
    </row>
    <row r="24" spans="1:30" ht="15" customHeight="1" x14ac:dyDescent="0.25">
      <c r="A24" s="293"/>
      <c r="B24" s="31"/>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row>
    <row r="25" spans="1:30" ht="15" customHeight="1" x14ac:dyDescent="0.25">
      <c r="A25" s="293"/>
      <c r="B25" s="31"/>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row>
    <row r="26" spans="1:30" ht="29.25" customHeight="1" x14ac:dyDescent="0.25">
      <c r="A26" s="293"/>
      <c r="B26" s="31"/>
      <c r="C26" s="670" t="s">
        <v>133</v>
      </c>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23"/>
      <c r="AB26" s="301"/>
      <c r="AC26" s="293"/>
      <c r="AD26" s="293"/>
    </row>
    <row r="27" spans="1:30" ht="15" customHeight="1" x14ac:dyDescent="0.25">
      <c r="A27" s="293"/>
      <c r="B27" s="31"/>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row>
    <row r="28" spans="1:30" ht="15" customHeight="1" x14ac:dyDescent="0.25">
      <c r="A28" s="293"/>
      <c r="B28" s="31"/>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row>
    <row r="29" spans="1:30" ht="29.25" customHeight="1" x14ac:dyDescent="0.25">
      <c r="A29" s="293"/>
      <c r="B29" s="31"/>
      <c r="C29" s="670" t="s">
        <v>135</v>
      </c>
      <c r="D29" s="633"/>
      <c r="E29" s="633"/>
      <c r="F29" s="633"/>
      <c r="G29" s="633"/>
      <c r="H29" s="633"/>
      <c r="I29" s="633"/>
      <c r="J29" s="633"/>
      <c r="K29" s="623"/>
      <c r="L29" s="303"/>
      <c r="M29" s="670" t="s">
        <v>136</v>
      </c>
      <c r="N29" s="633"/>
      <c r="O29" s="633"/>
      <c r="P29" s="633"/>
      <c r="Q29" s="633"/>
      <c r="R29" s="633"/>
      <c r="S29" s="633"/>
      <c r="T29" s="633"/>
      <c r="U29" s="633"/>
      <c r="V29" s="633"/>
      <c r="W29" s="633"/>
      <c r="X29" s="633"/>
      <c r="Y29" s="633"/>
      <c r="Z29" s="633"/>
      <c r="AA29" s="623"/>
      <c r="AB29" s="309"/>
      <c r="AC29" s="293"/>
      <c r="AD29" s="293"/>
    </row>
    <row r="30" spans="1:30" ht="15" customHeight="1" x14ac:dyDescent="0.25">
      <c r="A30" s="293"/>
      <c r="B30" s="31"/>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row>
    <row r="31" spans="1:30" ht="15" customHeight="1" x14ac:dyDescent="0.25">
      <c r="A31" s="293"/>
      <c r="B31" s="31"/>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row>
    <row r="32" spans="1:30" ht="90" customHeight="1" x14ac:dyDescent="0.25">
      <c r="A32" s="293"/>
      <c r="B32" s="31"/>
      <c r="C32" s="671" t="s">
        <v>138</v>
      </c>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23"/>
      <c r="AB32" s="301"/>
      <c r="AC32" s="293"/>
      <c r="AD32" s="293"/>
    </row>
    <row r="33" spans="1:30" ht="15" customHeight="1" x14ac:dyDescent="0.25">
      <c r="A33" s="293"/>
      <c r="B33" s="31"/>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301"/>
      <c r="AC33" s="293"/>
      <c r="AD33" s="293"/>
    </row>
    <row r="34" spans="1:30" ht="15.75" customHeight="1" x14ac:dyDescent="0.25">
      <c r="A34" s="293"/>
      <c r="B34" s="31"/>
      <c r="C34" s="654" t="s">
        <v>139</v>
      </c>
      <c r="D34" s="650"/>
      <c r="E34" s="306"/>
      <c r="F34" s="632" t="s">
        <v>22</v>
      </c>
      <c r="G34" s="623"/>
      <c r="H34" s="306"/>
      <c r="I34" s="293"/>
      <c r="J34" s="313" t="s">
        <v>140</v>
      </c>
      <c r="K34" s="632">
        <v>1</v>
      </c>
      <c r="L34" s="633"/>
      <c r="M34" s="633"/>
      <c r="N34" s="623"/>
      <c r="O34" s="306"/>
      <c r="P34" s="306"/>
      <c r="Q34" s="297" t="s">
        <v>141</v>
      </c>
      <c r="R34" s="293"/>
      <c r="S34" s="306"/>
      <c r="T34" s="306"/>
      <c r="U34" s="306"/>
      <c r="V34" s="306"/>
      <c r="W34" s="632" t="s">
        <v>20</v>
      </c>
      <c r="X34" s="633"/>
      <c r="Y34" s="633"/>
      <c r="Z34" s="633"/>
      <c r="AA34" s="623"/>
      <c r="AB34" s="305"/>
      <c r="AC34" s="293"/>
      <c r="AD34" s="293"/>
    </row>
    <row r="35" spans="1:30" ht="15.75" customHeight="1" x14ac:dyDescent="0.25">
      <c r="A35" s="293"/>
      <c r="B35" s="31"/>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c r="AB35" s="301"/>
      <c r="AC35" s="293"/>
      <c r="AD35" s="293"/>
    </row>
    <row r="36" spans="1:30" ht="32.25" customHeight="1" x14ac:dyDescent="0.25">
      <c r="A36" s="293"/>
      <c r="B36" s="31"/>
      <c r="C36" s="293"/>
      <c r="D36" s="313" t="s">
        <v>142</v>
      </c>
      <c r="E36" s="306"/>
      <c r="F36" s="671" t="s">
        <v>143</v>
      </c>
      <c r="G36" s="633"/>
      <c r="H36" s="633"/>
      <c r="I36" s="633"/>
      <c r="J36" s="633"/>
      <c r="K36" s="633"/>
      <c r="L36" s="633"/>
      <c r="M36" s="623"/>
      <c r="N36" s="293"/>
      <c r="O36" s="313" t="s">
        <v>144</v>
      </c>
      <c r="P36" s="670">
        <v>1</v>
      </c>
      <c r="Q36" s="633"/>
      <c r="R36" s="633"/>
      <c r="S36" s="633"/>
      <c r="T36" s="633"/>
      <c r="U36" s="633"/>
      <c r="V36" s="633"/>
      <c r="W36" s="633"/>
      <c r="X36" s="633"/>
      <c r="Y36" s="633"/>
      <c r="Z36" s="633"/>
      <c r="AA36" s="623"/>
      <c r="AB36" s="301"/>
      <c r="AC36" s="293"/>
      <c r="AD36" s="293"/>
    </row>
    <row r="37" spans="1:30" ht="15.75" customHeight="1" x14ac:dyDescent="0.25">
      <c r="A37" s="293"/>
      <c r="B37" s="31"/>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c r="AB37" s="305"/>
      <c r="AC37" s="293"/>
      <c r="AD37" s="293"/>
    </row>
    <row r="38" spans="1:30" ht="15.75" customHeight="1" x14ac:dyDescent="0.25">
      <c r="A38" s="293"/>
      <c r="B38" s="31"/>
      <c r="C38" s="293"/>
      <c r="D38" s="313" t="s">
        <v>145</v>
      </c>
      <c r="E38" s="293"/>
      <c r="F38" s="653" t="s">
        <v>146</v>
      </c>
      <c r="G38" s="623"/>
      <c r="H38" s="293"/>
      <c r="I38" s="293"/>
      <c r="J38" s="306" t="s">
        <v>147</v>
      </c>
      <c r="K38" s="293"/>
      <c r="L38" s="653" t="s">
        <v>148</v>
      </c>
      <c r="M38" s="633"/>
      <c r="N38" s="623"/>
      <c r="O38" s="306"/>
      <c r="P38" s="306"/>
      <c r="Q38" s="293"/>
      <c r="R38" s="306" t="s">
        <v>149</v>
      </c>
      <c r="S38" s="306"/>
      <c r="T38" s="306"/>
      <c r="U38" s="306"/>
      <c r="V38" s="306"/>
      <c r="W38" s="672"/>
      <c r="X38" s="633"/>
      <c r="Y38" s="633"/>
      <c r="Z38" s="633"/>
      <c r="AA38" s="623"/>
      <c r="AB38" s="305"/>
      <c r="AC38" s="293"/>
      <c r="AD38" s="293"/>
    </row>
    <row r="39" spans="1:30" ht="15.75" customHeight="1" x14ac:dyDescent="0.25">
      <c r="A39" s="293"/>
      <c r="B39" s="31"/>
      <c r="C39" s="293"/>
      <c r="D39" s="293"/>
      <c r="E39" s="293"/>
      <c r="F39" s="29"/>
      <c r="G39" s="293"/>
      <c r="H39" s="293"/>
      <c r="I39" s="297"/>
      <c r="J39" s="297"/>
      <c r="K39" s="297"/>
      <c r="L39" s="297"/>
      <c r="M39" s="297"/>
      <c r="N39" s="297"/>
      <c r="O39" s="297"/>
      <c r="P39" s="297"/>
      <c r="Q39" s="297"/>
      <c r="R39" s="297"/>
      <c r="S39" s="297"/>
      <c r="T39" s="297"/>
      <c r="U39" s="297"/>
      <c r="V39" s="297"/>
      <c r="W39" s="297"/>
      <c r="X39" s="297"/>
      <c r="Y39" s="297"/>
      <c r="Z39" s="297"/>
      <c r="AA39" s="297"/>
      <c r="AB39" s="298"/>
      <c r="AC39" s="293"/>
      <c r="AD39" s="293"/>
    </row>
    <row r="40" spans="1:30" ht="15.75" customHeight="1" x14ac:dyDescent="0.25">
      <c r="A40" s="293"/>
      <c r="B40" s="31"/>
      <c r="C40" s="314" t="s">
        <v>150</v>
      </c>
      <c r="D40" s="673">
        <v>2024</v>
      </c>
      <c r="E40" s="674"/>
      <c r="F40" s="675"/>
      <c r="G40" s="35"/>
      <c r="H40" s="297"/>
      <c r="I40" s="297"/>
      <c r="J40" s="297"/>
      <c r="K40" s="297"/>
      <c r="L40" s="297"/>
      <c r="M40" s="297"/>
      <c r="N40" s="297"/>
      <c r="O40" s="297"/>
      <c r="P40" s="297"/>
      <c r="Q40" s="665"/>
      <c r="R40" s="650"/>
      <c r="S40" s="650"/>
      <c r="T40" s="650"/>
      <c r="U40" s="650"/>
      <c r="V40" s="297"/>
      <c r="W40" s="297"/>
      <c r="X40" s="664"/>
      <c r="Y40" s="650"/>
      <c r="Z40" s="650"/>
      <c r="AA40" s="650"/>
      <c r="AB40" s="305"/>
      <c r="AC40" s="293"/>
      <c r="AD40" s="293"/>
    </row>
    <row r="41" spans="1:30" ht="5.25" customHeight="1" x14ac:dyDescent="0.25">
      <c r="A41" s="293"/>
      <c r="B41" s="31"/>
      <c r="C41" s="306"/>
      <c r="D41" s="38"/>
      <c r="E41" s="38"/>
      <c r="F41" s="38"/>
      <c r="G41" s="293"/>
      <c r="H41" s="297"/>
      <c r="I41" s="297"/>
      <c r="J41" s="297"/>
      <c r="K41" s="297"/>
      <c r="L41" s="297"/>
      <c r="M41" s="297"/>
      <c r="N41" s="297"/>
      <c r="O41" s="297"/>
      <c r="P41" s="297"/>
      <c r="Q41" s="303"/>
      <c r="R41" s="303"/>
      <c r="S41" s="303"/>
      <c r="T41" s="303"/>
      <c r="U41" s="303"/>
      <c r="V41" s="297"/>
      <c r="W41" s="297"/>
      <c r="X41" s="299"/>
      <c r="Y41" s="299"/>
      <c r="Z41" s="299"/>
      <c r="AA41" s="299"/>
      <c r="AB41" s="305"/>
      <c r="AC41" s="293"/>
      <c r="AD41" s="293"/>
    </row>
    <row r="42" spans="1:30" ht="15.75" customHeight="1" x14ac:dyDescent="0.25">
      <c r="A42" s="293"/>
      <c r="B42" s="31"/>
      <c r="C42" s="306" t="s">
        <v>140</v>
      </c>
      <c r="D42" s="670">
        <v>1</v>
      </c>
      <c r="E42" s="633"/>
      <c r="F42" s="623"/>
      <c r="G42" s="293"/>
      <c r="H42" s="297"/>
      <c r="I42" s="297"/>
      <c r="J42" s="297"/>
      <c r="K42" s="297"/>
      <c r="L42" s="297"/>
      <c r="M42" s="297"/>
      <c r="N42" s="297"/>
      <c r="O42" s="297"/>
      <c r="P42" s="297"/>
      <c r="Q42" s="665"/>
      <c r="R42" s="650"/>
      <c r="S42" s="650"/>
      <c r="T42" s="650"/>
      <c r="U42" s="650"/>
      <c r="V42" s="297"/>
      <c r="W42" s="297"/>
      <c r="X42" s="664"/>
      <c r="Y42" s="650"/>
      <c r="Z42" s="650"/>
      <c r="AA42" s="650"/>
      <c r="AB42" s="298"/>
      <c r="AC42" s="293"/>
      <c r="AD42" s="293"/>
    </row>
    <row r="43" spans="1:30" ht="15.75" customHeight="1" x14ac:dyDescent="0.25">
      <c r="A43" s="293"/>
      <c r="B43" s="31"/>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c r="AB43" s="298"/>
      <c r="AC43" s="293"/>
      <c r="AD43" s="293"/>
    </row>
    <row r="44" spans="1:30" ht="15.75" customHeight="1" x14ac:dyDescent="0.25">
      <c r="A44" s="293"/>
      <c r="B44" s="31"/>
      <c r="C44" s="306"/>
      <c r="D44" s="632" t="s">
        <v>151</v>
      </c>
      <c r="E44" s="633"/>
      <c r="F44" s="633"/>
      <c r="G44" s="633"/>
      <c r="H44" s="633"/>
      <c r="I44" s="633"/>
      <c r="J44" s="633"/>
      <c r="K44" s="633"/>
      <c r="L44" s="633"/>
      <c r="M44" s="633"/>
      <c r="N44" s="633"/>
      <c r="O44" s="633"/>
      <c r="P44" s="633"/>
      <c r="Q44" s="633"/>
      <c r="R44" s="633"/>
      <c r="S44" s="633"/>
      <c r="T44" s="633"/>
      <c r="U44" s="633"/>
      <c r="V44" s="633"/>
      <c r="W44" s="633"/>
      <c r="X44" s="633"/>
      <c r="Y44" s="623"/>
      <c r="Z44" s="307"/>
      <c r="AA44" s="307"/>
      <c r="AB44" s="315"/>
      <c r="AC44" s="293"/>
      <c r="AD44" s="293"/>
    </row>
    <row r="45" spans="1:30" ht="15.75" customHeight="1" x14ac:dyDescent="0.25">
      <c r="A45" s="293"/>
      <c r="B45" s="31"/>
      <c r="C45" s="293"/>
      <c r="D45" s="638" t="s">
        <v>152</v>
      </c>
      <c r="E45" s="633"/>
      <c r="F45" s="633"/>
      <c r="G45" s="633"/>
      <c r="H45" s="623"/>
      <c r="I45" s="634" t="s">
        <v>153</v>
      </c>
      <c r="J45" s="633"/>
      <c r="K45" s="633"/>
      <c r="L45" s="633"/>
      <c r="M45" s="633"/>
      <c r="N45" s="633"/>
      <c r="O45" s="633"/>
      <c r="P45" s="623"/>
      <c r="Q45" s="635" t="s">
        <v>154</v>
      </c>
      <c r="R45" s="633"/>
      <c r="S45" s="633"/>
      <c r="T45" s="633"/>
      <c r="U45" s="633"/>
      <c r="V45" s="633"/>
      <c r="W45" s="633"/>
      <c r="X45" s="633"/>
      <c r="Y45" s="623"/>
      <c r="Z45" s="307"/>
      <c r="AA45" s="307"/>
      <c r="AB45" s="315"/>
      <c r="AC45" s="293"/>
      <c r="AD45" s="293"/>
    </row>
    <row r="46" spans="1:30" ht="15.75" customHeight="1" x14ac:dyDescent="0.25">
      <c r="A46" s="316"/>
      <c r="B46" s="39"/>
      <c r="C46" s="40"/>
      <c r="D46" s="639" t="s">
        <v>155</v>
      </c>
      <c r="E46" s="633"/>
      <c r="F46" s="633"/>
      <c r="G46" s="633"/>
      <c r="H46" s="623"/>
      <c r="I46" s="636" t="s">
        <v>156</v>
      </c>
      <c r="J46" s="633"/>
      <c r="K46" s="633"/>
      <c r="L46" s="633"/>
      <c r="M46" s="633"/>
      <c r="N46" s="633"/>
      <c r="O46" s="633"/>
      <c r="P46" s="623"/>
      <c r="Q46" s="637" t="s">
        <v>157</v>
      </c>
      <c r="R46" s="633"/>
      <c r="S46" s="633"/>
      <c r="T46" s="633"/>
      <c r="U46" s="633"/>
      <c r="V46" s="633"/>
      <c r="W46" s="633"/>
      <c r="X46" s="633"/>
      <c r="Y46" s="623"/>
      <c r="Z46" s="316"/>
      <c r="AA46" s="316"/>
      <c r="AB46" s="317"/>
      <c r="AC46" s="316"/>
      <c r="AD46" s="316"/>
    </row>
    <row r="47" spans="1:30" ht="15.75" customHeight="1" x14ac:dyDescent="0.25">
      <c r="A47" s="293"/>
      <c r="B47" s="31"/>
      <c r="C47" s="318"/>
      <c r="D47" s="318"/>
      <c r="E47" s="318"/>
      <c r="F47" s="318"/>
      <c r="G47" s="319"/>
      <c r="H47" s="319"/>
      <c r="I47" s="319"/>
      <c r="J47" s="319"/>
      <c r="K47" s="319"/>
      <c r="L47" s="319"/>
      <c r="M47" s="319"/>
      <c r="N47" s="319"/>
      <c r="O47" s="319"/>
      <c r="P47" s="319"/>
      <c r="Q47" s="319"/>
      <c r="R47" s="319"/>
      <c r="S47" s="319"/>
      <c r="T47" s="319"/>
      <c r="U47" s="319"/>
      <c r="V47" s="319"/>
      <c r="W47" s="319"/>
      <c r="X47" s="319"/>
      <c r="Y47" s="319"/>
      <c r="Z47" s="318"/>
      <c r="AA47" s="318"/>
      <c r="AB47" s="302"/>
      <c r="AC47" s="293"/>
      <c r="AD47" s="293"/>
    </row>
    <row r="48" spans="1:30" ht="15.75" customHeight="1" x14ac:dyDescent="0.25">
      <c r="A48" s="320"/>
      <c r="B48" s="41"/>
      <c r="C48" s="640" t="s">
        <v>158</v>
      </c>
      <c r="D48" s="633"/>
      <c r="E48" s="633"/>
      <c r="F48" s="623"/>
      <c r="G48" s="641" t="s">
        <v>159</v>
      </c>
      <c r="H48" s="642" t="s">
        <v>160</v>
      </c>
      <c r="I48" s="643"/>
      <c r="J48" s="643"/>
      <c r="K48" s="643"/>
      <c r="L48" s="643"/>
      <c r="M48" s="643"/>
      <c r="N48" s="643"/>
      <c r="O48" s="643"/>
      <c r="P48" s="643"/>
      <c r="Q48" s="643"/>
      <c r="R48" s="643"/>
      <c r="S48" s="643"/>
      <c r="T48" s="643"/>
      <c r="U48" s="643"/>
      <c r="V48" s="643"/>
      <c r="W48" s="643"/>
      <c r="X48" s="643"/>
      <c r="Y48" s="643"/>
      <c r="Z48" s="643"/>
      <c r="AA48" s="644"/>
      <c r="AB48" s="315"/>
      <c r="AC48" s="320"/>
      <c r="AD48" s="320"/>
    </row>
    <row r="49" spans="1:30" ht="15.75" customHeight="1" x14ac:dyDescent="0.25">
      <c r="A49" s="320"/>
      <c r="B49" s="41"/>
      <c r="C49" s="42" t="s">
        <v>161</v>
      </c>
      <c r="D49" s="43">
        <v>1.2</v>
      </c>
      <c r="E49" s="640" t="s">
        <v>162</v>
      </c>
      <c r="F49" s="623"/>
      <c r="G49" s="610"/>
      <c r="H49" s="645"/>
      <c r="I49" s="646"/>
      <c r="J49" s="646"/>
      <c r="K49" s="646"/>
      <c r="L49" s="646"/>
      <c r="M49" s="646"/>
      <c r="N49" s="646"/>
      <c r="O49" s="646"/>
      <c r="P49" s="646"/>
      <c r="Q49" s="646"/>
      <c r="R49" s="646"/>
      <c r="S49" s="646"/>
      <c r="T49" s="646"/>
      <c r="U49" s="646"/>
      <c r="V49" s="646"/>
      <c r="W49" s="646"/>
      <c r="X49" s="646"/>
      <c r="Y49" s="646"/>
      <c r="Z49" s="646"/>
      <c r="AA49" s="647"/>
      <c r="AB49" s="315"/>
      <c r="AC49" s="320"/>
      <c r="AD49" s="320"/>
    </row>
    <row r="50" spans="1:30" ht="15.75" customHeight="1" x14ac:dyDescent="0.25">
      <c r="A50" s="320"/>
      <c r="B50" s="41"/>
      <c r="C50" s="44">
        <v>2024</v>
      </c>
      <c r="D50" s="45">
        <v>45474</v>
      </c>
      <c r="E50" s="648">
        <v>45656</v>
      </c>
      <c r="F50" s="623"/>
      <c r="G50" s="46">
        <v>1</v>
      </c>
      <c r="H50" s="652" t="s">
        <v>124</v>
      </c>
      <c r="I50" s="633"/>
      <c r="J50" s="633"/>
      <c r="K50" s="633"/>
      <c r="L50" s="633"/>
      <c r="M50" s="633"/>
      <c r="N50" s="633"/>
      <c r="O50" s="633"/>
      <c r="P50" s="633"/>
      <c r="Q50" s="633"/>
      <c r="R50" s="633"/>
      <c r="S50" s="633"/>
      <c r="T50" s="633"/>
      <c r="U50" s="633"/>
      <c r="V50" s="633"/>
      <c r="W50" s="633"/>
      <c r="X50" s="633"/>
      <c r="Y50" s="633"/>
      <c r="Z50" s="633"/>
      <c r="AA50" s="623"/>
      <c r="AB50" s="315"/>
      <c r="AC50" s="320"/>
      <c r="AD50" s="320"/>
    </row>
    <row r="51" spans="1:30" ht="15.75" customHeight="1" x14ac:dyDescent="0.25">
      <c r="A51" s="320"/>
      <c r="B51" s="41"/>
      <c r="C51" s="44">
        <v>2025</v>
      </c>
      <c r="D51" s="45">
        <v>45658</v>
      </c>
      <c r="E51" s="648">
        <v>46021</v>
      </c>
      <c r="F51" s="623"/>
      <c r="G51" s="46">
        <v>1</v>
      </c>
      <c r="H51" s="652" t="s">
        <v>124</v>
      </c>
      <c r="I51" s="633"/>
      <c r="J51" s="633"/>
      <c r="K51" s="633"/>
      <c r="L51" s="633"/>
      <c r="M51" s="633"/>
      <c r="N51" s="633"/>
      <c r="O51" s="633"/>
      <c r="P51" s="633"/>
      <c r="Q51" s="633"/>
      <c r="R51" s="633"/>
      <c r="S51" s="633"/>
      <c r="T51" s="633"/>
      <c r="U51" s="633"/>
      <c r="V51" s="633"/>
      <c r="W51" s="633"/>
      <c r="X51" s="633"/>
      <c r="Y51" s="633"/>
      <c r="Z51" s="633"/>
      <c r="AA51" s="623"/>
      <c r="AB51" s="315"/>
      <c r="AC51" s="320"/>
      <c r="AD51" s="320"/>
    </row>
    <row r="52" spans="1:30" ht="15.75" customHeight="1" x14ac:dyDescent="0.25">
      <c r="A52" s="320"/>
      <c r="B52" s="41"/>
      <c r="C52" s="44">
        <v>2026</v>
      </c>
      <c r="D52" s="45">
        <v>46023</v>
      </c>
      <c r="E52" s="648">
        <v>46386</v>
      </c>
      <c r="F52" s="623"/>
      <c r="G52" s="46">
        <v>1</v>
      </c>
      <c r="H52" s="652" t="s">
        <v>124</v>
      </c>
      <c r="I52" s="633"/>
      <c r="J52" s="633"/>
      <c r="K52" s="633"/>
      <c r="L52" s="633"/>
      <c r="M52" s="633"/>
      <c r="N52" s="633"/>
      <c r="O52" s="633"/>
      <c r="P52" s="633"/>
      <c r="Q52" s="633"/>
      <c r="R52" s="633"/>
      <c r="S52" s="633"/>
      <c r="T52" s="633"/>
      <c r="U52" s="633"/>
      <c r="V52" s="633"/>
      <c r="W52" s="633"/>
      <c r="X52" s="633"/>
      <c r="Y52" s="633"/>
      <c r="Z52" s="633"/>
      <c r="AA52" s="623"/>
      <c r="AB52" s="315"/>
      <c r="AC52" s="320"/>
      <c r="AD52" s="320"/>
    </row>
    <row r="53" spans="1:30" ht="15.75" customHeight="1" x14ac:dyDescent="0.25">
      <c r="A53" s="320"/>
      <c r="B53" s="41"/>
      <c r="C53" s="44">
        <v>2027</v>
      </c>
      <c r="D53" s="45">
        <v>46388</v>
      </c>
      <c r="E53" s="648">
        <v>46751</v>
      </c>
      <c r="F53" s="623"/>
      <c r="G53" s="46">
        <v>1</v>
      </c>
      <c r="H53" s="652" t="s">
        <v>124</v>
      </c>
      <c r="I53" s="633"/>
      <c r="J53" s="633"/>
      <c r="K53" s="633"/>
      <c r="L53" s="633"/>
      <c r="M53" s="633"/>
      <c r="N53" s="633"/>
      <c r="O53" s="633"/>
      <c r="P53" s="633"/>
      <c r="Q53" s="633"/>
      <c r="R53" s="633"/>
      <c r="S53" s="633"/>
      <c r="T53" s="633"/>
      <c r="U53" s="633"/>
      <c r="V53" s="633"/>
      <c r="W53" s="633"/>
      <c r="X53" s="633"/>
      <c r="Y53" s="633"/>
      <c r="Z53" s="633"/>
      <c r="AA53" s="623"/>
      <c r="AB53" s="315"/>
      <c r="AC53" s="320"/>
      <c r="AD53" s="320"/>
    </row>
    <row r="54" spans="1:30" ht="15.75" customHeight="1" x14ac:dyDescent="0.25">
      <c r="A54" s="320"/>
      <c r="B54" s="41"/>
      <c r="C54" s="44"/>
      <c r="D54" s="44"/>
      <c r="E54" s="640"/>
      <c r="F54" s="623"/>
      <c r="G54" s="43"/>
      <c r="H54" s="640"/>
      <c r="I54" s="633"/>
      <c r="J54" s="633"/>
      <c r="K54" s="633"/>
      <c r="L54" s="633"/>
      <c r="M54" s="633"/>
      <c r="N54" s="633"/>
      <c r="O54" s="633"/>
      <c r="P54" s="633"/>
      <c r="Q54" s="633"/>
      <c r="R54" s="633"/>
      <c r="S54" s="633"/>
      <c r="T54" s="633"/>
      <c r="U54" s="633"/>
      <c r="V54" s="633"/>
      <c r="W54" s="633"/>
      <c r="X54" s="633"/>
      <c r="Y54" s="633"/>
      <c r="Z54" s="633"/>
      <c r="AA54" s="623"/>
      <c r="AB54" s="315"/>
      <c r="AC54" s="320"/>
      <c r="AD54" s="320"/>
    </row>
    <row r="55" spans="1:30" ht="15.75" customHeight="1" x14ac:dyDescent="0.25">
      <c r="A55" s="293"/>
      <c r="B55" s="31"/>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c r="AC55" s="293"/>
      <c r="AD55" s="293"/>
    </row>
    <row r="56" spans="1:30" ht="15.75" customHeight="1" x14ac:dyDescent="0.25">
      <c r="A56" s="293"/>
      <c r="B56" s="31"/>
      <c r="C56" s="654" t="s">
        <v>163</v>
      </c>
      <c r="D56" s="650"/>
      <c r="E56" s="306"/>
      <c r="F56" s="297" t="s">
        <v>164</v>
      </c>
      <c r="G56" s="47"/>
      <c r="H56" s="308"/>
      <c r="I56" s="297" t="s">
        <v>165</v>
      </c>
      <c r="J56" s="293"/>
      <c r="K56" s="653"/>
      <c r="L56" s="623"/>
      <c r="M56" s="306"/>
      <c r="N56" s="293"/>
      <c r="O56" s="293"/>
      <c r="P56" s="293"/>
      <c r="Q56" s="293"/>
      <c r="R56" s="293"/>
      <c r="S56" s="293"/>
      <c r="T56" s="293"/>
      <c r="U56" s="293"/>
      <c r="V56" s="293"/>
      <c r="W56" s="293"/>
      <c r="X56" s="293"/>
      <c r="Y56" s="293"/>
      <c r="Z56" s="293"/>
      <c r="AA56" s="293"/>
      <c r="AB56" s="301"/>
      <c r="AC56" s="293"/>
      <c r="AD56" s="293"/>
    </row>
    <row r="57" spans="1:30" ht="15.75" customHeight="1" x14ac:dyDescent="0.25">
      <c r="A57" s="293"/>
      <c r="B57" s="321"/>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2"/>
      <c r="AC57" s="293"/>
      <c r="AD57" s="293"/>
    </row>
    <row r="58" spans="1:30" ht="15.75" customHeight="1" x14ac:dyDescent="0.25">
      <c r="A58" s="293"/>
      <c r="B58" s="651" t="s">
        <v>166</v>
      </c>
      <c r="C58" s="633"/>
      <c r="D58" s="633"/>
      <c r="E58" s="633"/>
      <c r="F58" s="633"/>
      <c r="G58" s="633"/>
      <c r="H58" s="633"/>
      <c r="I58" s="633"/>
      <c r="J58" s="633"/>
      <c r="K58" s="633"/>
      <c r="L58" s="633"/>
      <c r="M58" s="633"/>
      <c r="N58" s="633"/>
      <c r="O58" s="633"/>
      <c r="P58" s="633"/>
      <c r="Q58" s="633"/>
      <c r="R58" s="633"/>
      <c r="S58" s="633"/>
      <c r="T58" s="633"/>
      <c r="U58" s="633"/>
      <c r="V58" s="633"/>
      <c r="W58" s="633"/>
      <c r="X58" s="633"/>
      <c r="Y58" s="633"/>
      <c r="Z58" s="633"/>
      <c r="AA58" s="633"/>
      <c r="AB58" s="623"/>
      <c r="AC58" s="293"/>
      <c r="AD58" s="293"/>
    </row>
    <row r="59" spans="1:30" ht="15.75" customHeight="1" x14ac:dyDescent="0.25">
      <c r="A59" s="293"/>
      <c r="B59" s="48"/>
      <c r="C59" s="323"/>
      <c r="D59" s="323"/>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49"/>
      <c r="AC59" s="293"/>
      <c r="AD59" s="293"/>
    </row>
    <row r="60" spans="1:30" ht="29.25" customHeight="1" x14ac:dyDescent="0.25">
      <c r="A60" s="293"/>
      <c r="B60" s="640" t="s">
        <v>161</v>
      </c>
      <c r="C60" s="623"/>
      <c r="D60" s="43"/>
      <c r="E60" s="640" t="s">
        <v>167</v>
      </c>
      <c r="F60" s="623"/>
      <c r="G60" s="43"/>
      <c r="H60" s="632" t="s">
        <v>168</v>
      </c>
      <c r="I60" s="623"/>
      <c r="J60" s="640"/>
      <c r="K60" s="623"/>
      <c r="L60" s="649"/>
      <c r="M60" s="650"/>
      <c r="N60" s="43" t="s">
        <v>169</v>
      </c>
      <c r="O60" s="640"/>
      <c r="P60" s="633"/>
      <c r="Q60" s="623"/>
      <c r="R60" s="640" t="s">
        <v>170</v>
      </c>
      <c r="S60" s="633"/>
      <c r="T60" s="623"/>
      <c r="U60" s="640"/>
      <c r="V60" s="633"/>
      <c r="W60" s="623"/>
      <c r="X60" s="640" t="s">
        <v>171</v>
      </c>
      <c r="Y60" s="623"/>
      <c r="Z60" s="640"/>
      <c r="AA60" s="633"/>
      <c r="AB60" s="623"/>
      <c r="AC60" s="293"/>
      <c r="AD60" s="293"/>
    </row>
    <row r="61" spans="1:30" ht="15.75" customHeight="1" x14ac:dyDescent="0.25">
      <c r="A61" s="293"/>
      <c r="B61" s="48"/>
      <c r="C61" s="323"/>
      <c r="D61" s="323"/>
      <c r="E61" s="323"/>
      <c r="F61" s="316"/>
      <c r="G61" s="324"/>
      <c r="H61" s="325"/>
      <c r="I61" s="325"/>
      <c r="J61" s="316"/>
      <c r="K61" s="316"/>
      <c r="L61" s="316"/>
      <c r="M61" s="316"/>
      <c r="N61" s="325"/>
      <c r="O61" s="316"/>
      <c r="P61" s="316"/>
      <c r="Q61" s="316"/>
      <c r="R61" s="316"/>
      <c r="S61" s="325"/>
      <c r="T61" s="303"/>
      <c r="U61" s="303"/>
      <c r="V61" s="293"/>
      <c r="W61" s="325"/>
      <c r="X61" s="313"/>
      <c r="Y61" s="313"/>
      <c r="Z61" s="50"/>
      <c r="AA61" s="28"/>
      <c r="AB61" s="51"/>
      <c r="AC61" s="293"/>
      <c r="AD61" s="293"/>
    </row>
    <row r="62" spans="1:30" ht="15.75" customHeight="1" x14ac:dyDescent="0.25">
      <c r="A62" s="293"/>
      <c r="B62" s="651" t="s">
        <v>172</v>
      </c>
      <c r="C62" s="623"/>
      <c r="D62" s="655"/>
      <c r="E62" s="646"/>
      <c r="F62" s="646"/>
      <c r="G62" s="646"/>
      <c r="H62" s="646"/>
      <c r="I62" s="646"/>
      <c r="J62" s="646"/>
      <c r="K62" s="646"/>
      <c r="L62" s="646"/>
      <c r="M62" s="646"/>
      <c r="N62" s="646"/>
      <c r="O62" s="646"/>
      <c r="P62" s="646"/>
      <c r="Q62" s="646"/>
      <c r="R62" s="646"/>
      <c r="S62" s="646"/>
      <c r="T62" s="646"/>
      <c r="U62" s="646"/>
      <c r="V62" s="646"/>
      <c r="W62" s="646"/>
      <c r="X62" s="646"/>
      <c r="Y62" s="646"/>
      <c r="Z62" s="646"/>
      <c r="AA62" s="646"/>
      <c r="AB62" s="647"/>
      <c r="AC62" s="293"/>
      <c r="AD62" s="293"/>
    </row>
    <row r="63" spans="1:30" ht="15.75" customHeight="1" x14ac:dyDescent="0.25">
      <c r="A63" s="293"/>
      <c r="B63" s="48"/>
      <c r="C63" s="323"/>
      <c r="D63" s="323"/>
      <c r="E63" s="323"/>
      <c r="F63" s="316"/>
      <c r="G63" s="324"/>
      <c r="H63" s="325"/>
      <c r="I63" s="325"/>
      <c r="J63" s="316"/>
      <c r="K63" s="316"/>
      <c r="L63" s="316"/>
      <c r="M63" s="316"/>
      <c r="N63" s="325"/>
      <c r="O63" s="316"/>
      <c r="P63" s="316"/>
      <c r="Q63" s="316"/>
      <c r="R63" s="316"/>
      <c r="S63" s="325"/>
      <c r="T63" s="303"/>
      <c r="U63" s="303"/>
      <c r="V63" s="293"/>
      <c r="W63" s="325"/>
      <c r="X63" s="313"/>
      <c r="Y63" s="313"/>
      <c r="Z63" s="50"/>
      <c r="AA63" s="28"/>
      <c r="AB63" s="51"/>
      <c r="AC63" s="293"/>
      <c r="AD63" s="293"/>
    </row>
    <row r="64" spans="1:30" ht="15.75" customHeight="1" x14ac:dyDescent="0.25">
      <c r="A64" s="293"/>
      <c r="B64" s="651" t="s">
        <v>173</v>
      </c>
      <c r="C64" s="623"/>
      <c r="D64" s="656"/>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7"/>
      <c r="AC64" s="293"/>
      <c r="AD64" s="293"/>
    </row>
    <row r="65" spans="1:30" ht="15.75" customHeight="1" x14ac:dyDescent="0.25">
      <c r="A65" s="293"/>
      <c r="B65" s="48"/>
      <c r="C65" s="323"/>
      <c r="D65" s="323"/>
      <c r="E65" s="323"/>
      <c r="F65" s="316"/>
      <c r="G65" s="324"/>
      <c r="H65" s="325"/>
      <c r="I65" s="325"/>
      <c r="J65" s="316"/>
      <c r="K65" s="316"/>
      <c r="L65" s="316"/>
      <c r="M65" s="316"/>
      <c r="N65" s="325"/>
      <c r="O65" s="316"/>
      <c r="P65" s="316"/>
      <c r="Q65" s="316"/>
      <c r="R65" s="316"/>
      <c r="S65" s="325"/>
      <c r="T65" s="303"/>
      <c r="U65" s="303"/>
      <c r="V65" s="293"/>
      <c r="W65" s="325"/>
      <c r="X65" s="313"/>
      <c r="Y65" s="313"/>
      <c r="Z65" s="313"/>
      <c r="AA65" s="303"/>
      <c r="AB65" s="309"/>
      <c r="AC65" s="293"/>
      <c r="AD65" s="293"/>
    </row>
    <row r="66" spans="1:30" ht="15.75" customHeight="1" x14ac:dyDescent="0.25">
      <c r="A66" s="293"/>
      <c r="B66" s="651" t="s">
        <v>174</v>
      </c>
      <c r="C66" s="623"/>
      <c r="D66" s="656"/>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7"/>
      <c r="AC66" s="293"/>
      <c r="AD66" s="293"/>
    </row>
    <row r="67" spans="1:30" ht="15.75" customHeight="1" x14ac:dyDescent="0.25">
      <c r="A67" s="293"/>
      <c r="B67" s="48"/>
      <c r="C67" s="323"/>
      <c r="D67" s="323"/>
      <c r="E67" s="323"/>
      <c r="F67" s="316"/>
      <c r="G67" s="324"/>
      <c r="H67" s="325"/>
      <c r="I67" s="325"/>
      <c r="J67" s="316"/>
      <c r="K67" s="316"/>
      <c r="L67" s="316"/>
      <c r="M67" s="316"/>
      <c r="N67" s="325"/>
      <c r="O67" s="316"/>
      <c r="P67" s="316"/>
      <c r="Q67" s="316"/>
      <c r="R67" s="316"/>
      <c r="S67" s="325"/>
      <c r="T67" s="303"/>
      <c r="U67" s="303"/>
      <c r="V67" s="293"/>
      <c r="W67" s="325"/>
      <c r="X67" s="313"/>
      <c r="Y67" s="313"/>
      <c r="Z67" s="50"/>
      <c r="AA67" s="28"/>
      <c r="AB67" s="51"/>
      <c r="AC67" s="293"/>
      <c r="AD67" s="293"/>
    </row>
    <row r="68" spans="1:30" ht="15.75" customHeight="1" x14ac:dyDescent="0.25">
      <c r="A68" s="293"/>
      <c r="B68" s="651" t="s">
        <v>175</v>
      </c>
      <c r="C68" s="623"/>
      <c r="D68" s="656"/>
      <c r="E68" s="646"/>
      <c r="F68" s="646"/>
      <c r="G68" s="646"/>
      <c r="H68" s="646"/>
      <c r="I68" s="646"/>
      <c r="J68" s="646"/>
      <c r="K68" s="646"/>
      <c r="L68" s="646"/>
      <c r="M68" s="646"/>
      <c r="N68" s="646"/>
      <c r="O68" s="646"/>
      <c r="P68" s="646"/>
      <c r="Q68" s="646"/>
      <c r="R68" s="646"/>
      <c r="S68" s="646"/>
      <c r="T68" s="646"/>
      <c r="U68" s="646"/>
      <c r="V68" s="646"/>
      <c r="W68" s="646"/>
      <c r="X68" s="646"/>
      <c r="Y68" s="646"/>
      <c r="Z68" s="646"/>
      <c r="AA68" s="646"/>
      <c r="AB68" s="647"/>
      <c r="AC68" s="293"/>
      <c r="AD68" s="293"/>
    </row>
    <row r="69" spans="1:30" ht="15.75" customHeight="1" x14ac:dyDescent="0.25">
      <c r="A69" s="293"/>
      <c r="B69" s="48"/>
      <c r="C69" s="323"/>
      <c r="D69" s="323"/>
      <c r="E69" s="323"/>
      <c r="F69" s="316"/>
      <c r="G69" s="324"/>
      <c r="H69" s="325"/>
      <c r="I69" s="325"/>
      <c r="J69" s="316"/>
      <c r="K69" s="316"/>
      <c r="L69" s="316"/>
      <c r="M69" s="316"/>
      <c r="N69" s="325"/>
      <c r="O69" s="316"/>
      <c r="P69" s="316"/>
      <c r="Q69" s="316"/>
      <c r="R69" s="316"/>
      <c r="S69" s="325"/>
      <c r="T69" s="303"/>
      <c r="U69" s="303"/>
      <c r="V69" s="293"/>
      <c r="W69" s="325"/>
      <c r="X69" s="313"/>
      <c r="Y69" s="313"/>
      <c r="Z69" s="50"/>
      <c r="AA69" s="28"/>
      <c r="AB69" s="51"/>
      <c r="AC69" s="293"/>
      <c r="AD69" s="293"/>
    </row>
    <row r="70" spans="1:30" ht="15.75" customHeight="1" x14ac:dyDescent="0.25">
      <c r="A70" s="293"/>
      <c r="B70" s="651" t="s">
        <v>176</v>
      </c>
      <c r="C70" s="623"/>
      <c r="D70" s="656"/>
      <c r="E70" s="646"/>
      <c r="F70" s="646"/>
      <c r="G70" s="646"/>
      <c r="H70" s="646"/>
      <c r="I70" s="646"/>
      <c r="J70" s="646"/>
      <c r="K70" s="646"/>
      <c r="L70" s="646"/>
      <c r="M70" s="646"/>
      <c r="N70" s="646"/>
      <c r="O70" s="646"/>
      <c r="P70" s="646"/>
      <c r="Q70" s="646"/>
      <c r="R70" s="646"/>
      <c r="S70" s="646"/>
      <c r="T70" s="646"/>
      <c r="U70" s="646"/>
      <c r="V70" s="646"/>
      <c r="W70" s="646"/>
      <c r="X70" s="646"/>
      <c r="Y70" s="646"/>
      <c r="Z70" s="646"/>
      <c r="AA70" s="646"/>
      <c r="AB70" s="647"/>
      <c r="AC70" s="293"/>
      <c r="AD70" s="293"/>
    </row>
    <row r="71" spans="1:30" ht="15.75" customHeight="1" x14ac:dyDescent="0.25">
      <c r="A71" s="293"/>
      <c r="B71" s="48"/>
      <c r="C71" s="323"/>
      <c r="D71" s="323"/>
      <c r="E71" s="323"/>
      <c r="F71" s="316"/>
      <c r="G71" s="324"/>
      <c r="H71" s="325"/>
      <c r="I71" s="325"/>
      <c r="J71" s="316"/>
      <c r="K71" s="316"/>
      <c r="L71" s="316"/>
      <c r="M71" s="316"/>
      <c r="N71" s="325"/>
      <c r="O71" s="316"/>
      <c r="P71" s="316"/>
      <c r="Q71" s="316"/>
      <c r="R71" s="316"/>
      <c r="S71" s="325"/>
      <c r="T71" s="303"/>
      <c r="U71" s="303"/>
      <c r="V71" s="293"/>
      <c r="W71" s="325"/>
      <c r="X71" s="313"/>
      <c r="Y71" s="313"/>
      <c r="Z71" s="50"/>
      <c r="AA71" s="28"/>
      <c r="AB71" s="51"/>
      <c r="AC71" s="293"/>
      <c r="AD71" s="293"/>
    </row>
    <row r="72" spans="1:30" ht="15.75" customHeight="1" x14ac:dyDescent="0.25">
      <c r="A72" s="293"/>
      <c r="B72" s="651" t="s">
        <v>177</v>
      </c>
      <c r="C72" s="633"/>
      <c r="D72" s="633"/>
      <c r="E72" s="633"/>
      <c r="F72" s="633"/>
      <c r="G72" s="633"/>
      <c r="H72" s="633"/>
      <c r="I72" s="633"/>
      <c r="J72" s="633"/>
      <c r="K72" s="633"/>
      <c r="L72" s="633"/>
      <c r="M72" s="633"/>
      <c r="N72" s="633"/>
      <c r="O72" s="633"/>
      <c r="P72" s="633"/>
      <c r="Q72" s="633"/>
      <c r="R72" s="633"/>
      <c r="S72" s="633"/>
      <c r="T72" s="633"/>
      <c r="U72" s="633"/>
      <c r="V72" s="633"/>
      <c r="W72" s="633"/>
      <c r="X72" s="633"/>
      <c r="Y72" s="633"/>
      <c r="Z72" s="633"/>
      <c r="AA72" s="633"/>
      <c r="AB72" s="623"/>
      <c r="AC72" s="293"/>
      <c r="AD72" s="293"/>
    </row>
    <row r="73" spans="1:30" ht="15.75" customHeight="1" x14ac:dyDescent="0.25">
      <c r="A73" s="293"/>
      <c r="B73" s="632" t="s">
        <v>122</v>
      </c>
      <c r="C73" s="623"/>
      <c r="D73" s="52" t="s">
        <v>178</v>
      </c>
      <c r="E73" s="632" t="s">
        <v>179</v>
      </c>
      <c r="F73" s="623"/>
      <c r="G73" s="632" t="s">
        <v>177</v>
      </c>
      <c r="H73" s="633"/>
      <c r="I73" s="633"/>
      <c r="J73" s="633"/>
      <c r="K73" s="633"/>
      <c r="L73" s="633"/>
      <c r="M73" s="633"/>
      <c r="N73" s="633"/>
      <c r="O73" s="623"/>
      <c r="P73" s="632" t="s">
        <v>180</v>
      </c>
      <c r="Q73" s="633"/>
      <c r="R73" s="633"/>
      <c r="S73" s="633"/>
      <c r="T73" s="633"/>
      <c r="U73" s="633"/>
      <c r="V73" s="633"/>
      <c r="W73" s="633"/>
      <c r="X73" s="633"/>
      <c r="Y73" s="633"/>
      <c r="Z73" s="633"/>
      <c r="AA73" s="633"/>
      <c r="AB73" s="623"/>
      <c r="AC73" s="293"/>
      <c r="AD73" s="293"/>
    </row>
    <row r="74" spans="1:30" ht="15.75" customHeight="1" x14ac:dyDescent="0.25">
      <c r="A74" s="293"/>
      <c r="B74" s="632"/>
      <c r="C74" s="623"/>
      <c r="D74" s="37"/>
      <c r="E74" s="632"/>
      <c r="F74" s="623"/>
      <c r="G74" s="657"/>
      <c r="H74" s="633"/>
      <c r="I74" s="633"/>
      <c r="J74" s="633"/>
      <c r="K74" s="633"/>
      <c r="L74" s="633"/>
      <c r="M74" s="633"/>
      <c r="N74" s="633"/>
      <c r="O74" s="623"/>
      <c r="P74" s="657"/>
      <c r="Q74" s="633"/>
      <c r="R74" s="633"/>
      <c r="S74" s="633"/>
      <c r="T74" s="633"/>
      <c r="U74" s="633"/>
      <c r="V74" s="633"/>
      <c r="W74" s="633"/>
      <c r="X74" s="633"/>
      <c r="Y74" s="633"/>
      <c r="Z74" s="633"/>
      <c r="AA74" s="633"/>
      <c r="AB74" s="623"/>
      <c r="AC74" s="293"/>
      <c r="AD74" s="293"/>
    </row>
    <row r="75" spans="1:30" ht="15.75" customHeight="1" x14ac:dyDescent="0.25">
      <c r="A75" s="293"/>
      <c r="B75" s="632"/>
      <c r="C75" s="623"/>
      <c r="D75" s="37"/>
      <c r="E75" s="632"/>
      <c r="F75" s="623"/>
      <c r="G75" s="657"/>
      <c r="H75" s="633"/>
      <c r="I75" s="633"/>
      <c r="J75" s="633"/>
      <c r="K75" s="633"/>
      <c r="L75" s="633"/>
      <c r="M75" s="633"/>
      <c r="N75" s="633"/>
      <c r="O75" s="623"/>
      <c r="P75" s="657"/>
      <c r="Q75" s="633"/>
      <c r="R75" s="633"/>
      <c r="S75" s="633"/>
      <c r="T75" s="633"/>
      <c r="U75" s="633"/>
      <c r="V75" s="633"/>
      <c r="W75" s="633"/>
      <c r="X75" s="633"/>
      <c r="Y75" s="633"/>
      <c r="Z75" s="633"/>
      <c r="AA75" s="633"/>
      <c r="AB75" s="623"/>
      <c r="AC75" s="293"/>
      <c r="AD75" s="293"/>
    </row>
    <row r="76" spans="1:30" ht="26.25" customHeight="1" x14ac:dyDescent="0.25">
      <c r="A76" s="293"/>
      <c r="B76" s="658" t="s">
        <v>181</v>
      </c>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23"/>
      <c r="AC76" s="293"/>
      <c r="AD76" s="326"/>
    </row>
    <row r="77" spans="1:30" ht="12.75" customHeight="1" x14ac:dyDescent="0.25">
      <c r="A77" s="293"/>
      <c r="B77" s="293"/>
      <c r="C77" s="293"/>
      <c r="D77" s="293"/>
      <c r="E77" s="293"/>
      <c r="F77" s="293"/>
      <c r="G77" s="293"/>
      <c r="H77" s="293"/>
      <c r="I77" s="293"/>
      <c r="J77" s="293"/>
      <c r="K77" s="293"/>
      <c r="L77" s="293"/>
      <c r="M77" s="293"/>
      <c r="N77" s="293"/>
      <c r="O77" s="293"/>
      <c r="P77" s="293"/>
      <c r="Q77" s="293"/>
      <c r="R77" s="293"/>
      <c r="S77" s="293"/>
      <c r="T77" s="293"/>
      <c r="U77" s="293"/>
      <c r="V77" s="293"/>
      <c r="W77" s="293"/>
      <c r="X77" s="293"/>
      <c r="Y77" s="293"/>
      <c r="Z77" s="293"/>
      <c r="AA77" s="293"/>
      <c r="AB77" s="293"/>
      <c r="AC77" s="293"/>
      <c r="AD77" s="293"/>
    </row>
    <row r="78" spans="1:30" ht="12.75" customHeight="1" x14ac:dyDescent="0.25">
      <c r="A78" s="293"/>
      <c r="B78" s="293"/>
      <c r="C78" s="293"/>
      <c r="D78" s="293"/>
      <c r="E78" s="293"/>
      <c r="F78" s="293"/>
      <c r="G78" s="293"/>
      <c r="H78" s="293"/>
      <c r="I78" s="293"/>
      <c r="J78" s="293"/>
      <c r="K78" s="293"/>
      <c r="L78" s="293"/>
      <c r="M78" s="293"/>
      <c r="N78" s="293"/>
      <c r="O78" s="293"/>
      <c r="P78" s="293"/>
      <c r="Q78" s="293"/>
      <c r="R78" s="293"/>
      <c r="S78" s="293"/>
      <c r="T78" s="293"/>
      <c r="U78" s="293"/>
      <c r="V78" s="293"/>
      <c r="W78" s="293"/>
      <c r="X78" s="293"/>
      <c r="Y78" s="293"/>
      <c r="Z78" s="293"/>
      <c r="AA78" s="293"/>
      <c r="AB78" s="293"/>
      <c r="AC78" s="293"/>
      <c r="AD78" s="293"/>
    </row>
    <row r="79" spans="1:30" ht="12.75" customHeight="1" x14ac:dyDescent="0.25">
      <c r="A79" s="293"/>
      <c r="B79" s="293"/>
      <c r="C79" s="293"/>
      <c r="D79" s="293"/>
      <c r="E79" s="293"/>
      <c r="F79" s="293"/>
      <c r="G79" s="293"/>
      <c r="H79" s="293"/>
      <c r="I79" s="293"/>
      <c r="J79" s="293"/>
      <c r="K79" s="293"/>
      <c r="L79" s="293"/>
      <c r="M79" s="293"/>
      <c r="N79" s="293"/>
      <c r="O79" s="293"/>
      <c r="P79" s="293"/>
      <c r="Q79" s="293"/>
      <c r="R79" s="293"/>
      <c r="S79" s="293"/>
      <c r="T79" s="293"/>
      <c r="U79" s="293"/>
      <c r="V79" s="293"/>
      <c r="W79" s="293"/>
      <c r="X79" s="293"/>
      <c r="Y79" s="293"/>
      <c r="Z79" s="293"/>
      <c r="AA79" s="293"/>
      <c r="AB79" s="293"/>
      <c r="AC79" s="293"/>
      <c r="AD79" s="293"/>
    </row>
    <row r="80" spans="1:30" ht="12.75" customHeight="1" x14ac:dyDescent="0.25">
      <c r="A80" s="293"/>
      <c r="B80" s="293"/>
      <c r="C80" s="293"/>
      <c r="D80" s="293"/>
      <c r="E80" s="293"/>
      <c r="F80" s="293"/>
      <c r="G80" s="293"/>
      <c r="H80" s="293"/>
      <c r="I80" s="293"/>
      <c r="J80" s="293"/>
      <c r="K80" s="293"/>
      <c r="L80" s="293"/>
      <c r="M80" s="293"/>
      <c r="N80" s="293"/>
      <c r="O80" s="293"/>
      <c r="P80" s="293"/>
      <c r="Q80" s="293"/>
      <c r="R80" s="293"/>
      <c r="S80" s="293"/>
      <c r="T80" s="293"/>
      <c r="U80" s="293"/>
      <c r="V80" s="293"/>
      <c r="W80" s="293"/>
      <c r="X80" s="293"/>
      <c r="Y80" s="293"/>
      <c r="Z80" s="293"/>
      <c r="AA80" s="293"/>
      <c r="AB80" s="293"/>
      <c r="AC80" s="293"/>
      <c r="AD80" s="293"/>
    </row>
    <row r="81" spans="1:30" ht="12.75" customHeight="1" x14ac:dyDescent="0.25">
      <c r="A81" s="293"/>
      <c r="B81" s="293"/>
      <c r="C81" s="293"/>
      <c r="D81" s="293"/>
      <c r="E81" s="293"/>
      <c r="F81" s="293"/>
      <c r="G81" s="293"/>
      <c r="H81" s="293"/>
      <c r="I81" s="293"/>
      <c r="J81" s="293"/>
      <c r="K81" s="293"/>
      <c r="L81" s="293"/>
      <c r="M81" s="293"/>
      <c r="N81" s="293"/>
      <c r="O81" s="293"/>
      <c r="P81" s="293"/>
      <c r="Q81" s="293"/>
      <c r="R81" s="293"/>
      <c r="S81" s="293"/>
      <c r="T81" s="293"/>
      <c r="U81" s="293"/>
      <c r="V81" s="293"/>
      <c r="W81" s="293"/>
      <c r="X81" s="293"/>
      <c r="Y81" s="293"/>
      <c r="Z81" s="293"/>
      <c r="AA81" s="293"/>
      <c r="AB81" s="293"/>
      <c r="AC81" s="293"/>
      <c r="AD81" s="293"/>
    </row>
    <row r="82" spans="1:30" ht="12.75" customHeight="1" x14ac:dyDescent="0.25">
      <c r="A82" s="293"/>
      <c r="B82" s="293"/>
      <c r="C82" s="293"/>
      <c r="D82" s="293"/>
      <c r="E82" s="293"/>
      <c r="F82" s="293"/>
      <c r="G82" s="293"/>
      <c r="H82" s="293"/>
      <c r="I82" s="293"/>
      <c r="J82" s="293"/>
      <c r="K82" s="293"/>
      <c r="L82" s="293"/>
      <c r="M82" s="293"/>
      <c r="N82" s="293"/>
      <c r="O82" s="293"/>
      <c r="P82" s="293"/>
      <c r="Q82" s="293"/>
      <c r="R82" s="293"/>
      <c r="S82" s="293"/>
      <c r="T82" s="293"/>
      <c r="U82" s="293"/>
      <c r="V82" s="293"/>
      <c r="W82" s="293"/>
      <c r="X82" s="293"/>
      <c r="Y82" s="293"/>
      <c r="Z82" s="293"/>
      <c r="AA82" s="293"/>
      <c r="AB82" s="293"/>
      <c r="AC82" s="293"/>
      <c r="AD82" s="293"/>
    </row>
    <row r="83" spans="1:30" ht="12.75" customHeight="1" x14ac:dyDescent="0.25">
      <c r="A83" s="293"/>
      <c r="B83" s="293"/>
      <c r="C83" s="293"/>
      <c r="D83" s="293"/>
      <c r="E83" s="293"/>
      <c r="F83" s="293"/>
      <c r="G83" s="293"/>
      <c r="H83" s="293"/>
      <c r="I83" s="293"/>
      <c r="J83" s="293"/>
      <c r="K83" s="293"/>
      <c r="L83" s="293"/>
      <c r="M83" s="293"/>
      <c r="N83" s="293"/>
      <c r="O83" s="293"/>
      <c r="P83" s="293"/>
      <c r="Q83" s="293"/>
      <c r="R83" s="293"/>
      <c r="S83" s="293"/>
      <c r="T83" s="293"/>
      <c r="U83" s="293"/>
      <c r="V83" s="293"/>
      <c r="W83" s="293"/>
      <c r="X83" s="293"/>
      <c r="Y83" s="293"/>
      <c r="Z83" s="293"/>
      <c r="AA83" s="293"/>
      <c r="AB83" s="293"/>
      <c r="AC83" s="293"/>
      <c r="AD83" s="293"/>
    </row>
    <row r="84" spans="1:30" ht="12.75" customHeight="1" x14ac:dyDescent="0.25">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row>
    <row r="85" spans="1:30" ht="12.75" customHeight="1" x14ac:dyDescent="0.25">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row>
    <row r="86" spans="1:30" ht="12.75" customHeight="1" x14ac:dyDescent="0.25">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row>
    <row r="87" spans="1:30" ht="12.75" customHeight="1" x14ac:dyDescent="0.25">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row>
    <row r="88" spans="1:30" ht="12.75" customHeight="1" x14ac:dyDescent="0.25">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row>
    <row r="89" spans="1:30" ht="12.75" customHeight="1" x14ac:dyDescent="0.25">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row>
    <row r="90" spans="1:30" ht="12.75" customHeight="1" x14ac:dyDescent="0.25">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row>
    <row r="91" spans="1:30" ht="12.75" customHeight="1" x14ac:dyDescent="0.25">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row>
    <row r="92" spans="1:30" ht="12.75" customHeight="1" x14ac:dyDescent="0.25">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row>
    <row r="93" spans="1:30" ht="12.75" customHeight="1" x14ac:dyDescent="0.2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row>
    <row r="94" spans="1:30" ht="12.75" customHeight="1" x14ac:dyDescent="0.2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row>
    <row r="95" spans="1:30" ht="12.75" customHeight="1" x14ac:dyDescent="0.2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row>
    <row r="96" spans="1:30" ht="12.75" customHeight="1" x14ac:dyDescent="0.2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row>
    <row r="97" spans="1:30" ht="12.75" customHeight="1" x14ac:dyDescent="0.2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row>
    <row r="98" spans="1:30" ht="12.75" customHeight="1" x14ac:dyDescent="0.2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row>
    <row r="99" spans="1:30" ht="12.75" customHeight="1" x14ac:dyDescent="0.2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row>
    <row r="100" spans="1:30" ht="12.75" customHeight="1" x14ac:dyDescent="0.2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row>
    <row r="101" spans="1:30" ht="12.75" customHeight="1" x14ac:dyDescent="0.2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row>
    <row r="102" spans="1:30" ht="12.75" customHeight="1" x14ac:dyDescent="0.2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row>
    <row r="103" spans="1:30" ht="12.75" customHeight="1" x14ac:dyDescent="0.2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row>
    <row r="104" spans="1:30" ht="12.75" customHeight="1" x14ac:dyDescent="0.2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row>
    <row r="105" spans="1:30" ht="12.75" customHeight="1" x14ac:dyDescent="0.2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row>
    <row r="106" spans="1:30" ht="12.75" customHeight="1" x14ac:dyDescent="0.2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row>
    <row r="107" spans="1:30" ht="12.75" customHeight="1" x14ac:dyDescent="0.2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row>
    <row r="108" spans="1:30" ht="12.75" customHeight="1" x14ac:dyDescent="0.2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row>
    <row r="109" spans="1:30" ht="12.75" customHeight="1" x14ac:dyDescent="0.2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row>
    <row r="110" spans="1:30" ht="12.75" customHeight="1" x14ac:dyDescent="0.2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row>
    <row r="111" spans="1:30" ht="12.75" customHeight="1" x14ac:dyDescent="0.2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row>
    <row r="112" spans="1:30" ht="12.75" customHeight="1" x14ac:dyDescent="0.2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row>
    <row r="113" spans="1:30" ht="12.75" customHeight="1" x14ac:dyDescent="0.2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row>
    <row r="114" spans="1:30" ht="12.75" customHeight="1" x14ac:dyDescent="0.2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row>
    <row r="115" spans="1:30" ht="12.75" customHeight="1" x14ac:dyDescent="0.2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row>
    <row r="116" spans="1:30" ht="12.75" customHeight="1" x14ac:dyDescent="0.2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row>
    <row r="117" spans="1:30" ht="12.75" customHeight="1" x14ac:dyDescent="0.2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row>
    <row r="118" spans="1:30" ht="12.75" customHeight="1" x14ac:dyDescent="0.2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row>
    <row r="119" spans="1:30" ht="12.75" customHeight="1" x14ac:dyDescent="0.2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row>
    <row r="120" spans="1:30" ht="12.75" customHeight="1" x14ac:dyDescent="0.2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row>
    <row r="121" spans="1:30" ht="12.75" customHeight="1" x14ac:dyDescent="0.2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row>
    <row r="122" spans="1:30" ht="12.75" customHeight="1" x14ac:dyDescent="0.2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row>
    <row r="123" spans="1:30" ht="12.75" customHeight="1" x14ac:dyDescent="0.2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row>
    <row r="124" spans="1:30" ht="12.75" customHeight="1" x14ac:dyDescent="0.2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row>
    <row r="125" spans="1:30" ht="12.75" customHeight="1" x14ac:dyDescent="0.2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row>
    <row r="126" spans="1:30" ht="12.75" customHeight="1" x14ac:dyDescent="0.2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row>
    <row r="127" spans="1:30" ht="12.75" customHeight="1" x14ac:dyDescent="0.2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row>
    <row r="128" spans="1:30" ht="12.75" customHeight="1" x14ac:dyDescent="0.2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row>
    <row r="129" spans="1:30" ht="12.75" customHeight="1" x14ac:dyDescent="0.2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row>
    <row r="130" spans="1:30" ht="12.75" customHeight="1" x14ac:dyDescent="0.2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row>
    <row r="131" spans="1:30" ht="12.75" customHeight="1" x14ac:dyDescent="0.2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row>
    <row r="132" spans="1:30" ht="12.75" customHeight="1" x14ac:dyDescent="0.2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row>
    <row r="133" spans="1:30" ht="12.75" customHeight="1" x14ac:dyDescent="0.2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row>
    <row r="134" spans="1:30" ht="12.75" customHeight="1" x14ac:dyDescent="0.25">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row>
    <row r="135" spans="1:30" ht="12.75" customHeight="1" x14ac:dyDescent="0.25">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row>
    <row r="136" spans="1:30" ht="12.75" customHeight="1" x14ac:dyDescent="0.25">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row>
    <row r="137" spans="1:30" ht="12.75" customHeight="1" x14ac:dyDescent="0.25">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row>
    <row r="138" spans="1:30" ht="12.75" customHeight="1" x14ac:dyDescent="0.25">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row>
    <row r="139" spans="1:30" ht="12.75" customHeight="1" x14ac:dyDescent="0.25">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row>
    <row r="140" spans="1:30" ht="12.75" customHeight="1" x14ac:dyDescent="0.25">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row>
    <row r="141" spans="1:30" ht="12.75" customHeight="1" x14ac:dyDescent="0.25">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row>
    <row r="142" spans="1:30" ht="12.75" customHeight="1" x14ac:dyDescent="0.25">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row>
    <row r="143" spans="1:30" ht="12.75" customHeight="1" x14ac:dyDescent="0.25">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row>
    <row r="144" spans="1:30" ht="12.75" customHeight="1" x14ac:dyDescent="0.25">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row>
    <row r="145" spans="1:30" ht="12.75" customHeight="1" x14ac:dyDescent="0.25">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row>
    <row r="146" spans="1:30" ht="12.75" customHeight="1" x14ac:dyDescent="0.25">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row>
    <row r="147" spans="1:30" ht="12.75" customHeight="1" x14ac:dyDescent="0.25">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row>
    <row r="148" spans="1:30" ht="12.75" customHeight="1" x14ac:dyDescent="0.25">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row>
    <row r="149" spans="1:30" ht="12.75" customHeight="1" x14ac:dyDescent="0.25">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row>
    <row r="150" spans="1:30" ht="12.75" customHeight="1" x14ac:dyDescent="0.25">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row>
    <row r="151" spans="1:30" ht="12.75" customHeight="1" x14ac:dyDescent="0.25">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row>
    <row r="152" spans="1:30" ht="12.75" customHeight="1" x14ac:dyDescent="0.25">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row>
    <row r="153" spans="1:30" ht="12.75" customHeight="1" x14ac:dyDescent="0.25">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row>
    <row r="154" spans="1:30" ht="12.75" customHeight="1" x14ac:dyDescent="0.25">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row>
    <row r="155" spans="1:30" ht="12.75" customHeight="1" x14ac:dyDescent="0.25">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row>
    <row r="156" spans="1:30" ht="12.75" customHeight="1" x14ac:dyDescent="0.25">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row>
    <row r="157" spans="1:30" ht="12.75" customHeight="1" x14ac:dyDescent="0.25">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row>
    <row r="158" spans="1:30" ht="12.75" customHeight="1" x14ac:dyDescent="0.25">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row>
    <row r="159" spans="1:30" ht="12.75" customHeight="1" x14ac:dyDescent="0.25">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row>
    <row r="160" spans="1:30" ht="12.75" customHeight="1" x14ac:dyDescent="0.25">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row>
    <row r="161" spans="1:30" ht="12.75" customHeight="1" x14ac:dyDescent="0.25">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row>
    <row r="162" spans="1:30" ht="12.75" customHeight="1" x14ac:dyDescent="0.25">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row>
    <row r="163" spans="1:30" ht="12.75" customHeight="1" x14ac:dyDescent="0.25">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row>
    <row r="164" spans="1:30" ht="12.75" customHeight="1" x14ac:dyDescent="0.25">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row>
    <row r="165" spans="1:30" ht="12.75" customHeight="1" x14ac:dyDescent="0.25">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row>
    <row r="166" spans="1:30" ht="12.75" customHeight="1" x14ac:dyDescent="0.25">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row>
    <row r="167" spans="1:30" ht="12.75" customHeight="1" x14ac:dyDescent="0.25">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row>
    <row r="168" spans="1:30" ht="12.75" customHeight="1" x14ac:dyDescent="0.25">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row>
    <row r="169" spans="1:30" ht="12.75" customHeight="1" x14ac:dyDescent="0.25">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row>
    <row r="170" spans="1:30" ht="12.75" customHeight="1" x14ac:dyDescent="0.25">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row>
    <row r="171" spans="1:30" ht="12.75" customHeight="1" x14ac:dyDescent="0.25">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row>
    <row r="172" spans="1:30" ht="12.75" customHeight="1" x14ac:dyDescent="0.25">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row>
    <row r="173" spans="1:30" ht="12.75" customHeight="1" x14ac:dyDescent="0.25">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row>
    <row r="174" spans="1:30" ht="12.75" customHeight="1" x14ac:dyDescent="0.25">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row>
    <row r="175" spans="1:30" ht="12.75" customHeight="1" x14ac:dyDescent="0.25">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row>
    <row r="176" spans="1:30" ht="12.75" customHeight="1" x14ac:dyDescent="0.25">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row>
    <row r="177" spans="1:30" ht="12.75" customHeight="1" x14ac:dyDescent="0.25">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row>
    <row r="178" spans="1:30" ht="12.75" customHeight="1" x14ac:dyDescent="0.25">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row>
    <row r="179" spans="1:30" ht="12.75" customHeight="1" x14ac:dyDescent="0.25">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row>
    <row r="180" spans="1:30" ht="12.75" customHeight="1" x14ac:dyDescent="0.25">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row>
    <row r="181" spans="1:30" ht="12.75" customHeight="1" x14ac:dyDescent="0.25">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row>
    <row r="182" spans="1:30" ht="12.75" customHeight="1" x14ac:dyDescent="0.25">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row>
    <row r="183" spans="1:30" ht="12.75" customHeight="1" x14ac:dyDescent="0.25">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row>
    <row r="184" spans="1:30" ht="12.75" customHeight="1" x14ac:dyDescent="0.25">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row>
    <row r="185" spans="1:30" ht="12.75" customHeight="1" x14ac:dyDescent="0.25">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row>
    <row r="186" spans="1:30" ht="12.75" customHeight="1" x14ac:dyDescent="0.25">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row>
    <row r="187" spans="1:30" ht="12.75" customHeight="1" x14ac:dyDescent="0.25">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row>
    <row r="188" spans="1:30" ht="12.75" customHeight="1" x14ac:dyDescent="0.25">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row>
    <row r="189" spans="1:30" ht="12.75" customHeight="1" x14ac:dyDescent="0.25">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row>
    <row r="190" spans="1:30" ht="12.75" customHeight="1" x14ac:dyDescent="0.25">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row>
    <row r="191" spans="1:30" ht="12.75" customHeight="1" x14ac:dyDescent="0.25">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row>
    <row r="192" spans="1:30" ht="12.75" customHeight="1" x14ac:dyDescent="0.25">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row>
    <row r="193" spans="1:30" ht="12.75" customHeight="1" x14ac:dyDescent="0.25">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row>
    <row r="194" spans="1:30" ht="12.75" customHeight="1" x14ac:dyDescent="0.25">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row>
    <row r="195" spans="1:30" ht="12.75" customHeight="1" x14ac:dyDescent="0.25">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row>
    <row r="196" spans="1:30" ht="12.75" customHeight="1" x14ac:dyDescent="0.25">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row>
    <row r="197" spans="1:30" ht="12.75" customHeight="1" x14ac:dyDescent="0.25">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row>
    <row r="198" spans="1:30" ht="12.75" customHeight="1" x14ac:dyDescent="0.25">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row>
    <row r="199" spans="1:30" ht="12.75" customHeight="1" x14ac:dyDescent="0.25">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row>
    <row r="200" spans="1:30" ht="12.75" customHeight="1" x14ac:dyDescent="0.25">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row>
    <row r="201" spans="1:30" ht="12.75" customHeight="1" x14ac:dyDescent="0.25">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row>
    <row r="202" spans="1:30" ht="12.75" customHeight="1" x14ac:dyDescent="0.25">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row>
    <row r="203" spans="1:30" ht="12.75" customHeight="1" x14ac:dyDescent="0.25">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row>
    <row r="204" spans="1:30" ht="12.75" customHeight="1" x14ac:dyDescent="0.25">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row>
    <row r="205" spans="1:30" ht="12.75" customHeight="1" x14ac:dyDescent="0.25">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row>
    <row r="206" spans="1:30" ht="12.75" customHeight="1" x14ac:dyDescent="0.25">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row>
    <row r="207" spans="1:30" ht="12.75" customHeight="1" x14ac:dyDescent="0.25">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row>
    <row r="208" spans="1:30" ht="12.75" customHeight="1" x14ac:dyDescent="0.25">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row>
    <row r="209" spans="1:30" ht="12.75" customHeight="1" x14ac:dyDescent="0.25">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row>
    <row r="210" spans="1:30" ht="12.75" customHeight="1" x14ac:dyDescent="0.25">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row>
    <row r="211" spans="1:30" ht="12.75" customHeight="1" x14ac:dyDescent="0.25">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row>
    <row r="212" spans="1:30" ht="12.75" customHeight="1" x14ac:dyDescent="0.25">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row>
    <row r="213" spans="1:30" ht="12.75" customHeight="1" x14ac:dyDescent="0.25">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row>
    <row r="214" spans="1:30" ht="12.75" customHeight="1" x14ac:dyDescent="0.25">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row>
    <row r="215" spans="1:30" ht="12.75" customHeight="1" x14ac:dyDescent="0.25">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row>
    <row r="216" spans="1:30" ht="12.75" customHeight="1" x14ac:dyDescent="0.25">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row>
    <row r="217" spans="1:30" ht="12.75" customHeight="1" x14ac:dyDescent="0.25">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row>
    <row r="218" spans="1:30" ht="12.75" customHeight="1" x14ac:dyDescent="0.25">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row>
    <row r="219" spans="1:30" ht="12.75" customHeight="1" x14ac:dyDescent="0.25">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row>
    <row r="220" spans="1:30" ht="12.75" customHeight="1" x14ac:dyDescent="0.25">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row>
    <row r="221" spans="1:30" ht="12.75" customHeight="1" x14ac:dyDescent="0.25">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row>
    <row r="222" spans="1:30" ht="12.75" customHeight="1" x14ac:dyDescent="0.25">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row>
    <row r="223" spans="1:30" ht="12.75" customHeight="1" x14ac:dyDescent="0.25">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row>
    <row r="224" spans="1:30" ht="12.75" customHeight="1" x14ac:dyDescent="0.25">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row>
    <row r="225" spans="1:30" ht="12.75" customHeight="1" x14ac:dyDescent="0.25">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row>
    <row r="226" spans="1:30" ht="12.75" customHeight="1" x14ac:dyDescent="0.25">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row>
    <row r="227" spans="1:30" ht="12.75" customHeight="1" x14ac:dyDescent="0.25">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row>
    <row r="228" spans="1:30" ht="12.75" customHeight="1" x14ac:dyDescent="0.25">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row>
    <row r="229" spans="1:30" ht="12.75" customHeight="1" x14ac:dyDescent="0.25">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row>
    <row r="230" spans="1:30" ht="12.75" customHeight="1" x14ac:dyDescent="0.25">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row>
    <row r="231" spans="1:30" ht="12.75" customHeight="1" x14ac:dyDescent="0.25">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row>
    <row r="232" spans="1:30" ht="12.75" customHeight="1" x14ac:dyDescent="0.25">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row>
    <row r="233" spans="1:30" ht="12.75" customHeight="1" x14ac:dyDescent="0.25">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row>
    <row r="234" spans="1:30" ht="12.75" customHeight="1" x14ac:dyDescent="0.25">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row>
    <row r="235" spans="1:30" ht="12.75" customHeight="1" x14ac:dyDescent="0.25">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row>
    <row r="236" spans="1:30" ht="12.75" customHeight="1" x14ac:dyDescent="0.25">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row>
    <row r="237" spans="1:30" ht="12.75" customHeight="1" x14ac:dyDescent="0.25">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row>
    <row r="238" spans="1:30" ht="12.75" customHeight="1" x14ac:dyDescent="0.25">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row>
    <row r="239" spans="1:30" ht="12.75" customHeight="1" x14ac:dyDescent="0.25">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row>
    <row r="240" spans="1:30" ht="12.75" customHeight="1" x14ac:dyDescent="0.25">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row>
    <row r="241" spans="1:30" ht="12.75" customHeight="1" x14ac:dyDescent="0.25">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row>
    <row r="242" spans="1:30" ht="12.75" customHeight="1" x14ac:dyDescent="0.25">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row>
    <row r="243" spans="1:30" ht="12.75" customHeight="1" x14ac:dyDescent="0.25">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row>
    <row r="244" spans="1:30" ht="12.75" customHeight="1" x14ac:dyDescent="0.25">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row>
    <row r="245" spans="1:30" ht="12.75" customHeight="1" x14ac:dyDescent="0.25">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row>
    <row r="246" spans="1:30" ht="12.75" customHeight="1" x14ac:dyDescent="0.25">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row>
    <row r="247" spans="1:30" ht="12.75" customHeight="1" x14ac:dyDescent="0.25">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row>
    <row r="248" spans="1:30" ht="12.75" customHeight="1" x14ac:dyDescent="0.25">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row>
    <row r="249" spans="1:30" ht="12.75" customHeight="1" x14ac:dyDescent="0.25">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row>
    <row r="250" spans="1:30" ht="12.75" customHeight="1" x14ac:dyDescent="0.25">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row>
    <row r="251" spans="1:30" ht="12.75" customHeight="1" x14ac:dyDescent="0.25">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row>
    <row r="252" spans="1:30" ht="12.75" customHeight="1" x14ac:dyDescent="0.25">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row>
    <row r="253" spans="1:30" ht="12.75" customHeight="1" x14ac:dyDescent="0.25">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row>
    <row r="254" spans="1:30" ht="12.75" customHeight="1" x14ac:dyDescent="0.25">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row>
    <row r="255" spans="1:30" ht="12.75" customHeight="1" x14ac:dyDescent="0.25">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row>
    <row r="256" spans="1:30" ht="12.75" customHeight="1" x14ac:dyDescent="0.25">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row>
    <row r="257" spans="1:30" ht="12.75" customHeight="1" x14ac:dyDescent="0.25">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row>
    <row r="258" spans="1:30" ht="12.75" customHeight="1" x14ac:dyDescent="0.25">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row>
    <row r="259" spans="1:30" ht="12.75" customHeight="1" x14ac:dyDescent="0.25">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row>
    <row r="260" spans="1:30" ht="12.75" customHeight="1" x14ac:dyDescent="0.25">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row>
    <row r="261" spans="1:30" ht="12.75" customHeight="1" x14ac:dyDescent="0.25">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row>
    <row r="262" spans="1:30" ht="12.75" customHeight="1" x14ac:dyDescent="0.25">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row>
    <row r="263" spans="1:30" ht="12.75" customHeight="1" x14ac:dyDescent="0.25">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row>
    <row r="264" spans="1:30" ht="12.75" customHeight="1" x14ac:dyDescent="0.25">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row>
    <row r="265" spans="1:30" ht="12.75" customHeight="1" x14ac:dyDescent="0.25">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row>
    <row r="266" spans="1:30" ht="12.75" customHeight="1" x14ac:dyDescent="0.25">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row>
    <row r="267" spans="1:30" ht="12.75" customHeight="1" x14ac:dyDescent="0.25">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row>
    <row r="268" spans="1:30" ht="12.75" customHeight="1" x14ac:dyDescent="0.25">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row>
    <row r="269" spans="1:30" ht="12.75" customHeight="1" x14ac:dyDescent="0.25">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row>
    <row r="270" spans="1:30" ht="12.75" customHeight="1" x14ac:dyDescent="0.25">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row>
    <row r="271" spans="1:30" ht="12.75" customHeight="1" x14ac:dyDescent="0.25">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row>
    <row r="272" spans="1:30" ht="12.75" customHeight="1" x14ac:dyDescent="0.25">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row>
    <row r="273" spans="1:30" ht="12.75" customHeight="1" x14ac:dyDescent="0.25">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row>
    <row r="274" spans="1:30" ht="12.75" customHeight="1" x14ac:dyDescent="0.25">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row>
    <row r="275" spans="1:30" ht="12.75" customHeight="1" x14ac:dyDescent="0.25">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row>
    <row r="276" spans="1:30" ht="12.75" customHeight="1" x14ac:dyDescent="0.25">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row>
    <row r="277" spans="1:30" ht="12.75" customHeight="1" x14ac:dyDescent="0.2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row>
    <row r="278" spans="1:30" ht="12.75" customHeight="1" x14ac:dyDescent="0.2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row>
    <row r="279" spans="1:30" ht="12.75" customHeight="1" x14ac:dyDescent="0.2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row>
    <row r="280" spans="1:30" ht="12.75" customHeight="1" x14ac:dyDescent="0.2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row>
    <row r="281" spans="1:30" ht="12.75" customHeight="1" x14ac:dyDescent="0.2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row>
    <row r="282" spans="1:30" ht="12.75" customHeight="1" x14ac:dyDescent="0.2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row>
    <row r="283" spans="1:30" ht="12.75" customHeight="1" x14ac:dyDescent="0.2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row>
    <row r="284" spans="1:30" ht="12.75" customHeight="1" x14ac:dyDescent="0.2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row>
    <row r="285" spans="1:30" ht="12.75" customHeight="1" x14ac:dyDescent="0.2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row>
    <row r="286" spans="1:30" ht="12.75" customHeight="1" x14ac:dyDescent="0.2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row>
    <row r="287" spans="1:30" ht="12.75" customHeight="1" x14ac:dyDescent="0.2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row>
    <row r="288" spans="1:30" ht="12.75" customHeight="1" x14ac:dyDescent="0.2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row>
    <row r="289" spans="1:30" ht="12.75" customHeight="1" x14ac:dyDescent="0.2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row>
    <row r="290" spans="1:30" ht="12.75" customHeight="1" x14ac:dyDescent="0.2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row>
    <row r="291" spans="1:30" ht="12.75" customHeight="1" x14ac:dyDescent="0.2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row>
    <row r="292" spans="1:30" ht="12.75" customHeight="1" x14ac:dyDescent="0.25">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row>
    <row r="293" spans="1:30" ht="12.75" customHeight="1" x14ac:dyDescent="0.25">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row>
    <row r="294" spans="1:30" ht="12.75" customHeight="1" x14ac:dyDescent="0.25">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row>
    <row r="295" spans="1:30" ht="12.75" customHeight="1" x14ac:dyDescent="0.25">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row>
    <row r="296" spans="1:30" ht="12.75" customHeight="1" x14ac:dyDescent="0.25">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row>
    <row r="297" spans="1:30" ht="12.75" customHeight="1" x14ac:dyDescent="0.25">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row>
    <row r="298" spans="1:30" ht="12.75" customHeight="1" x14ac:dyDescent="0.25">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row>
    <row r="299" spans="1:30" ht="12.75" customHeight="1" x14ac:dyDescent="0.2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row>
    <row r="300" spans="1:30" ht="12.75" customHeight="1" x14ac:dyDescent="0.2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row>
    <row r="301" spans="1:30" ht="12.75" customHeight="1" x14ac:dyDescent="0.2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row>
    <row r="302" spans="1:30" ht="12.75" customHeight="1" x14ac:dyDescent="0.2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row>
    <row r="303" spans="1:30" ht="12.75" customHeight="1" x14ac:dyDescent="0.2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row>
    <row r="304" spans="1:30" ht="12.75" customHeight="1" x14ac:dyDescent="0.2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row>
    <row r="305" spans="1:30" ht="12.75" customHeight="1" x14ac:dyDescent="0.2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row>
    <row r="306" spans="1:30" ht="12.75" customHeight="1" x14ac:dyDescent="0.2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row>
    <row r="307" spans="1:30" ht="12.75" customHeight="1" x14ac:dyDescent="0.2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row>
    <row r="308" spans="1:30" ht="12.75" customHeight="1" x14ac:dyDescent="0.2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row>
    <row r="309" spans="1:30" ht="12.75" customHeight="1" x14ac:dyDescent="0.2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row>
    <row r="310" spans="1:30" ht="12.75" customHeight="1" x14ac:dyDescent="0.2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row>
    <row r="311" spans="1:30" ht="12.75" customHeight="1" x14ac:dyDescent="0.2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row>
    <row r="312" spans="1:30" ht="12.75" customHeight="1" x14ac:dyDescent="0.2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row>
    <row r="313" spans="1:30" ht="12.75" customHeight="1" x14ac:dyDescent="0.2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row>
    <row r="314" spans="1:30" ht="12.75" customHeight="1" x14ac:dyDescent="0.25">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row>
    <row r="315" spans="1:30" ht="12.75" customHeight="1" x14ac:dyDescent="0.25">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row>
    <row r="316" spans="1:30" ht="12.75" customHeight="1" x14ac:dyDescent="0.25">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row>
    <row r="317" spans="1:30" ht="12.75" customHeight="1" x14ac:dyDescent="0.25">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row>
    <row r="318" spans="1:30" ht="12.75" customHeight="1" x14ac:dyDescent="0.25">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row>
    <row r="319" spans="1:30" ht="12.75" customHeight="1" x14ac:dyDescent="0.25">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row>
    <row r="320" spans="1:30" ht="12.75" customHeight="1" x14ac:dyDescent="0.25">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row>
    <row r="321" spans="1:30" ht="12.75" customHeight="1" x14ac:dyDescent="0.25">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row>
    <row r="322" spans="1:30" ht="12.75" customHeight="1" x14ac:dyDescent="0.25">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row>
    <row r="323" spans="1:30" ht="12.75" customHeight="1" x14ac:dyDescent="0.25">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row>
    <row r="324" spans="1:30" ht="12.75" customHeight="1" x14ac:dyDescent="0.25">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row>
    <row r="325" spans="1:30" ht="12.75" customHeight="1" x14ac:dyDescent="0.25">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c r="AA325" s="293"/>
      <c r="AB325" s="293"/>
      <c r="AC325" s="293"/>
      <c r="AD325" s="293"/>
    </row>
    <row r="326" spans="1:30" ht="12.75" customHeight="1" x14ac:dyDescent="0.25">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c r="AA326" s="293"/>
      <c r="AB326" s="293"/>
      <c r="AC326" s="293"/>
      <c r="AD326" s="293"/>
    </row>
    <row r="327" spans="1:30" ht="12.75" customHeight="1" x14ac:dyDescent="0.25">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c r="AA327" s="293"/>
      <c r="AB327" s="293"/>
      <c r="AC327" s="293"/>
      <c r="AD327" s="293"/>
    </row>
    <row r="328" spans="1:30" ht="12.75" customHeight="1" x14ac:dyDescent="0.25">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c r="AA328" s="293"/>
      <c r="AB328" s="293"/>
      <c r="AC328" s="293"/>
      <c r="AD328" s="293"/>
    </row>
    <row r="329" spans="1:30" ht="12.75" customHeight="1" x14ac:dyDescent="0.25">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c r="AA329" s="293"/>
      <c r="AB329" s="293"/>
      <c r="AC329" s="293"/>
      <c r="AD329" s="293"/>
    </row>
    <row r="330" spans="1:30" ht="12.75" customHeight="1" x14ac:dyDescent="0.25">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row>
    <row r="331" spans="1:30" ht="12.75" customHeight="1" x14ac:dyDescent="0.25">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row>
    <row r="332" spans="1:30" ht="12.75" customHeight="1" x14ac:dyDescent="0.25">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c r="AA332" s="293"/>
      <c r="AB332" s="293"/>
      <c r="AC332" s="293"/>
      <c r="AD332" s="293"/>
    </row>
    <row r="333" spans="1:30" ht="12.75" customHeight="1" x14ac:dyDescent="0.25">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row>
    <row r="334" spans="1:30" ht="12.75" customHeight="1" x14ac:dyDescent="0.25">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c r="AA334" s="293"/>
      <c r="AB334" s="293"/>
      <c r="AC334" s="293"/>
      <c r="AD334" s="293"/>
    </row>
    <row r="335" spans="1:30" ht="12.75" customHeight="1" x14ac:dyDescent="0.25">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c r="AA335" s="293"/>
      <c r="AB335" s="293"/>
      <c r="AC335" s="293"/>
      <c r="AD335" s="293"/>
    </row>
    <row r="336" spans="1:30" ht="12.75" customHeight="1" x14ac:dyDescent="0.25">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c r="AA336" s="293"/>
      <c r="AB336" s="293"/>
      <c r="AC336" s="293"/>
      <c r="AD336" s="293"/>
    </row>
    <row r="337" spans="1:30" ht="12.75" customHeight="1" x14ac:dyDescent="0.25">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row>
    <row r="338" spans="1:30" ht="12.75" customHeight="1" x14ac:dyDescent="0.25">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row>
    <row r="339" spans="1:30" ht="12.75" customHeight="1" x14ac:dyDescent="0.25">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row>
    <row r="340" spans="1:30" ht="12.75" customHeight="1" x14ac:dyDescent="0.25">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c r="AA340" s="293"/>
      <c r="AB340" s="293"/>
      <c r="AC340" s="293"/>
      <c r="AD340" s="293"/>
    </row>
    <row r="341" spans="1:30" ht="12.75" customHeight="1" x14ac:dyDescent="0.25">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c r="AA341" s="293"/>
      <c r="AB341" s="293"/>
      <c r="AC341" s="293"/>
      <c r="AD341" s="293"/>
    </row>
    <row r="342" spans="1:30" ht="12.75" customHeight="1" x14ac:dyDescent="0.25">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c r="AA342" s="293"/>
      <c r="AB342" s="293"/>
      <c r="AC342" s="293"/>
      <c r="AD342" s="293"/>
    </row>
    <row r="343" spans="1:30" ht="12.75" customHeight="1" x14ac:dyDescent="0.25">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c r="AA343" s="293"/>
      <c r="AB343" s="293"/>
      <c r="AC343" s="293"/>
      <c r="AD343" s="293"/>
    </row>
    <row r="344" spans="1:30" ht="12.75" customHeight="1" x14ac:dyDescent="0.25">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c r="AA344" s="293"/>
      <c r="AB344" s="293"/>
      <c r="AC344" s="293"/>
      <c r="AD344" s="293"/>
    </row>
    <row r="345" spans="1:30" ht="12.75" customHeight="1" x14ac:dyDescent="0.25">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row>
    <row r="346" spans="1:30" ht="12.75" customHeight="1" x14ac:dyDescent="0.25">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c r="AA346" s="293"/>
      <c r="AB346" s="293"/>
      <c r="AC346" s="293"/>
      <c r="AD346" s="293"/>
    </row>
    <row r="347" spans="1:30" ht="12.75" customHeight="1" x14ac:dyDescent="0.25">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row>
    <row r="348" spans="1:30" ht="12.75" customHeight="1" x14ac:dyDescent="0.25">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c r="AA348" s="293"/>
      <c r="AB348" s="293"/>
      <c r="AC348" s="293"/>
      <c r="AD348" s="293"/>
    </row>
    <row r="349" spans="1:30" ht="12.75" customHeight="1" x14ac:dyDescent="0.25">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c r="AA349" s="293"/>
      <c r="AB349" s="293"/>
      <c r="AC349" s="293"/>
      <c r="AD349" s="293"/>
    </row>
    <row r="350" spans="1:30" ht="12.75" customHeight="1" x14ac:dyDescent="0.25">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c r="AA350" s="293"/>
      <c r="AB350" s="293"/>
      <c r="AC350" s="293"/>
      <c r="AD350" s="293"/>
    </row>
    <row r="351" spans="1:30" ht="12.75" customHeight="1" x14ac:dyDescent="0.25">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row>
    <row r="352" spans="1:30" ht="12.75" customHeight="1" x14ac:dyDescent="0.25">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c r="AA352" s="293"/>
      <c r="AB352" s="293"/>
      <c r="AC352" s="293"/>
      <c r="AD352" s="293"/>
    </row>
    <row r="353" spans="1:30" ht="12.75" customHeight="1" x14ac:dyDescent="0.25">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c r="AA353" s="293"/>
      <c r="AB353" s="293"/>
      <c r="AC353" s="293"/>
      <c r="AD353" s="293"/>
    </row>
    <row r="354" spans="1:30" ht="12.75" customHeight="1" x14ac:dyDescent="0.25">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c r="AA354" s="293"/>
      <c r="AB354" s="293"/>
      <c r="AC354" s="293"/>
      <c r="AD354" s="293"/>
    </row>
    <row r="355" spans="1:30" ht="12.75" customHeight="1" x14ac:dyDescent="0.25">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c r="AA355" s="293"/>
      <c r="AB355" s="293"/>
      <c r="AC355" s="293"/>
      <c r="AD355" s="293"/>
    </row>
    <row r="356" spans="1:30" ht="12.75" customHeight="1" x14ac:dyDescent="0.25">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c r="AA356" s="293"/>
      <c r="AB356" s="293"/>
      <c r="AC356" s="293"/>
      <c r="AD356" s="293"/>
    </row>
    <row r="357" spans="1:30" ht="12.75" customHeight="1" x14ac:dyDescent="0.25">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row>
    <row r="358" spans="1:30" ht="12.75" customHeight="1" x14ac:dyDescent="0.25">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c r="AA358" s="293"/>
      <c r="AB358" s="293"/>
      <c r="AC358" s="293"/>
      <c r="AD358" s="293"/>
    </row>
    <row r="359" spans="1:30" ht="12.75" customHeight="1" x14ac:dyDescent="0.25">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c r="AA359" s="293"/>
      <c r="AB359" s="293"/>
      <c r="AC359" s="293"/>
      <c r="AD359" s="293"/>
    </row>
    <row r="360" spans="1:30" ht="12.75" customHeight="1" x14ac:dyDescent="0.25">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c r="AA360" s="293"/>
      <c r="AB360" s="293"/>
      <c r="AC360" s="293"/>
      <c r="AD360" s="293"/>
    </row>
    <row r="361" spans="1:30" ht="12.75" customHeight="1" x14ac:dyDescent="0.25">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c r="AA361" s="293"/>
      <c r="AB361" s="293"/>
      <c r="AC361" s="293"/>
      <c r="AD361" s="293"/>
    </row>
    <row r="362" spans="1:30" ht="12.75" customHeight="1" x14ac:dyDescent="0.25">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c r="AA362" s="293"/>
      <c r="AB362" s="293"/>
      <c r="AC362" s="293"/>
      <c r="AD362" s="293"/>
    </row>
    <row r="363" spans="1:30" ht="12.75" customHeight="1" x14ac:dyDescent="0.25">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row>
    <row r="364" spans="1:30" ht="12.75" customHeight="1" x14ac:dyDescent="0.25">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row>
    <row r="365" spans="1:30" ht="12.75" customHeight="1" x14ac:dyDescent="0.25">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row>
    <row r="366" spans="1:30" ht="12.75" customHeight="1" x14ac:dyDescent="0.25">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row>
    <row r="367" spans="1:30" ht="12.75" customHeight="1" x14ac:dyDescent="0.25">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row>
    <row r="368" spans="1:30" ht="12.75" customHeight="1" x14ac:dyDescent="0.25">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c r="AA368" s="293"/>
      <c r="AB368" s="293"/>
      <c r="AC368" s="293"/>
      <c r="AD368" s="293"/>
    </row>
    <row r="369" spans="1:30" ht="12.75" customHeight="1" x14ac:dyDescent="0.25">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row>
    <row r="370" spans="1:30" ht="12.75" customHeight="1" x14ac:dyDescent="0.25">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3"/>
      <c r="AC370" s="293"/>
      <c r="AD370" s="293"/>
    </row>
    <row r="371" spans="1:30" ht="12.75" customHeight="1" x14ac:dyDescent="0.25">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row>
    <row r="372" spans="1:30" ht="12.75" customHeight="1" x14ac:dyDescent="0.25">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row>
    <row r="373" spans="1:30" ht="12.75" customHeight="1" x14ac:dyDescent="0.25">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row>
    <row r="374" spans="1:30" ht="12.75" customHeight="1" x14ac:dyDescent="0.25">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c r="AA374" s="293"/>
      <c r="AB374" s="293"/>
      <c r="AC374" s="293"/>
      <c r="AD374" s="293"/>
    </row>
    <row r="375" spans="1:30" ht="12.75" customHeight="1" x14ac:dyDescent="0.25">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row>
    <row r="376" spans="1:30" ht="12.75" customHeight="1" x14ac:dyDescent="0.25">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c r="AA376" s="293"/>
      <c r="AB376" s="293"/>
      <c r="AC376" s="293"/>
      <c r="AD376" s="293"/>
    </row>
    <row r="377" spans="1:30" ht="12.75" customHeight="1" x14ac:dyDescent="0.25">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row>
    <row r="378" spans="1:30" ht="12.75" customHeight="1" x14ac:dyDescent="0.25">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c r="AC378" s="293"/>
      <c r="AD378" s="293"/>
    </row>
    <row r="379" spans="1:30" ht="12.75" customHeight="1" x14ac:dyDescent="0.25">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c r="AA379" s="293"/>
      <c r="AB379" s="293"/>
      <c r="AC379" s="293"/>
      <c r="AD379" s="293"/>
    </row>
    <row r="380" spans="1:30" ht="12.75" customHeight="1" x14ac:dyDescent="0.25">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row>
    <row r="381" spans="1:30" ht="12.75" customHeight="1" x14ac:dyDescent="0.25">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row>
    <row r="382" spans="1:30" ht="12.75" customHeight="1" x14ac:dyDescent="0.25">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3"/>
      <c r="AC382" s="293"/>
      <c r="AD382" s="293"/>
    </row>
    <row r="383" spans="1:30" ht="12.75" customHeight="1" x14ac:dyDescent="0.25">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c r="AA383" s="293"/>
      <c r="AB383" s="293"/>
      <c r="AC383" s="293"/>
      <c r="AD383" s="293"/>
    </row>
    <row r="384" spans="1:30" ht="12.75" customHeight="1" x14ac:dyDescent="0.25">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row>
    <row r="385" spans="1:30" ht="12.75" customHeight="1" x14ac:dyDescent="0.25">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c r="AA385" s="293"/>
      <c r="AB385" s="293"/>
      <c r="AC385" s="293"/>
      <c r="AD385" s="293"/>
    </row>
    <row r="386" spans="1:30" ht="12.75" customHeight="1" x14ac:dyDescent="0.25">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c r="AA386" s="293"/>
      <c r="AB386" s="293"/>
      <c r="AC386" s="293"/>
      <c r="AD386" s="293"/>
    </row>
    <row r="387" spans="1:30" ht="12.75" customHeight="1" x14ac:dyDescent="0.25">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row>
    <row r="388" spans="1:30" ht="12.75" customHeight="1" x14ac:dyDescent="0.25">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c r="AA388" s="293"/>
      <c r="AB388" s="293"/>
      <c r="AC388" s="293"/>
      <c r="AD388" s="293"/>
    </row>
    <row r="389" spans="1:30" ht="12.75" customHeight="1" x14ac:dyDescent="0.25">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c r="AA389" s="293"/>
      <c r="AB389" s="293"/>
      <c r="AC389" s="293"/>
      <c r="AD389" s="293"/>
    </row>
    <row r="390" spans="1:30" ht="12.75" customHeight="1" x14ac:dyDescent="0.25">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c r="AA390" s="293"/>
      <c r="AB390" s="293"/>
      <c r="AC390" s="293"/>
      <c r="AD390" s="293"/>
    </row>
    <row r="391" spans="1:30" ht="12.75" customHeight="1" x14ac:dyDescent="0.25">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3"/>
      <c r="AC391" s="293"/>
      <c r="AD391" s="293"/>
    </row>
    <row r="392" spans="1:30" ht="12.75" customHeight="1" x14ac:dyDescent="0.25">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c r="AA392" s="293"/>
      <c r="AB392" s="293"/>
      <c r="AC392" s="293"/>
      <c r="AD392" s="293"/>
    </row>
    <row r="393" spans="1:30" ht="12.75" customHeight="1" x14ac:dyDescent="0.25">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c r="AA393" s="293"/>
      <c r="AB393" s="293"/>
      <c r="AC393" s="293"/>
      <c r="AD393" s="293"/>
    </row>
    <row r="394" spans="1:30" ht="12.75" customHeight="1" x14ac:dyDescent="0.25">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c r="AA394" s="293"/>
      <c r="AB394" s="293"/>
      <c r="AC394" s="293"/>
      <c r="AD394" s="293"/>
    </row>
    <row r="395" spans="1:30" ht="12.75" customHeight="1" x14ac:dyDescent="0.25">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c r="AA395" s="293"/>
      <c r="AB395" s="293"/>
      <c r="AC395" s="293"/>
      <c r="AD395" s="293"/>
    </row>
    <row r="396" spans="1:30" ht="12.75" customHeight="1" x14ac:dyDescent="0.25">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c r="AA396" s="293"/>
      <c r="AB396" s="293"/>
      <c r="AC396" s="293"/>
      <c r="AD396" s="293"/>
    </row>
    <row r="397" spans="1:30" ht="12.75" customHeight="1" x14ac:dyDescent="0.25">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c r="AA397" s="293"/>
      <c r="AB397" s="293"/>
      <c r="AC397" s="293"/>
      <c r="AD397" s="293"/>
    </row>
    <row r="398" spans="1:30" ht="12.75" customHeight="1" x14ac:dyDescent="0.25">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row>
    <row r="399" spans="1:30" ht="12.75" customHeight="1" x14ac:dyDescent="0.25">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c r="AA399" s="293"/>
      <c r="AB399" s="293"/>
      <c r="AC399" s="293"/>
      <c r="AD399" s="293"/>
    </row>
    <row r="400" spans="1:30" ht="12.75" customHeight="1" x14ac:dyDescent="0.25">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c r="AA400" s="293"/>
      <c r="AB400" s="293"/>
      <c r="AC400" s="293"/>
      <c r="AD400" s="293"/>
    </row>
    <row r="401" spans="1:30" ht="12.75" customHeight="1" x14ac:dyDescent="0.25">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c r="AA401" s="293"/>
      <c r="AB401" s="293"/>
      <c r="AC401" s="293"/>
      <c r="AD401" s="293"/>
    </row>
    <row r="402" spans="1:30" ht="12.75" customHeight="1" x14ac:dyDescent="0.25">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c r="AA402" s="293"/>
      <c r="AB402" s="293"/>
      <c r="AC402" s="293"/>
      <c r="AD402" s="293"/>
    </row>
    <row r="403" spans="1:30" ht="12.75" customHeight="1" x14ac:dyDescent="0.25">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c r="AA403" s="293"/>
      <c r="AB403" s="293"/>
      <c r="AC403" s="293"/>
      <c r="AD403" s="293"/>
    </row>
    <row r="404" spans="1:30" ht="12.75" customHeight="1" x14ac:dyDescent="0.25">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c r="AA404" s="293"/>
      <c r="AB404" s="293"/>
      <c r="AC404" s="293"/>
      <c r="AD404" s="293"/>
    </row>
    <row r="405" spans="1:30" ht="12.75" customHeight="1" x14ac:dyDescent="0.25">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c r="AA405" s="293"/>
      <c r="AB405" s="293"/>
      <c r="AC405" s="293"/>
      <c r="AD405" s="293"/>
    </row>
    <row r="406" spans="1:30" ht="12.75" customHeight="1" x14ac:dyDescent="0.25">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row>
    <row r="407" spans="1:30" ht="12.75" customHeight="1" x14ac:dyDescent="0.25">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c r="AA407" s="293"/>
      <c r="AB407" s="293"/>
      <c r="AC407" s="293"/>
      <c r="AD407" s="293"/>
    </row>
    <row r="408" spans="1:30" ht="12.75" customHeight="1" x14ac:dyDescent="0.25">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c r="AA408" s="293"/>
      <c r="AB408" s="293"/>
      <c r="AC408" s="293"/>
      <c r="AD408" s="293"/>
    </row>
    <row r="409" spans="1:30" ht="12.75" customHeight="1" x14ac:dyDescent="0.25">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c r="AA409" s="293"/>
      <c r="AB409" s="293"/>
      <c r="AC409" s="293"/>
      <c r="AD409" s="293"/>
    </row>
    <row r="410" spans="1:30" ht="12.75" customHeight="1" x14ac:dyDescent="0.25">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c r="AA410" s="293"/>
      <c r="AB410" s="293"/>
      <c r="AC410" s="293"/>
      <c r="AD410" s="293"/>
    </row>
    <row r="411" spans="1:30" ht="12.75" customHeight="1" x14ac:dyDescent="0.25">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c r="AA411" s="293"/>
      <c r="AB411" s="293"/>
      <c r="AC411" s="293"/>
      <c r="AD411" s="293"/>
    </row>
    <row r="412" spans="1:30" ht="12.75" customHeight="1" x14ac:dyDescent="0.25">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row>
    <row r="413" spans="1:30" ht="12.75" customHeight="1" x14ac:dyDescent="0.25">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c r="AA413" s="293"/>
      <c r="AB413" s="293"/>
      <c r="AC413" s="293"/>
      <c r="AD413" s="293"/>
    </row>
    <row r="414" spans="1:30" ht="12.75" customHeight="1" x14ac:dyDescent="0.25">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c r="AA414" s="293"/>
      <c r="AB414" s="293"/>
      <c r="AC414" s="293"/>
      <c r="AD414" s="293"/>
    </row>
    <row r="415" spans="1:30" ht="12.75" customHeight="1" x14ac:dyDescent="0.25">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c r="AA415" s="293"/>
      <c r="AB415" s="293"/>
      <c r="AC415" s="293"/>
      <c r="AD415" s="293"/>
    </row>
    <row r="416" spans="1:30" ht="12.75" customHeight="1" x14ac:dyDescent="0.25">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c r="AA416" s="293"/>
      <c r="AB416" s="293"/>
      <c r="AC416" s="293"/>
      <c r="AD416" s="293"/>
    </row>
    <row r="417" spans="1:30" ht="12.75" customHeight="1" x14ac:dyDescent="0.25">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c r="AA417" s="293"/>
      <c r="AB417" s="293"/>
      <c r="AC417" s="293"/>
      <c r="AD417" s="293"/>
    </row>
    <row r="418" spans="1:30" ht="12.75" customHeight="1" x14ac:dyDescent="0.25">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row>
    <row r="419" spans="1:30" ht="12.75" customHeight="1" x14ac:dyDescent="0.25">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c r="AA419" s="293"/>
      <c r="AB419" s="293"/>
      <c r="AC419" s="293"/>
      <c r="AD419" s="293"/>
    </row>
    <row r="420" spans="1:30" ht="12.75" customHeight="1" x14ac:dyDescent="0.25">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c r="AA420" s="293"/>
      <c r="AB420" s="293"/>
      <c r="AC420" s="293"/>
      <c r="AD420" s="293"/>
    </row>
    <row r="421" spans="1:30" ht="12.75" customHeight="1" x14ac:dyDescent="0.25">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c r="AA421" s="293"/>
      <c r="AB421" s="293"/>
      <c r="AC421" s="293"/>
      <c r="AD421" s="293"/>
    </row>
    <row r="422" spans="1:30" ht="12.75" customHeight="1" x14ac:dyDescent="0.25">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c r="AA422" s="293"/>
      <c r="AB422" s="293"/>
      <c r="AC422" s="293"/>
      <c r="AD422" s="293"/>
    </row>
    <row r="423" spans="1:30" ht="12.75" customHeight="1" x14ac:dyDescent="0.25">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c r="AA423" s="293"/>
      <c r="AB423" s="293"/>
      <c r="AC423" s="293"/>
      <c r="AD423" s="293"/>
    </row>
    <row r="424" spans="1:30" ht="12.75" customHeight="1" x14ac:dyDescent="0.25">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row>
    <row r="425" spans="1:30" ht="12.75" customHeight="1" x14ac:dyDescent="0.25">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c r="AA425" s="293"/>
      <c r="AB425" s="293"/>
      <c r="AC425" s="293"/>
      <c r="AD425" s="293"/>
    </row>
    <row r="426" spans="1:30" ht="12.75" customHeight="1" x14ac:dyDescent="0.25">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c r="AA426" s="293"/>
      <c r="AB426" s="293"/>
      <c r="AC426" s="293"/>
      <c r="AD426" s="293"/>
    </row>
    <row r="427" spans="1:30" ht="12.75" customHeight="1" x14ac:dyDescent="0.25">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c r="AA427" s="293"/>
      <c r="AB427" s="293"/>
      <c r="AC427" s="293"/>
      <c r="AD427" s="293"/>
    </row>
    <row r="428" spans="1:30" ht="12.75" customHeight="1" x14ac:dyDescent="0.25">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c r="AA428" s="293"/>
      <c r="AB428" s="293"/>
      <c r="AC428" s="293"/>
      <c r="AD428" s="293"/>
    </row>
    <row r="429" spans="1:30" ht="12.75" customHeight="1" x14ac:dyDescent="0.25">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c r="AA429" s="293"/>
      <c r="AB429" s="293"/>
      <c r="AC429" s="293"/>
      <c r="AD429" s="293"/>
    </row>
    <row r="430" spans="1:30" ht="12.75" customHeight="1" x14ac:dyDescent="0.25">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row>
    <row r="431" spans="1:30" ht="12.75" customHeight="1" x14ac:dyDescent="0.25">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c r="AA431" s="293"/>
      <c r="AB431" s="293"/>
      <c r="AC431" s="293"/>
      <c r="AD431" s="293"/>
    </row>
    <row r="432" spans="1:30" ht="12.75" customHeight="1" x14ac:dyDescent="0.25">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c r="AA432" s="293"/>
      <c r="AB432" s="293"/>
      <c r="AC432" s="293"/>
      <c r="AD432" s="293"/>
    </row>
    <row r="433" spans="1:30" ht="12.75" customHeight="1" x14ac:dyDescent="0.25">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c r="AA433" s="293"/>
      <c r="AB433" s="293"/>
      <c r="AC433" s="293"/>
      <c r="AD433" s="293"/>
    </row>
    <row r="434" spans="1:30" ht="12.75" customHeight="1" x14ac:dyDescent="0.25">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c r="AA434" s="293"/>
      <c r="AB434" s="293"/>
      <c r="AC434" s="293"/>
      <c r="AD434" s="293"/>
    </row>
    <row r="435" spans="1:30" ht="12.75" customHeight="1" x14ac:dyDescent="0.25">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row>
    <row r="436" spans="1:30" ht="12.75" customHeight="1" x14ac:dyDescent="0.25">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row>
    <row r="437" spans="1:30" ht="12.75" customHeight="1" x14ac:dyDescent="0.25">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row>
    <row r="438" spans="1:30" ht="12.75" customHeight="1" x14ac:dyDescent="0.25">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c r="AA438" s="293"/>
      <c r="AB438" s="293"/>
      <c r="AC438" s="293"/>
      <c r="AD438" s="293"/>
    </row>
    <row r="439" spans="1:30" ht="12.75" customHeight="1" x14ac:dyDescent="0.25">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c r="AA439" s="293"/>
      <c r="AB439" s="293"/>
      <c r="AC439" s="293"/>
      <c r="AD439" s="293"/>
    </row>
    <row r="440" spans="1:30" ht="12.75" customHeight="1" x14ac:dyDescent="0.25">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c r="AA440" s="293"/>
      <c r="AB440" s="293"/>
      <c r="AC440" s="293"/>
      <c r="AD440" s="293"/>
    </row>
    <row r="441" spans="1:30" ht="12.75" customHeight="1" x14ac:dyDescent="0.25">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c r="AA441" s="293"/>
      <c r="AB441" s="293"/>
      <c r="AC441" s="293"/>
      <c r="AD441" s="293"/>
    </row>
    <row r="442" spans="1:30" ht="12.75" customHeight="1" x14ac:dyDescent="0.25">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row>
    <row r="443" spans="1:30" ht="12.75" customHeight="1" x14ac:dyDescent="0.25">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c r="AA443" s="293"/>
      <c r="AB443" s="293"/>
      <c r="AC443" s="293"/>
      <c r="AD443" s="293"/>
    </row>
    <row r="444" spans="1:30" ht="12.75" customHeight="1" x14ac:dyDescent="0.25">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row>
    <row r="445" spans="1:30" ht="12.75" customHeight="1" x14ac:dyDescent="0.25">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c r="AA445" s="293"/>
      <c r="AB445" s="293"/>
      <c r="AC445" s="293"/>
      <c r="AD445" s="293"/>
    </row>
    <row r="446" spans="1:30" ht="12.75" customHeight="1" x14ac:dyDescent="0.25">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c r="AA446" s="293"/>
      <c r="AB446" s="293"/>
      <c r="AC446" s="293"/>
      <c r="AD446" s="293"/>
    </row>
    <row r="447" spans="1:30" ht="12.75" customHeight="1" x14ac:dyDescent="0.25">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c r="AA447" s="293"/>
      <c r="AB447" s="293"/>
      <c r="AC447" s="293"/>
      <c r="AD447" s="293"/>
    </row>
    <row r="448" spans="1:30" ht="12.75" customHeight="1" x14ac:dyDescent="0.25">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row>
    <row r="449" spans="1:30" ht="12.75" customHeight="1" x14ac:dyDescent="0.25">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c r="AA449" s="293"/>
      <c r="AB449" s="293"/>
      <c r="AC449" s="293"/>
      <c r="AD449" s="293"/>
    </row>
    <row r="450" spans="1:30" ht="12.75" customHeight="1" x14ac:dyDescent="0.25">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row>
    <row r="451" spans="1:30" ht="12.75" customHeight="1" x14ac:dyDescent="0.25">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row>
    <row r="452" spans="1:30" ht="12.75" customHeight="1" x14ac:dyDescent="0.25">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row>
    <row r="453" spans="1:30" ht="12.75" customHeight="1" x14ac:dyDescent="0.25">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3"/>
      <c r="AC453" s="293"/>
      <c r="AD453" s="293"/>
    </row>
    <row r="454" spans="1:30" ht="12.75" customHeight="1" x14ac:dyDescent="0.25">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row>
    <row r="455" spans="1:30" ht="12.75" customHeight="1" x14ac:dyDescent="0.25">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3"/>
      <c r="AC455" s="293"/>
      <c r="AD455" s="293"/>
    </row>
    <row r="456" spans="1:30" ht="12.75" customHeight="1" x14ac:dyDescent="0.25">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c r="AA456" s="293"/>
      <c r="AB456" s="293"/>
      <c r="AC456" s="293"/>
      <c r="AD456" s="293"/>
    </row>
    <row r="457" spans="1:30" ht="12.75" customHeight="1" x14ac:dyDescent="0.25">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c r="AA457" s="293"/>
      <c r="AB457" s="293"/>
      <c r="AC457" s="293"/>
      <c r="AD457" s="293"/>
    </row>
    <row r="458" spans="1:30" ht="12.75" customHeight="1" x14ac:dyDescent="0.25">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c r="AA458" s="293"/>
      <c r="AB458" s="293"/>
      <c r="AC458" s="293"/>
      <c r="AD458" s="293"/>
    </row>
    <row r="459" spans="1:30" ht="12.75" customHeight="1" x14ac:dyDescent="0.25">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c r="AA459" s="293"/>
      <c r="AB459" s="293"/>
      <c r="AC459" s="293"/>
      <c r="AD459" s="293"/>
    </row>
    <row r="460" spans="1:30" ht="12.75" customHeight="1" x14ac:dyDescent="0.25">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row>
    <row r="461" spans="1:30" ht="12.75" customHeight="1" x14ac:dyDescent="0.25">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c r="AA461" s="293"/>
      <c r="AB461" s="293"/>
      <c r="AC461" s="293"/>
      <c r="AD461" s="293"/>
    </row>
    <row r="462" spans="1:30" ht="12.75" customHeight="1" x14ac:dyDescent="0.25">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c r="AA462" s="293"/>
      <c r="AB462" s="293"/>
      <c r="AC462" s="293"/>
      <c r="AD462" s="293"/>
    </row>
    <row r="463" spans="1:30" ht="12.75" customHeight="1" x14ac:dyDescent="0.25">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c r="AA463" s="293"/>
      <c r="AB463" s="293"/>
      <c r="AC463" s="293"/>
      <c r="AD463" s="293"/>
    </row>
    <row r="464" spans="1:30" ht="12.75" customHeight="1" x14ac:dyDescent="0.25">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c r="AA464" s="293"/>
      <c r="AB464" s="293"/>
      <c r="AC464" s="293"/>
      <c r="AD464" s="293"/>
    </row>
    <row r="465" spans="1:30" ht="12.75" customHeight="1" x14ac:dyDescent="0.25">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c r="AA465" s="293"/>
      <c r="AB465" s="293"/>
      <c r="AC465" s="293"/>
      <c r="AD465" s="293"/>
    </row>
    <row r="466" spans="1:30" ht="12.75" customHeight="1" x14ac:dyDescent="0.25">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row>
    <row r="467" spans="1:30" ht="12.75" customHeight="1" x14ac:dyDescent="0.25">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c r="AA467" s="293"/>
      <c r="AB467" s="293"/>
      <c r="AC467" s="293"/>
      <c r="AD467" s="293"/>
    </row>
    <row r="468" spans="1:30" ht="12.75" customHeight="1" x14ac:dyDescent="0.25">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c r="AA468" s="293"/>
      <c r="AB468" s="293"/>
      <c r="AC468" s="293"/>
      <c r="AD468" s="293"/>
    </row>
    <row r="469" spans="1:30" ht="12.75" customHeight="1" x14ac:dyDescent="0.25">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c r="AA469" s="293"/>
      <c r="AB469" s="293"/>
      <c r="AC469" s="293"/>
      <c r="AD469" s="293"/>
    </row>
    <row r="470" spans="1:30" ht="12.75" customHeight="1" x14ac:dyDescent="0.25">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c r="AA470" s="293"/>
      <c r="AB470" s="293"/>
      <c r="AC470" s="293"/>
      <c r="AD470" s="293"/>
    </row>
    <row r="471" spans="1:30" ht="12.75" customHeight="1" x14ac:dyDescent="0.25">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c r="AA471" s="293"/>
      <c r="AB471" s="293"/>
      <c r="AC471" s="293"/>
      <c r="AD471" s="293"/>
    </row>
    <row r="472" spans="1:30" ht="12.75" customHeight="1" x14ac:dyDescent="0.25">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c r="AA472" s="293"/>
      <c r="AB472" s="293"/>
      <c r="AC472" s="293"/>
      <c r="AD472" s="293"/>
    </row>
    <row r="473" spans="1:30" ht="12.75" customHeight="1" x14ac:dyDescent="0.25">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c r="AA473" s="293"/>
      <c r="AB473" s="293"/>
      <c r="AC473" s="293"/>
      <c r="AD473" s="293"/>
    </row>
    <row r="474" spans="1:30" ht="12.75" customHeight="1" x14ac:dyDescent="0.25">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c r="AA474" s="293"/>
      <c r="AB474" s="293"/>
      <c r="AC474" s="293"/>
      <c r="AD474" s="293"/>
    </row>
    <row r="475" spans="1:30" ht="12.75" customHeight="1" x14ac:dyDescent="0.25">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c r="AA475" s="293"/>
      <c r="AB475" s="293"/>
      <c r="AC475" s="293"/>
      <c r="AD475" s="293"/>
    </row>
    <row r="476" spans="1:30" ht="12.75" customHeight="1" x14ac:dyDescent="0.25">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c r="AA476" s="293"/>
      <c r="AB476" s="293"/>
      <c r="AC476" s="293"/>
      <c r="AD476" s="293"/>
    </row>
    <row r="477" spans="1:30" ht="12.75" customHeight="1" x14ac:dyDescent="0.25">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c r="AA477" s="293"/>
      <c r="AB477" s="293"/>
      <c r="AC477" s="293"/>
      <c r="AD477" s="293"/>
    </row>
    <row r="478" spans="1:30" ht="12.75" customHeight="1" x14ac:dyDescent="0.25">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c r="AA478" s="293"/>
      <c r="AB478" s="293"/>
      <c r="AC478" s="293"/>
      <c r="AD478" s="293"/>
    </row>
    <row r="479" spans="1:30" ht="12.75" customHeight="1" x14ac:dyDescent="0.25">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c r="AA479" s="293"/>
      <c r="AB479" s="293"/>
      <c r="AC479" s="293"/>
      <c r="AD479" s="293"/>
    </row>
    <row r="480" spans="1:30" ht="12.75" customHeight="1" x14ac:dyDescent="0.25">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c r="AA480" s="293"/>
      <c r="AB480" s="293"/>
      <c r="AC480" s="293"/>
      <c r="AD480" s="293"/>
    </row>
    <row r="481" spans="1:30" ht="12.75" customHeight="1" x14ac:dyDescent="0.25">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c r="AA481" s="293"/>
      <c r="AB481" s="293"/>
      <c r="AC481" s="293"/>
      <c r="AD481" s="293"/>
    </row>
    <row r="482" spans="1:30" ht="12.75" customHeight="1" x14ac:dyDescent="0.25">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c r="AA482" s="293"/>
      <c r="AB482" s="293"/>
      <c r="AC482" s="293"/>
      <c r="AD482" s="293"/>
    </row>
    <row r="483" spans="1:30" ht="12.75" customHeight="1" x14ac:dyDescent="0.25">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c r="AA483" s="293"/>
      <c r="AB483" s="293"/>
      <c r="AC483" s="293"/>
      <c r="AD483" s="293"/>
    </row>
    <row r="484" spans="1:30" ht="12.75" customHeight="1" x14ac:dyDescent="0.25">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c r="AA484" s="293"/>
      <c r="AB484" s="293"/>
      <c r="AC484" s="293"/>
      <c r="AD484" s="293"/>
    </row>
    <row r="485" spans="1:30" ht="12.75" customHeight="1" x14ac:dyDescent="0.25">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c r="AA485" s="293"/>
      <c r="AB485" s="293"/>
      <c r="AC485" s="293"/>
      <c r="AD485" s="293"/>
    </row>
    <row r="486" spans="1:30" ht="12.75" customHeight="1" x14ac:dyDescent="0.25">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c r="AA486" s="293"/>
      <c r="AB486" s="293"/>
      <c r="AC486" s="293"/>
      <c r="AD486" s="293"/>
    </row>
    <row r="487" spans="1:30" ht="12.75" customHeight="1" x14ac:dyDescent="0.25">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c r="AA487" s="293"/>
      <c r="AB487" s="293"/>
      <c r="AC487" s="293"/>
      <c r="AD487" s="293"/>
    </row>
    <row r="488" spans="1:30" ht="12.75" customHeight="1" x14ac:dyDescent="0.25">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c r="AA488" s="293"/>
      <c r="AB488" s="293"/>
      <c r="AC488" s="293"/>
      <c r="AD488" s="293"/>
    </row>
    <row r="489" spans="1:30" ht="12.75" customHeight="1" x14ac:dyDescent="0.25">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c r="AA489" s="293"/>
      <c r="AB489" s="293"/>
      <c r="AC489" s="293"/>
      <c r="AD489" s="293"/>
    </row>
    <row r="490" spans="1:30" ht="12.75" customHeight="1" x14ac:dyDescent="0.25">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c r="AA490" s="293"/>
      <c r="AB490" s="293"/>
      <c r="AC490" s="293"/>
      <c r="AD490" s="293"/>
    </row>
    <row r="491" spans="1:30" ht="12.75" customHeight="1" x14ac:dyDescent="0.25">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row>
    <row r="492" spans="1:30" ht="12.75" customHeight="1" x14ac:dyDescent="0.25">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c r="AA492" s="293"/>
      <c r="AB492" s="293"/>
      <c r="AC492" s="293"/>
      <c r="AD492" s="293"/>
    </row>
    <row r="493" spans="1:30" ht="12.75" customHeight="1" x14ac:dyDescent="0.25">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c r="AA493" s="293"/>
      <c r="AB493" s="293"/>
      <c r="AC493" s="293"/>
      <c r="AD493" s="293"/>
    </row>
    <row r="494" spans="1:30" ht="12.75" customHeight="1" x14ac:dyDescent="0.25">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c r="AA494" s="293"/>
      <c r="AB494" s="293"/>
      <c r="AC494" s="293"/>
      <c r="AD494" s="293"/>
    </row>
    <row r="495" spans="1:30" ht="12.75" customHeight="1" x14ac:dyDescent="0.25">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c r="AA495" s="293"/>
      <c r="AB495" s="293"/>
      <c r="AC495" s="293"/>
      <c r="AD495" s="293"/>
    </row>
    <row r="496" spans="1:30" ht="12.75" customHeight="1" x14ac:dyDescent="0.25">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c r="AA496" s="293"/>
      <c r="AB496" s="293"/>
      <c r="AC496" s="293"/>
      <c r="AD496" s="293"/>
    </row>
    <row r="497" spans="1:30" ht="12.75" customHeight="1" x14ac:dyDescent="0.25">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row>
    <row r="498" spans="1:30" ht="12.75" customHeight="1" x14ac:dyDescent="0.25">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c r="AA498" s="293"/>
      <c r="AB498" s="293"/>
      <c r="AC498" s="293"/>
      <c r="AD498" s="293"/>
    </row>
    <row r="499" spans="1:30" ht="12.75" customHeight="1" x14ac:dyDescent="0.25">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c r="AA499" s="293"/>
      <c r="AB499" s="293"/>
      <c r="AC499" s="293"/>
      <c r="AD499" s="293"/>
    </row>
    <row r="500" spans="1:30" ht="12.75" customHeight="1" x14ac:dyDescent="0.25">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c r="AA500" s="293"/>
      <c r="AB500" s="293"/>
      <c r="AC500" s="293"/>
      <c r="AD500" s="293"/>
    </row>
    <row r="501" spans="1:30" ht="12.75" customHeight="1" x14ac:dyDescent="0.25">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c r="AA501" s="293"/>
      <c r="AB501" s="293"/>
      <c r="AC501" s="293"/>
      <c r="AD501" s="293"/>
    </row>
    <row r="502" spans="1:30" ht="12.75" customHeight="1" x14ac:dyDescent="0.25">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c r="AA502" s="293"/>
      <c r="AB502" s="293"/>
      <c r="AC502" s="293"/>
      <c r="AD502" s="293"/>
    </row>
    <row r="503" spans="1:30" ht="12.75" customHeight="1" x14ac:dyDescent="0.25">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row>
    <row r="504" spans="1:30" ht="12.75" customHeight="1" x14ac:dyDescent="0.25">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c r="AA504" s="293"/>
      <c r="AB504" s="293"/>
      <c r="AC504" s="293"/>
      <c r="AD504" s="293"/>
    </row>
    <row r="505" spans="1:30" ht="12.75" customHeight="1" x14ac:dyDescent="0.25">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c r="AA505" s="293"/>
      <c r="AB505" s="293"/>
      <c r="AC505" s="293"/>
      <c r="AD505" s="293"/>
    </row>
    <row r="506" spans="1:30" ht="12.75" customHeight="1" x14ac:dyDescent="0.25">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c r="AA506" s="293"/>
      <c r="AB506" s="293"/>
      <c r="AC506" s="293"/>
      <c r="AD506" s="293"/>
    </row>
    <row r="507" spans="1:30" ht="12.75" customHeight="1" x14ac:dyDescent="0.25">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c r="AA507" s="293"/>
      <c r="AB507" s="293"/>
      <c r="AC507" s="293"/>
      <c r="AD507" s="293"/>
    </row>
    <row r="508" spans="1:30" ht="12.75" customHeight="1" x14ac:dyDescent="0.25">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c r="AA508" s="293"/>
      <c r="AB508" s="293"/>
      <c r="AC508" s="293"/>
      <c r="AD508" s="293"/>
    </row>
    <row r="509" spans="1:30" ht="12.75" customHeight="1" x14ac:dyDescent="0.25">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row>
    <row r="510" spans="1:30" ht="12.75" customHeight="1" x14ac:dyDescent="0.25">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c r="AA510" s="293"/>
      <c r="AB510" s="293"/>
      <c r="AC510" s="293"/>
      <c r="AD510" s="293"/>
    </row>
    <row r="511" spans="1:30" ht="12.75" customHeight="1" x14ac:dyDescent="0.25">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c r="AA511" s="293"/>
      <c r="AB511" s="293"/>
      <c r="AC511" s="293"/>
      <c r="AD511" s="293"/>
    </row>
    <row r="512" spans="1:30" ht="12.75" customHeight="1" x14ac:dyDescent="0.25">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c r="AA512" s="293"/>
      <c r="AB512" s="293"/>
      <c r="AC512" s="293"/>
      <c r="AD512" s="293"/>
    </row>
    <row r="513" spans="1:30" ht="12.75" customHeight="1" x14ac:dyDescent="0.25">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c r="AA513" s="293"/>
      <c r="AB513" s="293"/>
      <c r="AC513" s="293"/>
      <c r="AD513" s="293"/>
    </row>
    <row r="514" spans="1:30" ht="12.75" customHeight="1" x14ac:dyDescent="0.25">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c r="AA514" s="293"/>
      <c r="AB514" s="293"/>
      <c r="AC514" s="293"/>
      <c r="AD514" s="293"/>
    </row>
    <row r="515" spans="1:30" ht="12.75" customHeight="1" x14ac:dyDescent="0.25">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row>
    <row r="516" spans="1:30" ht="12.75" customHeight="1" x14ac:dyDescent="0.25">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c r="AA516" s="293"/>
      <c r="AB516" s="293"/>
      <c r="AC516" s="293"/>
      <c r="AD516" s="293"/>
    </row>
    <row r="517" spans="1:30" ht="12.75" customHeight="1" x14ac:dyDescent="0.25">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c r="AA517" s="293"/>
      <c r="AB517" s="293"/>
      <c r="AC517" s="293"/>
      <c r="AD517" s="293"/>
    </row>
    <row r="518" spans="1:30" ht="12.75" customHeight="1" x14ac:dyDescent="0.25">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c r="AA518" s="293"/>
      <c r="AB518" s="293"/>
      <c r="AC518" s="293"/>
      <c r="AD518" s="293"/>
    </row>
    <row r="519" spans="1:30" ht="12.75" customHeight="1" x14ac:dyDescent="0.25">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c r="AA519" s="293"/>
      <c r="AB519" s="293"/>
      <c r="AC519" s="293"/>
      <c r="AD519" s="293"/>
    </row>
    <row r="520" spans="1:30" ht="12.75" customHeight="1" x14ac:dyDescent="0.25">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c r="AA520" s="293"/>
      <c r="AB520" s="293"/>
      <c r="AC520" s="293"/>
      <c r="AD520" s="293"/>
    </row>
    <row r="521" spans="1:30" ht="12.75" customHeight="1" x14ac:dyDescent="0.25">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row>
    <row r="522" spans="1:30" ht="12.75" customHeight="1" x14ac:dyDescent="0.25">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c r="AA522" s="293"/>
      <c r="AB522" s="293"/>
      <c r="AC522" s="293"/>
      <c r="AD522" s="293"/>
    </row>
    <row r="523" spans="1:30" ht="12.75" customHeight="1" x14ac:dyDescent="0.25">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row>
    <row r="524" spans="1:30" ht="12.75" customHeight="1" x14ac:dyDescent="0.25">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c r="AA524" s="293"/>
      <c r="AB524" s="293"/>
      <c r="AC524" s="293"/>
      <c r="AD524" s="293"/>
    </row>
    <row r="525" spans="1:30" ht="12.75" customHeight="1" x14ac:dyDescent="0.25">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c r="AA525" s="293"/>
      <c r="AB525" s="293"/>
      <c r="AC525" s="293"/>
      <c r="AD525" s="293"/>
    </row>
    <row r="526" spans="1:30" ht="12.75" customHeight="1" x14ac:dyDescent="0.25">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c r="AA526" s="293"/>
      <c r="AB526" s="293"/>
      <c r="AC526" s="293"/>
      <c r="AD526" s="293"/>
    </row>
    <row r="527" spans="1:30" ht="12.75" customHeight="1" x14ac:dyDescent="0.25">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row>
    <row r="528" spans="1:30" ht="12.75" customHeight="1" x14ac:dyDescent="0.25">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c r="AA528" s="293"/>
      <c r="AB528" s="293"/>
      <c r="AC528" s="293"/>
      <c r="AD528" s="293"/>
    </row>
    <row r="529" spans="1:30" ht="12.75" customHeight="1" x14ac:dyDescent="0.25">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row>
    <row r="530" spans="1:30" ht="12.75" customHeight="1" x14ac:dyDescent="0.25">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row>
    <row r="531" spans="1:30" ht="12.75" customHeight="1" x14ac:dyDescent="0.25">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row>
    <row r="532" spans="1:30" ht="12.75" customHeight="1" x14ac:dyDescent="0.25">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c r="AA532" s="293"/>
      <c r="AB532" s="293"/>
      <c r="AC532" s="293"/>
      <c r="AD532" s="293"/>
    </row>
    <row r="533" spans="1:30" ht="12.75" customHeight="1" x14ac:dyDescent="0.25">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row>
    <row r="534" spans="1:30" ht="12.75" customHeight="1" x14ac:dyDescent="0.25">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c r="AA534" s="293"/>
      <c r="AB534" s="293"/>
      <c r="AC534" s="293"/>
      <c r="AD534" s="293"/>
    </row>
    <row r="535" spans="1:30" ht="12.75" customHeight="1" x14ac:dyDescent="0.25">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c r="AA535" s="293"/>
      <c r="AB535" s="293"/>
      <c r="AC535" s="293"/>
      <c r="AD535" s="293"/>
    </row>
    <row r="536" spans="1:30" ht="12.75" customHeight="1" x14ac:dyDescent="0.25">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c r="AA536" s="293"/>
      <c r="AB536" s="293"/>
      <c r="AC536" s="293"/>
      <c r="AD536" s="293"/>
    </row>
    <row r="537" spans="1:30" ht="12.75" customHeight="1" x14ac:dyDescent="0.25">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c r="AA537" s="293"/>
      <c r="AB537" s="293"/>
      <c r="AC537" s="293"/>
      <c r="AD537" s="293"/>
    </row>
    <row r="538" spans="1:30" ht="12.75" customHeight="1" x14ac:dyDescent="0.25">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c r="AA538" s="293"/>
      <c r="AB538" s="293"/>
      <c r="AC538" s="293"/>
      <c r="AD538" s="293"/>
    </row>
    <row r="539" spans="1:30" ht="12.75" customHeight="1" x14ac:dyDescent="0.25">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row>
    <row r="540" spans="1:30" ht="12.75" customHeight="1" x14ac:dyDescent="0.25">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c r="AA540" s="293"/>
      <c r="AB540" s="293"/>
      <c r="AC540" s="293"/>
      <c r="AD540" s="293"/>
    </row>
    <row r="541" spans="1:30" ht="12.75" customHeight="1" x14ac:dyDescent="0.25">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c r="AA541" s="293"/>
      <c r="AB541" s="293"/>
      <c r="AC541" s="293"/>
      <c r="AD541" s="293"/>
    </row>
    <row r="542" spans="1:30" ht="12.75" customHeight="1" x14ac:dyDescent="0.25">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c r="AA542" s="293"/>
      <c r="AB542" s="293"/>
      <c r="AC542" s="293"/>
      <c r="AD542" s="293"/>
    </row>
    <row r="543" spans="1:30" ht="12.75" customHeight="1" x14ac:dyDescent="0.25">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c r="AA543" s="293"/>
      <c r="AB543" s="293"/>
      <c r="AC543" s="293"/>
      <c r="AD543" s="293"/>
    </row>
    <row r="544" spans="1:30" ht="12.75" customHeight="1" x14ac:dyDescent="0.25">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c r="AA544" s="293"/>
      <c r="AB544" s="293"/>
      <c r="AC544" s="293"/>
      <c r="AD544" s="293"/>
    </row>
    <row r="545" spans="1:30" ht="12.75" customHeight="1" x14ac:dyDescent="0.25">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row>
    <row r="546" spans="1:30" ht="12.75" customHeight="1" x14ac:dyDescent="0.25">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c r="AA546" s="293"/>
      <c r="AB546" s="293"/>
      <c r="AC546" s="293"/>
      <c r="AD546" s="293"/>
    </row>
    <row r="547" spans="1:30" ht="12.75" customHeight="1" x14ac:dyDescent="0.25">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c r="AA547" s="293"/>
      <c r="AB547" s="293"/>
      <c r="AC547" s="293"/>
      <c r="AD547" s="293"/>
    </row>
    <row r="548" spans="1:30" ht="12.75" customHeight="1" x14ac:dyDescent="0.25">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c r="AA548" s="293"/>
      <c r="AB548" s="293"/>
      <c r="AC548" s="293"/>
      <c r="AD548" s="293"/>
    </row>
    <row r="549" spans="1:30" ht="12.75" customHeight="1" x14ac:dyDescent="0.25">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c r="AA549" s="293"/>
      <c r="AB549" s="293"/>
      <c r="AC549" s="293"/>
      <c r="AD549" s="293"/>
    </row>
    <row r="550" spans="1:30" ht="12.75" customHeight="1" x14ac:dyDescent="0.25">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c r="AA550" s="293"/>
      <c r="AB550" s="293"/>
      <c r="AC550" s="293"/>
      <c r="AD550" s="293"/>
    </row>
    <row r="551" spans="1:30" ht="12.75" customHeight="1" x14ac:dyDescent="0.25">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c r="AA551" s="293"/>
      <c r="AB551" s="293"/>
      <c r="AC551" s="293"/>
      <c r="AD551" s="293"/>
    </row>
    <row r="552" spans="1:30" ht="12.75" customHeight="1" x14ac:dyDescent="0.25">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c r="AA552" s="293"/>
      <c r="AB552" s="293"/>
      <c r="AC552" s="293"/>
      <c r="AD552" s="293"/>
    </row>
    <row r="553" spans="1:30" ht="12.75" customHeight="1" x14ac:dyDescent="0.25">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c r="AA553" s="293"/>
      <c r="AB553" s="293"/>
      <c r="AC553" s="293"/>
      <c r="AD553" s="293"/>
    </row>
    <row r="554" spans="1:30" ht="12.75" customHeight="1" x14ac:dyDescent="0.25">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c r="AA554" s="293"/>
      <c r="AB554" s="293"/>
      <c r="AC554" s="293"/>
      <c r="AD554" s="293"/>
    </row>
    <row r="555" spans="1:30" ht="12.75" customHeight="1" x14ac:dyDescent="0.25">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c r="AA555" s="293"/>
      <c r="AB555" s="293"/>
      <c r="AC555" s="293"/>
      <c r="AD555" s="293"/>
    </row>
    <row r="556" spans="1:30" ht="12.75" customHeight="1" x14ac:dyDescent="0.25">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c r="AA556" s="293"/>
      <c r="AB556" s="293"/>
      <c r="AC556" s="293"/>
      <c r="AD556" s="293"/>
    </row>
    <row r="557" spans="1:30" ht="12.75" customHeight="1" x14ac:dyDescent="0.25">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c r="AA557" s="293"/>
      <c r="AB557" s="293"/>
      <c r="AC557" s="293"/>
      <c r="AD557" s="293"/>
    </row>
    <row r="558" spans="1:30" ht="12.75" customHeight="1" x14ac:dyDescent="0.25">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c r="AA558" s="293"/>
      <c r="AB558" s="293"/>
      <c r="AC558" s="293"/>
      <c r="AD558" s="293"/>
    </row>
    <row r="559" spans="1:30" ht="12.75" customHeight="1" x14ac:dyDescent="0.25">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c r="AA559" s="293"/>
      <c r="AB559" s="293"/>
      <c r="AC559" s="293"/>
      <c r="AD559" s="293"/>
    </row>
    <row r="560" spans="1:30" ht="12.75" customHeight="1" x14ac:dyDescent="0.25">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c r="AA560" s="293"/>
      <c r="AB560" s="293"/>
      <c r="AC560" s="293"/>
      <c r="AD560" s="293"/>
    </row>
    <row r="561" spans="1:30" ht="12.75" customHeight="1" x14ac:dyDescent="0.25">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c r="AA561" s="293"/>
      <c r="AB561" s="293"/>
      <c r="AC561" s="293"/>
      <c r="AD561" s="293"/>
    </row>
    <row r="562" spans="1:30" ht="12.75" customHeight="1" x14ac:dyDescent="0.25">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c r="AA562" s="293"/>
      <c r="AB562" s="293"/>
      <c r="AC562" s="293"/>
      <c r="AD562" s="293"/>
    </row>
    <row r="563" spans="1:30" ht="12.75" customHeight="1" x14ac:dyDescent="0.25">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c r="AA563" s="293"/>
      <c r="AB563" s="293"/>
      <c r="AC563" s="293"/>
      <c r="AD563" s="293"/>
    </row>
    <row r="564" spans="1:30" ht="12.75" customHeight="1" x14ac:dyDescent="0.25">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c r="AA564" s="293"/>
      <c r="AB564" s="293"/>
      <c r="AC564" s="293"/>
      <c r="AD564" s="293"/>
    </row>
    <row r="565" spans="1:30" ht="12.75" customHeight="1" x14ac:dyDescent="0.25">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c r="AA565" s="293"/>
      <c r="AB565" s="293"/>
      <c r="AC565" s="293"/>
      <c r="AD565" s="293"/>
    </row>
    <row r="566" spans="1:30" ht="12.75" customHeight="1" x14ac:dyDescent="0.25">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c r="AA566" s="293"/>
      <c r="AB566" s="293"/>
      <c r="AC566" s="293"/>
      <c r="AD566" s="293"/>
    </row>
    <row r="567" spans="1:30" ht="12.75" customHeight="1" x14ac:dyDescent="0.25">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c r="AA567" s="293"/>
      <c r="AB567" s="293"/>
      <c r="AC567" s="293"/>
      <c r="AD567" s="293"/>
    </row>
    <row r="568" spans="1:30" ht="12.75" customHeight="1" x14ac:dyDescent="0.25">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c r="AA568" s="293"/>
      <c r="AB568" s="293"/>
      <c r="AC568" s="293"/>
      <c r="AD568" s="293"/>
    </row>
    <row r="569" spans="1:30" ht="12.75" customHeight="1" x14ac:dyDescent="0.25">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c r="AA569" s="293"/>
      <c r="AB569" s="293"/>
      <c r="AC569" s="293"/>
      <c r="AD569" s="293"/>
    </row>
    <row r="570" spans="1:30" ht="12.75" customHeight="1" x14ac:dyDescent="0.25">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row>
    <row r="571" spans="1:30" ht="12.75" customHeight="1" x14ac:dyDescent="0.25">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c r="AA571" s="293"/>
      <c r="AB571" s="293"/>
      <c r="AC571" s="293"/>
      <c r="AD571" s="293"/>
    </row>
    <row r="572" spans="1:30" ht="12.75" customHeight="1" x14ac:dyDescent="0.25">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c r="AA572" s="293"/>
      <c r="AB572" s="293"/>
      <c r="AC572" s="293"/>
      <c r="AD572" s="293"/>
    </row>
    <row r="573" spans="1:30" ht="12.75" customHeight="1" x14ac:dyDescent="0.25">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c r="AA573" s="293"/>
      <c r="AB573" s="293"/>
      <c r="AC573" s="293"/>
      <c r="AD573" s="293"/>
    </row>
    <row r="574" spans="1:30" ht="12.75" customHeight="1" x14ac:dyDescent="0.25">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c r="AA574" s="293"/>
      <c r="AB574" s="293"/>
      <c r="AC574" s="293"/>
      <c r="AD574" s="293"/>
    </row>
    <row r="575" spans="1:30" ht="12.75" customHeight="1" x14ac:dyDescent="0.25">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c r="AA575" s="293"/>
      <c r="AB575" s="293"/>
      <c r="AC575" s="293"/>
      <c r="AD575" s="293"/>
    </row>
    <row r="576" spans="1:30" ht="12.75" customHeight="1" x14ac:dyDescent="0.25">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row>
    <row r="577" spans="1:30" ht="12.75" customHeight="1" x14ac:dyDescent="0.25">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c r="AA577" s="293"/>
      <c r="AB577" s="293"/>
      <c r="AC577" s="293"/>
      <c r="AD577" s="293"/>
    </row>
    <row r="578" spans="1:30" ht="12.75" customHeight="1" x14ac:dyDescent="0.25">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c r="AA578" s="293"/>
      <c r="AB578" s="293"/>
      <c r="AC578" s="293"/>
      <c r="AD578" s="293"/>
    </row>
    <row r="579" spans="1:30" ht="12.75" customHeight="1" x14ac:dyDescent="0.25">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c r="AA579" s="293"/>
      <c r="AB579" s="293"/>
      <c r="AC579" s="293"/>
      <c r="AD579" s="293"/>
    </row>
    <row r="580" spans="1:30" ht="12.75" customHeight="1" x14ac:dyDescent="0.25">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c r="AA580" s="293"/>
      <c r="AB580" s="293"/>
      <c r="AC580" s="293"/>
      <c r="AD580" s="293"/>
    </row>
    <row r="581" spans="1:30" ht="12.75" customHeight="1" x14ac:dyDescent="0.25">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c r="AA581" s="293"/>
      <c r="AB581" s="293"/>
      <c r="AC581" s="293"/>
      <c r="AD581" s="293"/>
    </row>
    <row r="582" spans="1:30" ht="12.75" customHeight="1" x14ac:dyDescent="0.25">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row>
    <row r="583" spans="1:30" ht="12.75" customHeight="1" x14ac:dyDescent="0.25">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c r="AA583" s="293"/>
      <c r="AB583" s="293"/>
      <c r="AC583" s="293"/>
      <c r="AD583" s="293"/>
    </row>
    <row r="584" spans="1:30" ht="12.75" customHeight="1" x14ac:dyDescent="0.25">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c r="AA584" s="293"/>
      <c r="AB584" s="293"/>
      <c r="AC584" s="293"/>
      <c r="AD584" s="293"/>
    </row>
    <row r="585" spans="1:30" ht="12.75" customHeight="1" x14ac:dyDescent="0.25">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c r="AA585" s="293"/>
      <c r="AB585" s="293"/>
      <c r="AC585" s="293"/>
      <c r="AD585" s="293"/>
    </row>
    <row r="586" spans="1:30" ht="12.75" customHeight="1" x14ac:dyDescent="0.25">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c r="AA586" s="293"/>
      <c r="AB586" s="293"/>
      <c r="AC586" s="293"/>
      <c r="AD586" s="293"/>
    </row>
    <row r="587" spans="1:30" ht="12.75" customHeight="1" x14ac:dyDescent="0.25">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c r="AA587" s="293"/>
      <c r="AB587" s="293"/>
      <c r="AC587" s="293"/>
      <c r="AD587" s="293"/>
    </row>
    <row r="588" spans="1:30" ht="12.75" customHeight="1" x14ac:dyDescent="0.25">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row>
    <row r="589" spans="1:30" ht="12.75" customHeight="1" x14ac:dyDescent="0.25">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c r="AA589" s="293"/>
      <c r="AB589" s="293"/>
      <c r="AC589" s="293"/>
      <c r="AD589" s="293"/>
    </row>
    <row r="590" spans="1:30" ht="12.75" customHeight="1" x14ac:dyDescent="0.25">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c r="AA590" s="293"/>
      <c r="AB590" s="293"/>
      <c r="AC590" s="293"/>
      <c r="AD590" s="293"/>
    </row>
    <row r="591" spans="1:30" ht="12.75" customHeight="1" x14ac:dyDescent="0.25">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c r="AA591" s="293"/>
      <c r="AB591" s="293"/>
      <c r="AC591" s="293"/>
      <c r="AD591" s="293"/>
    </row>
    <row r="592" spans="1:30" ht="12.75" customHeight="1" x14ac:dyDescent="0.25">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c r="AA592" s="293"/>
      <c r="AB592" s="293"/>
      <c r="AC592" s="293"/>
      <c r="AD592" s="293"/>
    </row>
    <row r="593" spans="1:30" ht="12.75" customHeight="1" x14ac:dyDescent="0.25">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c r="AA593" s="293"/>
      <c r="AB593" s="293"/>
      <c r="AC593" s="293"/>
      <c r="AD593" s="293"/>
    </row>
    <row r="594" spans="1:30" ht="12.75" customHeight="1" x14ac:dyDescent="0.25">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row>
    <row r="595" spans="1:30" ht="12.75" customHeight="1" x14ac:dyDescent="0.25">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c r="AA595" s="293"/>
      <c r="AB595" s="293"/>
      <c r="AC595" s="293"/>
      <c r="AD595" s="293"/>
    </row>
    <row r="596" spans="1:30" ht="12.75" customHeight="1" x14ac:dyDescent="0.25">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c r="AA596" s="293"/>
      <c r="AB596" s="293"/>
      <c r="AC596" s="293"/>
      <c r="AD596" s="293"/>
    </row>
    <row r="597" spans="1:30" ht="12.75" customHeight="1" x14ac:dyDescent="0.25">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c r="AA597" s="293"/>
      <c r="AB597" s="293"/>
      <c r="AC597" s="293"/>
      <c r="AD597" s="293"/>
    </row>
    <row r="598" spans="1:30" ht="12.75" customHeight="1" x14ac:dyDescent="0.25">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c r="AA598" s="293"/>
      <c r="AB598" s="293"/>
      <c r="AC598" s="293"/>
      <c r="AD598" s="293"/>
    </row>
    <row r="599" spans="1:30" ht="12.75" customHeight="1" x14ac:dyDescent="0.25">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c r="AA599" s="293"/>
      <c r="AB599" s="293"/>
      <c r="AC599" s="293"/>
      <c r="AD599" s="293"/>
    </row>
    <row r="600" spans="1:30" ht="12.75" customHeight="1" x14ac:dyDescent="0.25">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row>
    <row r="601" spans="1:30" ht="12.75" customHeight="1" x14ac:dyDescent="0.25">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c r="AA601" s="293"/>
      <c r="AB601" s="293"/>
      <c r="AC601" s="293"/>
      <c r="AD601" s="293"/>
    </row>
    <row r="602" spans="1:30" ht="12.75" customHeight="1" x14ac:dyDescent="0.25">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c r="AA602" s="293"/>
      <c r="AB602" s="293"/>
      <c r="AC602" s="293"/>
      <c r="AD602" s="293"/>
    </row>
    <row r="603" spans="1:30" ht="12.75" customHeight="1" x14ac:dyDescent="0.25">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c r="AA603" s="293"/>
      <c r="AB603" s="293"/>
      <c r="AC603" s="293"/>
      <c r="AD603" s="293"/>
    </row>
    <row r="604" spans="1:30" ht="12.75" customHeight="1" x14ac:dyDescent="0.25">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c r="AA604" s="293"/>
      <c r="AB604" s="293"/>
      <c r="AC604" s="293"/>
      <c r="AD604" s="293"/>
    </row>
    <row r="605" spans="1:30" ht="12.75" customHeight="1" x14ac:dyDescent="0.25">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c r="AA605" s="293"/>
      <c r="AB605" s="293"/>
      <c r="AC605" s="293"/>
      <c r="AD605" s="293"/>
    </row>
    <row r="606" spans="1:30" ht="12.75" customHeight="1" x14ac:dyDescent="0.25">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row>
    <row r="607" spans="1:30" ht="12.75" customHeight="1" x14ac:dyDescent="0.25">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c r="AA607" s="293"/>
      <c r="AB607" s="293"/>
      <c r="AC607" s="293"/>
      <c r="AD607" s="293"/>
    </row>
    <row r="608" spans="1:30" ht="12.75" customHeight="1" x14ac:dyDescent="0.25">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row>
    <row r="609" spans="1:30" ht="12.75" customHeight="1" x14ac:dyDescent="0.25">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row>
    <row r="610" spans="1:30" ht="12.75" customHeight="1" x14ac:dyDescent="0.25">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row>
    <row r="611" spans="1:30" ht="12.75" customHeight="1" x14ac:dyDescent="0.25">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c r="AA611" s="293"/>
      <c r="AB611" s="293"/>
      <c r="AC611" s="293"/>
      <c r="AD611" s="293"/>
    </row>
    <row r="612" spans="1:30" ht="12.75" customHeight="1" x14ac:dyDescent="0.25">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row>
    <row r="613" spans="1:30" ht="12.75" customHeight="1" x14ac:dyDescent="0.25">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c r="AA613" s="293"/>
      <c r="AB613" s="293"/>
      <c r="AC613" s="293"/>
      <c r="AD613" s="293"/>
    </row>
    <row r="614" spans="1:30" ht="12.75" customHeight="1" x14ac:dyDescent="0.25">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c r="AA614" s="293"/>
      <c r="AB614" s="293"/>
      <c r="AC614" s="293"/>
      <c r="AD614" s="293"/>
    </row>
    <row r="615" spans="1:30" ht="12.75" customHeight="1" x14ac:dyDescent="0.25">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c r="AA615" s="293"/>
      <c r="AB615" s="293"/>
      <c r="AC615" s="293"/>
      <c r="AD615" s="293"/>
    </row>
    <row r="616" spans="1:30" ht="12.75" customHeight="1" x14ac:dyDescent="0.25">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c r="AA616" s="293"/>
      <c r="AB616" s="293"/>
      <c r="AC616" s="293"/>
      <c r="AD616" s="293"/>
    </row>
    <row r="617" spans="1:30" ht="12.75" customHeight="1" x14ac:dyDescent="0.25">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c r="AA617" s="293"/>
      <c r="AB617" s="293"/>
      <c r="AC617" s="293"/>
      <c r="AD617" s="293"/>
    </row>
    <row r="618" spans="1:30" ht="12.75" customHeight="1" x14ac:dyDescent="0.25">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row>
    <row r="619" spans="1:30" ht="12.75" customHeight="1" x14ac:dyDescent="0.25">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c r="AA619" s="293"/>
      <c r="AB619" s="293"/>
      <c r="AC619" s="293"/>
      <c r="AD619" s="293"/>
    </row>
    <row r="620" spans="1:30" ht="12.75" customHeight="1" x14ac:dyDescent="0.25">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c r="AA620" s="293"/>
      <c r="AB620" s="293"/>
      <c r="AC620" s="293"/>
      <c r="AD620" s="293"/>
    </row>
    <row r="621" spans="1:30" ht="12.75" customHeight="1" x14ac:dyDescent="0.25">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c r="AA621" s="293"/>
      <c r="AB621" s="293"/>
      <c r="AC621" s="293"/>
      <c r="AD621" s="293"/>
    </row>
    <row r="622" spans="1:30" ht="12.75" customHeight="1" x14ac:dyDescent="0.25">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c r="AA622" s="293"/>
      <c r="AB622" s="293"/>
      <c r="AC622" s="293"/>
      <c r="AD622" s="293"/>
    </row>
    <row r="623" spans="1:30" ht="12.75" customHeight="1" x14ac:dyDescent="0.25">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c r="AA623" s="293"/>
      <c r="AB623" s="293"/>
      <c r="AC623" s="293"/>
      <c r="AD623" s="293"/>
    </row>
    <row r="624" spans="1:30" ht="12.75" customHeight="1" x14ac:dyDescent="0.25">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row>
    <row r="625" spans="1:30" ht="12.75" customHeight="1" x14ac:dyDescent="0.25">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c r="AA625" s="293"/>
      <c r="AB625" s="293"/>
      <c r="AC625" s="293"/>
      <c r="AD625" s="293"/>
    </row>
    <row r="626" spans="1:30" ht="12.75" customHeight="1" x14ac:dyDescent="0.25">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c r="AA626" s="293"/>
      <c r="AB626" s="293"/>
      <c r="AC626" s="293"/>
      <c r="AD626" s="293"/>
    </row>
    <row r="627" spans="1:30" ht="12.75" customHeight="1" x14ac:dyDescent="0.25">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c r="AA627" s="293"/>
      <c r="AB627" s="293"/>
      <c r="AC627" s="293"/>
      <c r="AD627" s="293"/>
    </row>
    <row r="628" spans="1:30" ht="12.75" customHeight="1" x14ac:dyDescent="0.25">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c r="AA628" s="293"/>
      <c r="AB628" s="293"/>
      <c r="AC628" s="293"/>
      <c r="AD628" s="293"/>
    </row>
    <row r="629" spans="1:30" ht="12.75" customHeight="1" x14ac:dyDescent="0.25">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c r="AA629" s="293"/>
      <c r="AB629" s="293"/>
      <c r="AC629" s="293"/>
      <c r="AD629" s="293"/>
    </row>
    <row r="630" spans="1:30" ht="12.75" customHeight="1" x14ac:dyDescent="0.25">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c r="AA630" s="293"/>
      <c r="AB630" s="293"/>
      <c r="AC630" s="293"/>
      <c r="AD630" s="293"/>
    </row>
    <row r="631" spans="1:30" ht="12.75" customHeight="1" x14ac:dyDescent="0.25">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c r="AA631" s="293"/>
      <c r="AB631" s="293"/>
      <c r="AC631" s="293"/>
      <c r="AD631" s="293"/>
    </row>
    <row r="632" spans="1:30" ht="12.75" customHeight="1" x14ac:dyDescent="0.25">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c r="AA632" s="293"/>
      <c r="AB632" s="293"/>
      <c r="AC632" s="293"/>
      <c r="AD632" s="293"/>
    </row>
    <row r="633" spans="1:30" ht="12.75" customHeight="1" x14ac:dyDescent="0.25">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c r="AA633" s="293"/>
      <c r="AB633" s="293"/>
      <c r="AC633" s="293"/>
      <c r="AD633" s="293"/>
    </row>
    <row r="634" spans="1:30" ht="12.75" customHeight="1" x14ac:dyDescent="0.25">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c r="AA634" s="293"/>
      <c r="AB634" s="293"/>
      <c r="AC634" s="293"/>
      <c r="AD634" s="293"/>
    </row>
    <row r="635" spans="1:30" ht="12.75" customHeight="1" x14ac:dyDescent="0.25">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c r="AA635" s="293"/>
      <c r="AB635" s="293"/>
      <c r="AC635" s="293"/>
      <c r="AD635" s="293"/>
    </row>
    <row r="636" spans="1:30" ht="12.75" customHeight="1" x14ac:dyDescent="0.25">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c r="AA636" s="293"/>
      <c r="AB636" s="293"/>
      <c r="AC636" s="293"/>
      <c r="AD636" s="293"/>
    </row>
    <row r="637" spans="1:30" ht="12.75" customHeight="1" x14ac:dyDescent="0.25">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c r="AA637" s="293"/>
      <c r="AB637" s="293"/>
      <c r="AC637" s="293"/>
      <c r="AD637" s="293"/>
    </row>
    <row r="638" spans="1:30" ht="12.75" customHeight="1" x14ac:dyDescent="0.25">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c r="AA638" s="293"/>
      <c r="AB638" s="293"/>
      <c r="AC638" s="293"/>
      <c r="AD638" s="293"/>
    </row>
    <row r="639" spans="1:30" ht="12.75" customHeight="1" x14ac:dyDescent="0.25">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c r="AA639" s="293"/>
      <c r="AB639" s="293"/>
      <c r="AC639" s="293"/>
      <c r="AD639" s="293"/>
    </row>
    <row r="640" spans="1:30" ht="12.75" customHeight="1" x14ac:dyDescent="0.25">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c r="AA640" s="293"/>
      <c r="AB640" s="293"/>
      <c r="AC640" s="293"/>
      <c r="AD640" s="293"/>
    </row>
    <row r="641" spans="1:30" ht="12.75" customHeight="1" x14ac:dyDescent="0.25">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c r="AA641" s="293"/>
      <c r="AB641" s="293"/>
      <c r="AC641" s="293"/>
      <c r="AD641" s="293"/>
    </row>
    <row r="642" spans="1:30" ht="12.75" customHeight="1" x14ac:dyDescent="0.25">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c r="AA642" s="293"/>
      <c r="AB642" s="293"/>
      <c r="AC642" s="293"/>
      <c r="AD642" s="293"/>
    </row>
    <row r="643" spans="1:30" ht="12.75" customHeight="1" x14ac:dyDescent="0.25">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c r="AA643" s="293"/>
      <c r="AB643" s="293"/>
      <c r="AC643" s="293"/>
      <c r="AD643" s="293"/>
    </row>
    <row r="644" spans="1:30" ht="12.75" customHeight="1" x14ac:dyDescent="0.25">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c r="AA644" s="293"/>
      <c r="AB644" s="293"/>
      <c r="AC644" s="293"/>
      <c r="AD644" s="293"/>
    </row>
    <row r="645" spans="1:30" ht="12.75" customHeight="1" x14ac:dyDescent="0.25">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c r="AA645" s="293"/>
      <c r="AB645" s="293"/>
      <c r="AC645" s="293"/>
      <c r="AD645" s="293"/>
    </row>
    <row r="646" spans="1:30" ht="12.75" customHeight="1" x14ac:dyDescent="0.25">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c r="AA646" s="293"/>
      <c r="AB646" s="293"/>
      <c r="AC646" s="293"/>
      <c r="AD646" s="293"/>
    </row>
    <row r="647" spans="1:30" ht="12.75" customHeight="1" x14ac:dyDescent="0.25">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c r="AA647" s="293"/>
      <c r="AB647" s="293"/>
      <c r="AC647" s="293"/>
      <c r="AD647" s="293"/>
    </row>
    <row r="648" spans="1:30" ht="12.75" customHeight="1" x14ac:dyDescent="0.25">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c r="AA648" s="293"/>
      <c r="AB648" s="293"/>
      <c r="AC648" s="293"/>
      <c r="AD648" s="293"/>
    </row>
    <row r="649" spans="1:30" ht="12.75" customHeight="1" x14ac:dyDescent="0.25">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row>
    <row r="650" spans="1:30" ht="12.75" customHeight="1" x14ac:dyDescent="0.25">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c r="AA650" s="293"/>
      <c r="AB650" s="293"/>
      <c r="AC650" s="293"/>
      <c r="AD650" s="293"/>
    </row>
    <row r="651" spans="1:30" ht="12.75" customHeight="1" x14ac:dyDescent="0.25">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c r="AA651" s="293"/>
      <c r="AB651" s="293"/>
      <c r="AC651" s="293"/>
      <c r="AD651" s="293"/>
    </row>
    <row r="652" spans="1:30" ht="12.75" customHeight="1" x14ac:dyDescent="0.25">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c r="AA652" s="293"/>
      <c r="AB652" s="293"/>
      <c r="AC652" s="293"/>
      <c r="AD652" s="293"/>
    </row>
    <row r="653" spans="1:30" ht="12.75" customHeight="1" x14ac:dyDescent="0.25">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c r="AA653" s="293"/>
      <c r="AB653" s="293"/>
      <c r="AC653" s="293"/>
      <c r="AD653" s="293"/>
    </row>
    <row r="654" spans="1:30" ht="12.75" customHeight="1" x14ac:dyDescent="0.25">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c r="AA654" s="293"/>
      <c r="AB654" s="293"/>
      <c r="AC654" s="293"/>
      <c r="AD654" s="293"/>
    </row>
    <row r="655" spans="1:30" ht="12.75" customHeight="1" x14ac:dyDescent="0.25">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row>
    <row r="656" spans="1:30" ht="12.75" customHeight="1" x14ac:dyDescent="0.25">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c r="AA656" s="293"/>
      <c r="AB656" s="293"/>
      <c r="AC656" s="293"/>
      <c r="AD656" s="293"/>
    </row>
    <row r="657" spans="1:30" ht="12.75" customHeight="1" x14ac:dyDescent="0.25">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c r="AA657" s="293"/>
      <c r="AB657" s="293"/>
      <c r="AC657" s="293"/>
      <c r="AD657" s="293"/>
    </row>
    <row r="658" spans="1:30" ht="12.75" customHeight="1" x14ac:dyDescent="0.25">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c r="AA658" s="293"/>
      <c r="AB658" s="293"/>
      <c r="AC658" s="293"/>
      <c r="AD658" s="293"/>
    </row>
    <row r="659" spans="1:30" ht="12.75" customHeight="1" x14ac:dyDescent="0.25">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c r="AA659" s="293"/>
      <c r="AB659" s="293"/>
      <c r="AC659" s="293"/>
      <c r="AD659" s="293"/>
    </row>
    <row r="660" spans="1:30" ht="12.75" customHeight="1" x14ac:dyDescent="0.25">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c r="AA660" s="293"/>
      <c r="AB660" s="293"/>
      <c r="AC660" s="293"/>
      <c r="AD660" s="293"/>
    </row>
    <row r="661" spans="1:30" ht="12.75" customHeight="1" x14ac:dyDescent="0.25">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row>
    <row r="662" spans="1:30" ht="12.75" customHeight="1" x14ac:dyDescent="0.25">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c r="AA662" s="293"/>
      <c r="AB662" s="293"/>
      <c r="AC662" s="293"/>
      <c r="AD662" s="293"/>
    </row>
    <row r="663" spans="1:30" ht="12.75" customHeight="1" x14ac:dyDescent="0.25">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c r="AA663" s="293"/>
      <c r="AB663" s="293"/>
      <c r="AC663" s="293"/>
      <c r="AD663" s="293"/>
    </row>
    <row r="664" spans="1:30" ht="12.75" customHeight="1" x14ac:dyDescent="0.25">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c r="AA664" s="293"/>
      <c r="AB664" s="293"/>
      <c r="AC664" s="293"/>
      <c r="AD664" s="293"/>
    </row>
    <row r="665" spans="1:30" ht="12.75" customHeight="1" x14ac:dyDescent="0.25">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c r="AA665" s="293"/>
      <c r="AB665" s="293"/>
      <c r="AC665" s="293"/>
      <c r="AD665" s="293"/>
    </row>
    <row r="666" spans="1:30" ht="12.75" customHeight="1" x14ac:dyDescent="0.25">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c r="AA666" s="293"/>
      <c r="AB666" s="293"/>
      <c r="AC666" s="293"/>
      <c r="AD666" s="293"/>
    </row>
    <row r="667" spans="1:30" ht="12.75" customHeight="1" x14ac:dyDescent="0.25">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row>
    <row r="668" spans="1:30" ht="12.75" customHeight="1" x14ac:dyDescent="0.25">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c r="AA668" s="293"/>
      <c r="AB668" s="293"/>
      <c r="AC668" s="293"/>
      <c r="AD668" s="293"/>
    </row>
    <row r="669" spans="1:30" ht="12.75" customHeight="1" x14ac:dyDescent="0.25">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c r="AA669" s="293"/>
      <c r="AB669" s="293"/>
      <c r="AC669" s="293"/>
      <c r="AD669" s="293"/>
    </row>
    <row r="670" spans="1:30" ht="12.75" customHeight="1" x14ac:dyDescent="0.25">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c r="AA670" s="293"/>
      <c r="AB670" s="293"/>
      <c r="AC670" s="293"/>
      <c r="AD670" s="293"/>
    </row>
    <row r="671" spans="1:30" ht="12.75" customHeight="1" x14ac:dyDescent="0.25">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c r="AA671" s="293"/>
      <c r="AB671" s="293"/>
      <c r="AC671" s="293"/>
      <c r="AD671" s="293"/>
    </row>
    <row r="672" spans="1:30" ht="12.75" customHeight="1" x14ac:dyDescent="0.25">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c r="AA672" s="293"/>
      <c r="AB672" s="293"/>
      <c r="AC672" s="293"/>
      <c r="AD672" s="293"/>
    </row>
    <row r="673" spans="1:30" ht="12.75" customHeight="1" x14ac:dyDescent="0.25">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row>
    <row r="674" spans="1:30" ht="12.75" customHeight="1" x14ac:dyDescent="0.25">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c r="AA674" s="293"/>
      <c r="AB674" s="293"/>
      <c r="AC674" s="293"/>
      <c r="AD674" s="293"/>
    </row>
    <row r="675" spans="1:30" ht="12.75" customHeight="1" x14ac:dyDescent="0.25">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c r="AA675" s="293"/>
      <c r="AB675" s="293"/>
      <c r="AC675" s="293"/>
      <c r="AD675" s="293"/>
    </row>
    <row r="676" spans="1:30" ht="12.75" customHeight="1" x14ac:dyDescent="0.25">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c r="AA676" s="293"/>
      <c r="AB676" s="293"/>
      <c r="AC676" s="293"/>
      <c r="AD676" s="293"/>
    </row>
    <row r="677" spans="1:30" ht="12.75" customHeight="1" x14ac:dyDescent="0.25">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c r="AA677" s="293"/>
      <c r="AB677" s="293"/>
      <c r="AC677" s="293"/>
      <c r="AD677" s="293"/>
    </row>
    <row r="678" spans="1:30" ht="12.75" customHeight="1" x14ac:dyDescent="0.25">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c r="AA678" s="293"/>
      <c r="AB678" s="293"/>
      <c r="AC678" s="293"/>
      <c r="AD678" s="293"/>
    </row>
    <row r="679" spans="1:30" ht="12.75" customHeight="1" x14ac:dyDescent="0.25">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row>
    <row r="680" spans="1:30" ht="12.75" customHeight="1" x14ac:dyDescent="0.25">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c r="AA680" s="293"/>
      <c r="AB680" s="293"/>
      <c r="AC680" s="293"/>
      <c r="AD680" s="293"/>
    </row>
    <row r="681" spans="1:30" ht="12.75" customHeight="1" x14ac:dyDescent="0.25">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c r="AA681" s="293"/>
      <c r="AB681" s="293"/>
      <c r="AC681" s="293"/>
      <c r="AD681" s="293"/>
    </row>
    <row r="682" spans="1:30" ht="12.75" customHeight="1" x14ac:dyDescent="0.25">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c r="AA682" s="293"/>
      <c r="AB682" s="293"/>
      <c r="AC682" s="293"/>
      <c r="AD682" s="293"/>
    </row>
    <row r="683" spans="1:30" ht="12.75" customHeight="1" x14ac:dyDescent="0.25">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c r="AA683" s="293"/>
      <c r="AB683" s="293"/>
      <c r="AC683" s="293"/>
      <c r="AD683" s="293"/>
    </row>
    <row r="684" spans="1:30" ht="12.75" customHeight="1" x14ac:dyDescent="0.25">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c r="AA684" s="293"/>
      <c r="AB684" s="293"/>
      <c r="AC684" s="293"/>
      <c r="AD684" s="293"/>
    </row>
    <row r="685" spans="1:30" ht="12.75" customHeight="1" x14ac:dyDescent="0.25">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row>
    <row r="686" spans="1:30" ht="12.75" customHeight="1" x14ac:dyDescent="0.25">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c r="AA686" s="293"/>
      <c r="AB686" s="293"/>
      <c r="AC686" s="293"/>
      <c r="AD686" s="293"/>
    </row>
    <row r="687" spans="1:30" ht="12.75" customHeight="1" x14ac:dyDescent="0.25">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c r="AA687" s="293"/>
      <c r="AB687" s="293"/>
      <c r="AC687" s="293"/>
      <c r="AD687" s="293"/>
    </row>
    <row r="688" spans="1:30" ht="12.75" customHeight="1" x14ac:dyDescent="0.25">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c r="AA688" s="293"/>
      <c r="AB688" s="293"/>
      <c r="AC688" s="293"/>
      <c r="AD688" s="293"/>
    </row>
    <row r="689" spans="1:30" ht="12.75" customHeight="1" x14ac:dyDescent="0.25">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c r="AA689" s="293"/>
      <c r="AB689" s="293"/>
      <c r="AC689" s="293"/>
      <c r="AD689" s="293"/>
    </row>
    <row r="690" spans="1:30" ht="12.75" customHeight="1" x14ac:dyDescent="0.25">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c r="AA690" s="293"/>
      <c r="AB690" s="293"/>
      <c r="AC690" s="293"/>
      <c r="AD690" s="293"/>
    </row>
    <row r="691" spans="1:30" ht="12.75" customHeight="1" x14ac:dyDescent="0.25">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row>
    <row r="692" spans="1:30" ht="12.75" customHeight="1" x14ac:dyDescent="0.25">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c r="AA692" s="293"/>
      <c r="AB692" s="293"/>
      <c r="AC692" s="293"/>
      <c r="AD692" s="293"/>
    </row>
    <row r="693" spans="1:30" ht="12.75" customHeight="1" x14ac:dyDescent="0.25">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c r="AA693" s="293"/>
      <c r="AB693" s="293"/>
      <c r="AC693" s="293"/>
      <c r="AD693" s="293"/>
    </row>
    <row r="694" spans="1:30" ht="12.75" customHeight="1" x14ac:dyDescent="0.25">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row>
    <row r="695" spans="1:30" ht="12.75" customHeight="1" x14ac:dyDescent="0.25">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c r="AA695" s="293"/>
      <c r="AB695" s="293"/>
      <c r="AC695" s="293"/>
      <c r="AD695" s="293"/>
    </row>
    <row r="696" spans="1:30" ht="12.75" customHeight="1" x14ac:dyDescent="0.25">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c r="AA696" s="293"/>
      <c r="AB696" s="293"/>
      <c r="AC696" s="293"/>
      <c r="AD696" s="293"/>
    </row>
    <row r="697" spans="1:30" ht="12.75" customHeight="1" x14ac:dyDescent="0.25">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row>
    <row r="698" spans="1:30" ht="12.75" customHeight="1" x14ac:dyDescent="0.25">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c r="AA698" s="293"/>
      <c r="AB698" s="293"/>
      <c r="AC698" s="293"/>
      <c r="AD698" s="293"/>
    </row>
    <row r="699" spans="1:30" ht="12.75" customHeight="1" x14ac:dyDescent="0.25">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c r="AA699" s="293"/>
      <c r="AB699" s="293"/>
      <c r="AC699" s="293"/>
      <c r="AD699" s="293"/>
    </row>
    <row r="700" spans="1:30" ht="12.75" customHeight="1" x14ac:dyDescent="0.25">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c r="AA700" s="293"/>
      <c r="AB700" s="293"/>
      <c r="AC700" s="293"/>
      <c r="AD700" s="293"/>
    </row>
    <row r="701" spans="1:30" ht="12.75" customHeight="1" x14ac:dyDescent="0.25">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c r="AA701" s="293"/>
      <c r="AB701" s="293"/>
      <c r="AC701" s="293"/>
      <c r="AD701" s="293"/>
    </row>
    <row r="702" spans="1:30" ht="12.75" customHeight="1" x14ac:dyDescent="0.25">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c r="AA702" s="293"/>
      <c r="AB702" s="293"/>
      <c r="AC702" s="293"/>
      <c r="AD702" s="293"/>
    </row>
    <row r="703" spans="1:30" ht="12.75" customHeight="1" x14ac:dyDescent="0.25">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row>
    <row r="704" spans="1:30" ht="12.75" customHeight="1" x14ac:dyDescent="0.25">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row>
    <row r="705" spans="1:30" ht="12.75" customHeight="1" x14ac:dyDescent="0.25">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c r="AA705" s="293"/>
      <c r="AB705" s="293"/>
      <c r="AC705" s="293"/>
      <c r="AD705" s="293"/>
    </row>
    <row r="706" spans="1:30" ht="12.75" customHeight="1" x14ac:dyDescent="0.25">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c r="AA706" s="293"/>
      <c r="AB706" s="293"/>
      <c r="AC706" s="293"/>
      <c r="AD706" s="293"/>
    </row>
    <row r="707" spans="1:30" ht="12.75" customHeight="1" x14ac:dyDescent="0.25">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c r="AA707" s="293"/>
      <c r="AB707" s="293"/>
      <c r="AC707" s="293"/>
      <c r="AD707" s="293"/>
    </row>
    <row r="708" spans="1:30" ht="12.75" customHeight="1" x14ac:dyDescent="0.25">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c r="AA708" s="293"/>
      <c r="AB708" s="293"/>
      <c r="AC708" s="293"/>
      <c r="AD708" s="293"/>
    </row>
    <row r="709" spans="1:30" ht="12.75" customHeight="1" x14ac:dyDescent="0.25">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c r="AA709" s="293"/>
      <c r="AB709" s="293"/>
      <c r="AC709" s="293"/>
      <c r="AD709" s="293"/>
    </row>
    <row r="710" spans="1:30" ht="12.75" customHeight="1" x14ac:dyDescent="0.25">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row>
    <row r="711" spans="1:30" ht="12.75" customHeight="1" x14ac:dyDescent="0.25">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c r="AA711" s="293"/>
      <c r="AB711" s="293"/>
      <c r="AC711" s="293"/>
      <c r="AD711" s="293"/>
    </row>
    <row r="712" spans="1:30" ht="12.75" customHeight="1" x14ac:dyDescent="0.25">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c r="AA712" s="293"/>
      <c r="AB712" s="293"/>
      <c r="AC712" s="293"/>
      <c r="AD712" s="293"/>
    </row>
    <row r="713" spans="1:30" ht="12.75" customHeight="1" x14ac:dyDescent="0.25">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c r="AA713" s="293"/>
      <c r="AB713" s="293"/>
      <c r="AC713" s="293"/>
      <c r="AD713" s="293"/>
    </row>
    <row r="714" spans="1:30" ht="12.75" customHeight="1" x14ac:dyDescent="0.25">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c r="AA714" s="293"/>
      <c r="AB714" s="293"/>
      <c r="AC714" s="293"/>
      <c r="AD714" s="293"/>
    </row>
    <row r="715" spans="1:30" ht="12.75" customHeight="1" x14ac:dyDescent="0.25">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c r="AA715" s="293"/>
      <c r="AB715" s="293"/>
      <c r="AC715" s="293"/>
      <c r="AD715" s="293"/>
    </row>
    <row r="716" spans="1:30" ht="12.75" customHeight="1" x14ac:dyDescent="0.25">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c r="AA716" s="293"/>
      <c r="AB716" s="293"/>
      <c r="AC716" s="293"/>
      <c r="AD716" s="293"/>
    </row>
    <row r="717" spans="1:30" ht="12.75" customHeight="1" x14ac:dyDescent="0.25">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c r="AA717" s="293"/>
      <c r="AB717" s="293"/>
      <c r="AC717" s="293"/>
      <c r="AD717" s="293"/>
    </row>
    <row r="718" spans="1:30" ht="12.75" customHeight="1" x14ac:dyDescent="0.25">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c r="AA718" s="293"/>
      <c r="AB718" s="293"/>
      <c r="AC718" s="293"/>
      <c r="AD718" s="293"/>
    </row>
    <row r="719" spans="1:30" ht="12.75" customHeight="1" x14ac:dyDescent="0.25">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c r="AA719" s="293"/>
      <c r="AB719" s="293"/>
      <c r="AC719" s="293"/>
      <c r="AD719" s="293"/>
    </row>
    <row r="720" spans="1:30" ht="12.75" customHeight="1" x14ac:dyDescent="0.25">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c r="AA720" s="293"/>
      <c r="AB720" s="293"/>
      <c r="AC720" s="293"/>
      <c r="AD720" s="293"/>
    </row>
    <row r="721" spans="1:30" ht="12.75" customHeight="1" x14ac:dyDescent="0.25">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c r="AA721" s="293"/>
      <c r="AB721" s="293"/>
      <c r="AC721" s="293"/>
      <c r="AD721" s="293"/>
    </row>
    <row r="722" spans="1:30" ht="12.75" customHeight="1" x14ac:dyDescent="0.25">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c r="AA722" s="293"/>
      <c r="AB722" s="293"/>
      <c r="AC722" s="293"/>
      <c r="AD722" s="293"/>
    </row>
    <row r="723" spans="1:30" ht="12.75" customHeight="1" x14ac:dyDescent="0.25">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c r="AA723" s="293"/>
      <c r="AB723" s="293"/>
      <c r="AC723" s="293"/>
      <c r="AD723" s="293"/>
    </row>
    <row r="724" spans="1:30" ht="12.75" customHeight="1" x14ac:dyDescent="0.25">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c r="AA724" s="293"/>
      <c r="AB724" s="293"/>
      <c r="AC724" s="293"/>
      <c r="AD724" s="293"/>
    </row>
    <row r="725" spans="1:30" ht="12.75" customHeight="1" x14ac:dyDescent="0.25">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c r="AA725" s="293"/>
      <c r="AB725" s="293"/>
      <c r="AC725" s="293"/>
      <c r="AD725" s="293"/>
    </row>
    <row r="726" spans="1:30" ht="12.75" customHeight="1" x14ac:dyDescent="0.25">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c r="AA726" s="293"/>
      <c r="AB726" s="293"/>
      <c r="AC726" s="293"/>
      <c r="AD726" s="293"/>
    </row>
    <row r="727" spans="1:30" ht="12.75" customHeight="1" x14ac:dyDescent="0.25">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c r="AA727" s="293"/>
      <c r="AB727" s="293"/>
      <c r="AC727" s="293"/>
      <c r="AD727" s="293"/>
    </row>
    <row r="728" spans="1:30" ht="12.75" customHeight="1" x14ac:dyDescent="0.25">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row>
    <row r="729" spans="1:30" ht="12.75" customHeight="1" x14ac:dyDescent="0.25">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c r="AA729" s="293"/>
      <c r="AB729" s="293"/>
      <c r="AC729" s="293"/>
      <c r="AD729" s="293"/>
    </row>
    <row r="730" spans="1:30" ht="12.75" customHeight="1" x14ac:dyDescent="0.25">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c r="AA730" s="293"/>
      <c r="AB730" s="293"/>
      <c r="AC730" s="293"/>
      <c r="AD730" s="293"/>
    </row>
    <row r="731" spans="1:30" ht="12.75" customHeight="1" x14ac:dyDescent="0.25">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c r="AA731" s="293"/>
      <c r="AB731" s="293"/>
      <c r="AC731" s="293"/>
      <c r="AD731" s="293"/>
    </row>
    <row r="732" spans="1:30" ht="12.75" customHeight="1" x14ac:dyDescent="0.25">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c r="AA732" s="293"/>
      <c r="AB732" s="293"/>
      <c r="AC732" s="293"/>
      <c r="AD732" s="293"/>
    </row>
    <row r="733" spans="1:30" ht="12.75" customHeight="1" x14ac:dyDescent="0.25">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c r="AA733" s="293"/>
      <c r="AB733" s="293"/>
      <c r="AC733" s="293"/>
      <c r="AD733" s="293"/>
    </row>
    <row r="734" spans="1:30" ht="12.75" customHeight="1" x14ac:dyDescent="0.25">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row>
    <row r="735" spans="1:30" ht="12.75" customHeight="1" x14ac:dyDescent="0.25">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c r="AA735" s="293"/>
      <c r="AB735" s="293"/>
      <c r="AC735" s="293"/>
      <c r="AD735" s="293"/>
    </row>
    <row r="736" spans="1:30" ht="12.75" customHeight="1" x14ac:dyDescent="0.25">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c r="AA736" s="293"/>
      <c r="AB736" s="293"/>
      <c r="AC736" s="293"/>
      <c r="AD736" s="293"/>
    </row>
    <row r="737" spans="1:30" ht="12.75" customHeight="1" x14ac:dyDescent="0.25">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c r="AA737" s="293"/>
      <c r="AB737" s="293"/>
      <c r="AC737" s="293"/>
      <c r="AD737" s="293"/>
    </row>
    <row r="738" spans="1:30" ht="12.75" customHeight="1" x14ac:dyDescent="0.25">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c r="AA738" s="293"/>
      <c r="AB738" s="293"/>
      <c r="AC738" s="293"/>
      <c r="AD738" s="293"/>
    </row>
    <row r="739" spans="1:30" ht="12.75" customHeight="1" x14ac:dyDescent="0.25">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c r="AA739" s="293"/>
      <c r="AB739" s="293"/>
      <c r="AC739" s="293"/>
      <c r="AD739" s="293"/>
    </row>
    <row r="740" spans="1:30" ht="12.75" customHeight="1" x14ac:dyDescent="0.25">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row>
    <row r="741" spans="1:30" ht="12.75" customHeight="1" x14ac:dyDescent="0.25">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c r="AA741" s="293"/>
      <c r="AB741" s="293"/>
      <c r="AC741" s="293"/>
      <c r="AD741" s="293"/>
    </row>
    <row r="742" spans="1:30" ht="12.75" customHeight="1" x14ac:dyDescent="0.25">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c r="AA742" s="293"/>
      <c r="AB742" s="293"/>
      <c r="AC742" s="293"/>
      <c r="AD742" s="293"/>
    </row>
    <row r="743" spans="1:30" ht="12.75" customHeight="1" x14ac:dyDescent="0.25">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c r="AA743" s="293"/>
      <c r="AB743" s="293"/>
      <c r="AC743" s="293"/>
      <c r="AD743" s="293"/>
    </row>
    <row r="744" spans="1:30" ht="12.75" customHeight="1" x14ac:dyDescent="0.25">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row>
    <row r="745" spans="1:30" ht="12.75" customHeight="1" x14ac:dyDescent="0.25">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row>
    <row r="746" spans="1:30" ht="12.75" customHeight="1" x14ac:dyDescent="0.25">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c r="AA746" s="293"/>
      <c r="AB746" s="293"/>
      <c r="AC746" s="293"/>
      <c r="AD746" s="293"/>
    </row>
    <row r="747" spans="1:30" ht="12.75" customHeight="1" x14ac:dyDescent="0.25">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c r="AA747" s="293"/>
      <c r="AB747" s="293"/>
      <c r="AC747" s="293"/>
      <c r="AD747" s="293"/>
    </row>
    <row r="748" spans="1:30" ht="12.75" customHeight="1" x14ac:dyDescent="0.25">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c r="AA748" s="293"/>
      <c r="AB748" s="293"/>
      <c r="AC748" s="293"/>
      <c r="AD748" s="293"/>
    </row>
    <row r="749" spans="1:30" ht="12.75" customHeight="1" x14ac:dyDescent="0.25">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c r="AA749" s="293"/>
      <c r="AB749" s="293"/>
      <c r="AC749" s="293"/>
      <c r="AD749" s="293"/>
    </row>
    <row r="750" spans="1:30" ht="12.75" customHeight="1" x14ac:dyDescent="0.25">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c r="AA750" s="293"/>
      <c r="AB750" s="293"/>
      <c r="AC750" s="293"/>
      <c r="AD750" s="293"/>
    </row>
    <row r="751" spans="1:30" ht="12.75" customHeight="1" x14ac:dyDescent="0.25">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c r="AA751" s="293"/>
      <c r="AB751" s="293"/>
      <c r="AC751" s="293"/>
      <c r="AD751" s="293"/>
    </row>
    <row r="752" spans="1:30" ht="12.75" customHeight="1" x14ac:dyDescent="0.25">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row>
    <row r="753" spans="1:30" ht="12.75" customHeight="1" x14ac:dyDescent="0.25">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row>
    <row r="754" spans="1:30" ht="12.75" customHeight="1" x14ac:dyDescent="0.25">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c r="AA754" s="293"/>
      <c r="AB754" s="293"/>
      <c r="AC754" s="293"/>
      <c r="AD754" s="293"/>
    </row>
    <row r="755" spans="1:30" ht="12.75" customHeight="1" x14ac:dyDescent="0.25">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c r="AA755" s="293"/>
      <c r="AB755" s="293"/>
      <c r="AC755" s="293"/>
      <c r="AD755" s="293"/>
    </row>
    <row r="756" spans="1:30" ht="12.75" customHeight="1" x14ac:dyDescent="0.25">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c r="AA756" s="293"/>
      <c r="AB756" s="293"/>
      <c r="AC756" s="293"/>
      <c r="AD756" s="293"/>
    </row>
    <row r="757" spans="1:30" ht="12.75" customHeight="1" x14ac:dyDescent="0.25">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c r="AA757" s="293"/>
      <c r="AB757" s="293"/>
      <c r="AC757" s="293"/>
      <c r="AD757" s="293"/>
    </row>
    <row r="758" spans="1:30" ht="12.75" customHeight="1" x14ac:dyDescent="0.25">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row>
    <row r="759" spans="1:30" ht="12.75" customHeight="1" x14ac:dyDescent="0.25">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c r="AA759" s="293"/>
      <c r="AB759" s="293"/>
      <c r="AC759" s="293"/>
      <c r="AD759" s="293"/>
    </row>
    <row r="760" spans="1:30" ht="12.75" customHeight="1" x14ac:dyDescent="0.25">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c r="AA760" s="293"/>
      <c r="AB760" s="293"/>
      <c r="AC760" s="293"/>
      <c r="AD760" s="293"/>
    </row>
    <row r="761" spans="1:30" ht="12.75" customHeight="1" x14ac:dyDescent="0.25">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c r="AA761" s="293"/>
      <c r="AB761" s="293"/>
      <c r="AC761" s="293"/>
      <c r="AD761" s="293"/>
    </row>
    <row r="762" spans="1:30" ht="12.75" customHeight="1" x14ac:dyDescent="0.25">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c r="AA762" s="293"/>
      <c r="AB762" s="293"/>
      <c r="AC762" s="293"/>
      <c r="AD762" s="293"/>
    </row>
    <row r="763" spans="1:30" ht="12.75" customHeight="1" x14ac:dyDescent="0.25">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c r="AA763" s="293"/>
      <c r="AB763" s="293"/>
      <c r="AC763" s="293"/>
      <c r="AD763" s="293"/>
    </row>
    <row r="764" spans="1:30" ht="12.75" customHeight="1" x14ac:dyDescent="0.25">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row>
    <row r="765" spans="1:30" ht="12.75" customHeight="1" x14ac:dyDescent="0.25">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c r="AA765" s="293"/>
      <c r="AB765" s="293"/>
      <c r="AC765" s="293"/>
      <c r="AD765" s="293"/>
    </row>
    <row r="766" spans="1:30" ht="12.75" customHeight="1" x14ac:dyDescent="0.25">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c r="AA766" s="293"/>
      <c r="AB766" s="293"/>
      <c r="AC766" s="293"/>
      <c r="AD766" s="293"/>
    </row>
    <row r="767" spans="1:30" ht="12.75" customHeight="1" x14ac:dyDescent="0.25">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c r="AA767" s="293"/>
      <c r="AB767" s="293"/>
      <c r="AC767" s="293"/>
      <c r="AD767" s="293"/>
    </row>
    <row r="768" spans="1:30" ht="12.75" customHeight="1" x14ac:dyDescent="0.25">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c r="AA768" s="293"/>
      <c r="AB768" s="293"/>
      <c r="AC768" s="293"/>
      <c r="AD768" s="293"/>
    </row>
    <row r="769" spans="1:30" ht="12.75" customHeight="1" x14ac:dyDescent="0.25">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c r="AA769" s="293"/>
      <c r="AB769" s="293"/>
      <c r="AC769" s="293"/>
      <c r="AD769" s="293"/>
    </row>
    <row r="770" spans="1:30" ht="12.75" customHeight="1" x14ac:dyDescent="0.25">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row>
    <row r="771" spans="1:30" ht="12.75" customHeight="1" x14ac:dyDescent="0.25">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c r="AA771" s="293"/>
      <c r="AB771" s="293"/>
      <c r="AC771" s="293"/>
      <c r="AD771" s="293"/>
    </row>
    <row r="772" spans="1:30" ht="12.75" customHeight="1" x14ac:dyDescent="0.25">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c r="AA772" s="293"/>
      <c r="AB772" s="293"/>
      <c r="AC772" s="293"/>
      <c r="AD772" s="293"/>
    </row>
    <row r="773" spans="1:30" ht="12.75" customHeight="1" x14ac:dyDescent="0.25">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c r="AA773" s="293"/>
      <c r="AB773" s="293"/>
      <c r="AC773" s="293"/>
      <c r="AD773" s="293"/>
    </row>
    <row r="774" spans="1:30" ht="12.75" customHeight="1" x14ac:dyDescent="0.25">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c r="AA774" s="293"/>
      <c r="AB774" s="293"/>
      <c r="AC774" s="293"/>
      <c r="AD774" s="293"/>
    </row>
    <row r="775" spans="1:30" ht="12.75" customHeight="1" x14ac:dyDescent="0.25">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c r="AA775" s="293"/>
      <c r="AB775" s="293"/>
      <c r="AC775" s="293"/>
      <c r="AD775" s="293"/>
    </row>
    <row r="776" spans="1:30" ht="12.75" customHeight="1" x14ac:dyDescent="0.25">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row>
    <row r="777" spans="1:30" ht="12.75" customHeight="1" x14ac:dyDescent="0.25">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c r="AA777" s="293"/>
      <c r="AB777" s="293"/>
      <c r="AC777" s="293"/>
      <c r="AD777" s="293"/>
    </row>
    <row r="778" spans="1:30" ht="12.75" customHeight="1" x14ac:dyDescent="0.25">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c r="AA778" s="293"/>
      <c r="AB778" s="293"/>
      <c r="AC778" s="293"/>
      <c r="AD778" s="293"/>
    </row>
    <row r="779" spans="1:30" ht="12.75" customHeight="1" x14ac:dyDescent="0.25">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c r="AA779" s="293"/>
      <c r="AB779" s="293"/>
      <c r="AC779" s="293"/>
      <c r="AD779" s="293"/>
    </row>
    <row r="780" spans="1:30" ht="12.75" customHeight="1" x14ac:dyDescent="0.25">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c r="AA780" s="293"/>
      <c r="AB780" s="293"/>
      <c r="AC780" s="293"/>
      <c r="AD780" s="293"/>
    </row>
    <row r="781" spans="1:30" ht="12.75" customHeight="1" x14ac:dyDescent="0.25">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c r="AA781" s="293"/>
      <c r="AB781" s="293"/>
      <c r="AC781" s="293"/>
      <c r="AD781" s="293"/>
    </row>
    <row r="782" spans="1:30" ht="12.75" customHeight="1" x14ac:dyDescent="0.25">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row>
    <row r="783" spans="1:30" ht="12.75" customHeight="1" x14ac:dyDescent="0.25">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c r="AA783" s="293"/>
      <c r="AB783" s="293"/>
      <c r="AC783" s="293"/>
      <c r="AD783" s="293"/>
    </row>
    <row r="784" spans="1:30" ht="12.75" customHeight="1" x14ac:dyDescent="0.25">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c r="AA784" s="293"/>
      <c r="AB784" s="293"/>
      <c r="AC784" s="293"/>
      <c r="AD784" s="293"/>
    </row>
    <row r="785" spans="1:30" ht="12.75" customHeight="1" x14ac:dyDescent="0.25">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c r="AA785" s="293"/>
      <c r="AB785" s="293"/>
      <c r="AC785" s="293"/>
      <c r="AD785" s="293"/>
    </row>
    <row r="786" spans="1:30" ht="12.75" customHeight="1" x14ac:dyDescent="0.25">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c r="AA786" s="293"/>
      <c r="AB786" s="293"/>
      <c r="AC786" s="293"/>
      <c r="AD786" s="293"/>
    </row>
    <row r="787" spans="1:30" ht="12.75" customHeight="1" x14ac:dyDescent="0.25">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c r="AA787" s="293"/>
      <c r="AB787" s="293"/>
      <c r="AC787" s="293"/>
      <c r="AD787" s="293"/>
    </row>
    <row r="788" spans="1:30" ht="12.75" customHeight="1" x14ac:dyDescent="0.25">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c r="AA788" s="293"/>
      <c r="AB788" s="293"/>
      <c r="AC788" s="293"/>
      <c r="AD788" s="293"/>
    </row>
    <row r="789" spans="1:30" ht="12.75" customHeight="1" x14ac:dyDescent="0.25">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c r="AA789" s="293"/>
      <c r="AB789" s="293"/>
      <c r="AC789" s="293"/>
      <c r="AD789" s="293"/>
    </row>
    <row r="790" spans="1:30" ht="12.75" customHeight="1" x14ac:dyDescent="0.25">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c r="AA790" s="293"/>
      <c r="AB790" s="293"/>
      <c r="AC790" s="293"/>
      <c r="AD790" s="293"/>
    </row>
    <row r="791" spans="1:30" ht="12.75" customHeight="1" x14ac:dyDescent="0.25">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c r="AA791" s="293"/>
      <c r="AB791" s="293"/>
      <c r="AC791" s="293"/>
      <c r="AD791" s="293"/>
    </row>
    <row r="792" spans="1:30" ht="12.75" customHeight="1" x14ac:dyDescent="0.25">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c r="AA792" s="293"/>
      <c r="AB792" s="293"/>
      <c r="AC792" s="293"/>
      <c r="AD792" s="293"/>
    </row>
    <row r="793" spans="1:30" ht="12.75" customHeight="1" x14ac:dyDescent="0.25">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c r="AA793" s="293"/>
      <c r="AB793" s="293"/>
      <c r="AC793" s="293"/>
      <c r="AD793" s="293"/>
    </row>
    <row r="794" spans="1:30" ht="12.75" customHeight="1" x14ac:dyDescent="0.25">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c r="AA794" s="293"/>
      <c r="AB794" s="293"/>
      <c r="AC794" s="293"/>
      <c r="AD794" s="293"/>
    </row>
    <row r="795" spans="1:30" ht="12.75" customHeight="1" x14ac:dyDescent="0.25">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c r="AA795" s="293"/>
      <c r="AB795" s="293"/>
      <c r="AC795" s="293"/>
      <c r="AD795" s="293"/>
    </row>
    <row r="796" spans="1:30" ht="12.75" customHeight="1" x14ac:dyDescent="0.25">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c r="AA796" s="293"/>
      <c r="AB796" s="293"/>
      <c r="AC796" s="293"/>
      <c r="AD796" s="293"/>
    </row>
    <row r="797" spans="1:30" ht="12.75" customHeight="1" x14ac:dyDescent="0.25">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c r="AA797" s="293"/>
      <c r="AB797" s="293"/>
      <c r="AC797" s="293"/>
      <c r="AD797" s="293"/>
    </row>
    <row r="798" spans="1:30" ht="12.75" customHeight="1" x14ac:dyDescent="0.25">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c r="AA798" s="293"/>
      <c r="AB798" s="293"/>
      <c r="AC798" s="293"/>
      <c r="AD798" s="293"/>
    </row>
    <row r="799" spans="1:30" ht="12.75" customHeight="1" x14ac:dyDescent="0.25">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c r="AA799" s="293"/>
      <c r="AB799" s="293"/>
      <c r="AC799" s="293"/>
      <c r="AD799" s="293"/>
    </row>
    <row r="800" spans="1:30" ht="12.75" customHeight="1" x14ac:dyDescent="0.25">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c r="AA800" s="293"/>
      <c r="AB800" s="293"/>
      <c r="AC800" s="293"/>
      <c r="AD800" s="293"/>
    </row>
    <row r="801" spans="1:30" ht="12.75" customHeight="1" x14ac:dyDescent="0.25">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c r="AA801" s="293"/>
      <c r="AB801" s="293"/>
      <c r="AC801" s="293"/>
      <c r="AD801" s="293"/>
    </row>
    <row r="802" spans="1:30" ht="12.75" customHeight="1" x14ac:dyDescent="0.25">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c r="AA802" s="293"/>
      <c r="AB802" s="293"/>
      <c r="AC802" s="293"/>
      <c r="AD802" s="293"/>
    </row>
    <row r="803" spans="1:30" ht="12.75" customHeight="1" x14ac:dyDescent="0.25">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c r="AA803" s="293"/>
      <c r="AB803" s="293"/>
      <c r="AC803" s="293"/>
      <c r="AD803" s="293"/>
    </row>
    <row r="804" spans="1:30" ht="12.75" customHeight="1" x14ac:dyDescent="0.25">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c r="AA804" s="293"/>
      <c r="AB804" s="293"/>
      <c r="AC804" s="293"/>
      <c r="AD804" s="293"/>
    </row>
    <row r="805" spans="1:30" ht="12.75" customHeight="1" x14ac:dyDescent="0.25">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c r="AA805" s="293"/>
      <c r="AB805" s="293"/>
      <c r="AC805" s="293"/>
      <c r="AD805" s="293"/>
    </row>
    <row r="806" spans="1:30" ht="12.75" customHeight="1" x14ac:dyDescent="0.25">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c r="AA806" s="293"/>
      <c r="AB806" s="293"/>
      <c r="AC806" s="293"/>
      <c r="AD806" s="293"/>
    </row>
    <row r="807" spans="1:30" ht="12.75" customHeight="1" x14ac:dyDescent="0.25">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row>
    <row r="808" spans="1:30" ht="12.75" customHeight="1" x14ac:dyDescent="0.25">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c r="AA808" s="293"/>
      <c r="AB808" s="293"/>
      <c r="AC808" s="293"/>
      <c r="AD808" s="293"/>
    </row>
    <row r="809" spans="1:30" ht="12.75" customHeight="1" x14ac:dyDescent="0.25">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c r="AA809" s="293"/>
      <c r="AB809" s="293"/>
      <c r="AC809" s="293"/>
      <c r="AD809" s="293"/>
    </row>
    <row r="810" spans="1:30" ht="12.75" customHeight="1" x14ac:dyDescent="0.25">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c r="AA810" s="293"/>
      <c r="AB810" s="293"/>
      <c r="AC810" s="293"/>
      <c r="AD810" s="293"/>
    </row>
    <row r="811" spans="1:30" ht="12.75" customHeight="1" x14ac:dyDescent="0.25">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c r="AA811" s="293"/>
      <c r="AB811" s="293"/>
      <c r="AC811" s="293"/>
      <c r="AD811" s="293"/>
    </row>
    <row r="812" spans="1:30" ht="12.75" customHeight="1" x14ac:dyDescent="0.25">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c r="AA812" s="293"/>
      <c r="AB812" s="293"/>
      <c r="AC812" s="293"/>
      <c r="AD812" s="293"/>
    </row>
    <row r="813" spans="1:30" ht="12.75" customHeight="1" x14ac:dyDescent="0.25">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row>
    <row r="814" spans="1:30" ht="12.75" customHeight="1" x14ac:dyDescent="0.25">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c r="AA814" s="293"/>
      <c r="AB814" s="293"/>
      <c r="AC814" s="293"/>
      <c r="AD814" s="293"/>
    </row>
    <row r="815" spans="1:30" ht="12.75" customHeight="1" x14ac:dyDescent="0.25">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c r="AA815" s="293"/>
      <c r="AB815" s="293"/>
      <c r="AC815" s="293"/>
      <c r="AD815" s="293"/>
    </row>
    <row r="816" spans="1:30" ht="12.75" customHeight="1" x14ac:dyDescent="0.25">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c r="AA816" s="293"/>
      <c r="AB816" s="293"/>
      <c r="AC816" s="293"/>
      <c r="AD816" s="293"/>
    </row>
    <row r="817" spans="1:30" ht="12.75" customHeight="1" x14ac:dyDescent="0.25">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c r="AA817" s="293"/>
      <c r="AB817" s="293"/>
      <c r="AC817" s="293"/>
      <c r="AD817" s="293"/>
    </row>
    <row r="818" spans="1:30" ht="12.75" customHeight="1" x14ac:dyDescent="0.25">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c r="AA818" s="293"/>
      <c r="AB818" s="293"/>
      <c r="AC818" s="293"/>
      <c r="AD818" s="293"/>
    </row>
    <row r="819" spans="1:30" ht="12.75" customHeight="1" x14ac:dyDescent="0.25">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row>
    <row r="820" spans="1:30" ht="12.75" customHeight="1" x14ac:dyDescent="0.25">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c r="AA820" s="293"/>
      <c r="AB820" s="293"/>
      <c r="AC820" s="293"/>
      <c r="AD820" s="293"/>
    </row>
    <row r="821" spans="1:30" ht="12.75" customHeight="1" x14ac:dyDescent="0.25">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c r="AA821" s="293"/>
      <c r="AB821" s="293"/>
      <c r="AC821" s="293"/>
      <c r="AD821" s="293"/>
    </row>
    <row r="822" spans="1:30" ht="12.75" customHeight="1" x14ac:dyDescent="0.25">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c r="AA822" s="293"/>
      <c r="AB822" s="293"/>
      <c r="AC822" s="293"/>
      <c r="AD822" s="293"/>
    </row>
    <row r="823" spans="1:30" ht="12.75" customHeight="1" x14ac:dyDescent="0.25">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c r="AA823" s="293"/>
      <c r="AB823" s="293"/>
      <c r="AC823" s="293"/>
      <c r="AD823" s="293"/>
    </row>
    <row r="824" spans="1:30" ht="12.75" customHeight="1" x14ac:dyDescent="0.25">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c r="AA824" s="293"/>
      <c r="AB824" s="293"/>
      <c r="AC824" s="293"/>
      <c r="AD824" s="293"/>
    </row>
    <row r="825" spans="1:30" ht="12.75" customHeight="1" x14ac:dyDescent="0.25">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c r="AA825" s="293"/>
      <c r="AB825" s="293"/>
      <c r="AC825" s="293"/>
      <c r="AD825" s="293"/>
    </row>
    <row r="826" spans="1:30" ht="12.75" customHeight="1" x14ac:dyDescent="0.25">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c r="AA826" s="293"/>
      <c r="AB826" s="293"/>
      <c r="AC826" s="293"/>
      <c r="AD826" s="293"/>
    </row>
    <row r="827" spans="1:30" ht="12.75" customHeight="1" x14ac:dyDescent="0.25">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c r="AA827" s="293"/>
      <c r="AB827" s="293"/>
      <c r="AC827" s="293"/>
      <c r="AD827" s="293"/>
    </row>
    <row r="828" spans="1:30" ht="12.75" customHeight="1" x14ac:dyDescent="0.25">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c r="AA828" s="293"/>
      <c r="AB828" s="293"/>
      <c r="AC828" s="293"/>
      <c r="AD828" s="293"/>
    </row>
    <row r="829" spans="1:30" ht="12.75" customHeight="1" x14ac:dyDescent="0.25">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c r="AA829" s="293"/>
      <c r="AB829" s="293"/>
      <c r="AC829" s="293"/>
      <c r="AD829" s="293"/>
    </row>
    <row r="830" spans="1:30" ht="12.75" customHeight="1" x14ac:dyDescent="0.25">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c r="AA830" s="293"/>
      <c r="AB830" s="293"/>
      <c r="AC830" s="293"/>
      <c r="AD830" s="293"/>
    </row>
    <row r="831" spans="1:30" ht="12.75" customHeight="1" x14ac:dyDescent="0.25">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row>
    <row r="832" spans="1:30" ht="12.75" customHeight="1" x14ac:dyDescent="0.25">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c r="AA832" s="293"/>
      <c r="AB832" s="293"/>
      <c r="AC832" s="293"/>
      <c r="AD832" s="293"/>
    </row>
    <row r="833" spans="1:30" ht="12.75" customHeight="1" x14ac:dyDescent="0.25">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c r="AA833" s="293"/>
      <c r="AB833" s="293"/>
      <c r="AC833" s="293"/>
      <c r="AD833" s="293"/>
    </row>
    <row r="834" spans="1:30" ht="12.75" customHeight="1" x14ac:dyDescent="0.25">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c r="AA834" s="293"/>
      <c r="AB834" s="293"/>
      <c r="AC834" s="293"/>
      <c r="AD834" s="293"/>
    </row>
    <row r="835" spans="1:30" ht="12.75" customHeight="1" x14ac:dyDescent="0.25">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c r="AA835" s="293"/>
      <c r="AB835" s="293"/>
      <c r="AC835" s="293"/>
      <c r="AD835" s="293"/>
    </row>
    <row r="836" spans="1:30" ht="12.75" customHeight="1" x14ac:dyDescent="0.25">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c r="AA836" s="293"/>
      <c r="AB836" s="293"/>
      <c r="AC836" s="293"/>
      <c r="AD836" s="293"/>
    </row>
    <row r="837" spans="1:30" ht="12.75" customHeight="1" x14ac:dyDescent="0.25">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row>
    <row r="838" spans="1:30" ht="12.75" customHeight="1" x14ac:dyDescent="0.25">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c r="AA838" s="293"/>
      <c r="AB838" s="293"/>
      <c r="AC838" s="293"/>
      <c r="AD838" s="293"/>
    </row>
    <row r="839" spans="1:30" ht="12.75" customHeight="1" x14ac:dyDescent="0.25">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c r="AC839" s="293"/>
      <c r="AD839" s="293"/>
    </row>
    <row r="840" spans="1:30" ht="12.75" customHeight="1" x14ac:dyDescent="0.25">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c r="AA840" s="293"/>
      <c r="AB840" s="293"/>
      <c r="AC840" s="293"/>
      <c r="AD840" s="293"/>
    </row>
    <row r="841" spans="1:30" ht="12.75" customHeight="1" x14ac:dyDescent="0.25">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c r="AA841" s="293"/>
      <c r="AB841" s="293"/>
      <c r="AC841" s="293"/>
      <c r="AD841" s="293"/>
    </row>
    <row r="842" spans="1:30" ht="12.75" customHeight="1" x14ac:dyDescent="0.25">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c r="AA842" s="293"/>
      <c r="AB842" s="293"/>
      <c r="AC842" s="293"/>
      <c r="AD842" s="293"/>
    </row>
    <row r="843" spans="1:30" ht="12.75" customHeight="1" x14ac:dyDescent="0.25">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row>
    <row r="844" spans="1:30" ht="12.75" customHeight="1" x14ac:dyDescent="0.25">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c r="AA844" s="293"/>
      <c r="AB844" s="293"/>
      <c r="AC844" s="293"/>
      <c r="AD844" s="293"/>
    </row>
    <row r="845" spans="1:30" ht="12.75" customHeight="1" x14ac:dyDescent="0.25">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c r="AA845" s="293"/>
      <c r="AB845" s="293"/>
      <c r="AC845" s="293"/>
      <c r="AD845" s="293"/>
    </row>
    <row r="846" spans="1:30" ht="12.75" customHeight="1" x14ac:dyDescent="0.25">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c r="AA846" s="293"/>
      <c r="AB846" s="293"/>
      <c r="AC846" s="293"/>
      <c r="AD846" s="293"/>
    </row>
    <row r="847" spans="1:30" ht="12.75" customHeight="1" x14ac:dyDescent="0.25">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c r="AA847" s="293"/>
      <c r="AB847" s="293"/>
      <c r="AC847" s="293"/>
      <c r="AD847" s="293"/>
    </row>
    <row r="848" spans="1:30" ht="12.75" customHeight="1" x14ac:dyDescent="0.25">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c r="AA848" s="293"/>
      <c r="AB848" s="293"/>
      <c r="AC848" s="293"/>
      <c r="AD848" s="293"/>
    </row>
    <row r="849" spans="1:30" ht="12.75" customHeight="1" x14ac:dyDescent="0.25">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row>
    <row r="850" spans="1:30" ht="12.75" customHeight="1" x14ac:dyDescent="0.25">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c r="AA850" s="293"/>
      <c r="AB850" s="293"/>
      <c r="AC850" s="293"/>
      <c r="AD850" s="293"/>
    </row>
    <row r="851" spans="1:30" ht="12.75" customHeight="1" x14ac:dyDescent="0.25">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c r="AA851" s="293"/>
      <c r="AB851" s="293"/>
      <c r="AC851" s="293"/>
      <c r="AD851" s="293"/>
    </row>
    <row r="852" spans="1:30" ht="12.75" customHeight="1" x14ac:dyDescent="0.25">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c r="AA852" s="293"/>
      <c r="AB852" s="293"/>
      <c r="AC852" s="293"/>
      <c r="AD852" s="293"/>
    </row>
    <row r="853" spans="1:30" ht="12.75" customHeight="1" x14ac:dyDescent="0.25">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c r="AA853" s="293"/>
      <c r="AB853" s="293"/>
      <c r="AC853" s="293"/>
      <c r="AD853" s="293"/>
    </row>
    <row r="854" spans="1:30" ht="12.75" customHeight="1" x14ac:dyDescent="0.25">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c r="AA854" s="293"/>
      <c r="AB854" s="293"/>
      <c r="AC854" s="293"/>
      <c r="AD854" s="293"/>
    </row>
    <row r="855" spans="1:30" ht="12.75" customHeight="1" x14ac:dyDescent="0.25">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row>
    <row r="856" spans="1:30" ht="12.75" customHeight="1" x14ac:dyDescent="0.25">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c r="AA856" s="293"/>
      <c r="AB856" s="293"/>
      <c r="AC856" s="293"/>
      <c r="AD856" s="293"/>
    </row>
    <row r="857" spans="1:30" ht="12.75" customHeight="1" x14ac:dyDescent="0.25">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c r="AA857" s="293"/>
      <c r="AB857" s="293"/>
      <c r="AC857" s="293"/>
      <c r="AD857" s="293"/>
    </row>
    <row r="858" spans="1:30" ht="12.75" customHeight="1" x14ac:dyDescent="0.25">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c r="AA858" s="293"/>
      <c r="AB858" s="293"/>
      <c r="AC858" s="293"/>
      <c r="AD858" s="293"/>
    </row>
    <row r="859" spans="1:30" ht="12.75" customHeight="1" x14ac:dyDescent="0.25">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c r="AA859" s="293"/>
      <c r="AB859" s="293"/>
      <c r="AC859" s="293"/>
      <c r="AD859" s="293"/>
    </row>
    <row r="860" spans="1:30" ht="12.75" customHeight="1" x14ac:dyDescent="0.25">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c r="AA860" s="293"/>
      <c r="AB860" s="293"/>
      <c r="AC860" s="293"/>
      <c r="AD860" s="293"/>
    </row>
    <row r="861" spans="1:30" ht="12.75" customHeight="1" x14ac:dyDescent="0.25">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row>
    <row r="862" spans="1:30" ht="12.75" customHeight="1" x14ac:dyDescent="0.25">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c r="AA862" s="293"/>
      <c r="AB862" s="293"/>
      <c r="AC862" s="293"/>
      <c r="AD862" s="293"/>
    </row>
    <row r="863" spans="1:30" ht="12.75" customHeight="1" x14ac:dyDescent="0.25">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c r="AA863" s="293"/>
      <c r="AB863" s="293"/>
      <c r="AC863" s="293"/>
      <c r="AD863" s="293"/>
    </row>
    <row r="864" spans="1:30" ht="12.75" customHeight="1" x14ac:dyDescent="0.25">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c r="AA864" s="293"/>
      <c r="AB864" s="293"/>
      <c r="AC864" s="293"/>
      <c r="AD864" s="293"/>
    </row>
    <row r="865" spans="1:30" ht="12.75" customHeight="1" x14ac:dyDescent="0.25">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c r="AA865" s="293"/>
      <c r="AB865" s="293"/>
      <c r="AC865" s="293"/>
      <c r="AD865" s="293"/>
    </row>
    <row r="866" spans="1:30" ht="12.75" customHeight="1" x14ac:dyDescent="0.25">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c r="AA866" s="293"/>
      <c r="AB866" s="293"/>
      <c r="AC866" s="293"/>
      <c r="AD866" s="293"/>
    </row>
    <row r="867" spans="1:30" ht="12.75" customHeight="1" x14ac:dyDescent="0.25">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c r="AA867" s="293"/>
      <c r="AB867" s="293"/>
      <c r="AC867" s="293"/>
      <c r="AD867" s="293"/>
    </row>
    <row r="868" spans="1:30" ht="12.75" customHeight="1" x14ac:dyDescent="0.25">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c r="AA868" s="293"/>
      <c r="AB868" s="293"/>
      <c r="AC868" s="293"/>
      <c r="AD868" s="293"/>
    </row>
    <row r="869" spans="1:30" ht="12.75" customHeight="1" x14ac:dyDescent="0.25">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c r="AA869" s="293"/>
      <c r="AB869" s="293"/>
      <c r="AC869" s="293"/>
      <c r="AD869" s="293"/>
    </row>
    <row r="870" spans="1:30" ht="12.75" customHeight="1" x14ac:dyDescent="0.25">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c r="AA870" s="293"/>
      <c r="AB870" s="293"/>
      <c r="AC870" s="293"/>
      <c r="AD870" s="293"/>
    </row>
    <row r="871" spans="1:30" ht="12.75" customHeight="1" x14ac:dyDescent="0.25">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c r="AA871" s="293"/>
      <c r="AB871" s="293"/>
      <c r="AC871" s="293"/>
      <c r="AD871" s="293"/>
    </row>
    <row r="872" spans="1:30" ht="12.75" customHeight="1" x14ac:dyDescent="0.25">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c r="AA872" s="293"/>
      <c r="AB872" s="293"/>
      <c r="AC872" s="293"/>
      <c r="AD872" s="293"/>
    </row>
    <row r="873" spans="1:30" ht="12.75" customHeight="1" x14ac:dyDescent="0.25">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c r="AA873" s="293"/>
      <c r="AB873" s="293"/>
      <c r="AC873" s="293"/>
      <c r="AD873" s="293"/>
    </row>
    <row r="874" spans="1:30" ht="12.75" customHeight="1" x14ac:dyDescent="0.25">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c r="AA874" s="293"/>
      <c r="AB874" s="293"/>
      <c r="AC874" s="293"/>
      <c r="AD874" s="293"/>
    </row>
    <row r="875" spans="1:30" ht="12.75" customHeight="1" x14ac:dyDescent="0.25">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c r="AA875" s="293"/>
      <c r="AB875" s="293"/>
      <c r="AC875" s="293"/>
      <c r="AD875" s="293"/>
    </row>
    <row r="876" spans="1:30" ht="12.75" customHeight="1" x14ac:dyDescent="0.25">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c r="AA876" s="293"/>
      <c r="AB876" s="293"/>
      <c r="AC876" s="293"/>
      <c r="AD876" s="293"/>
    </row>
    <row r="877" spans="1:30" ht="12.75" customHeight="1" x14ac:dyDescent="0.25">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c r="AA877" s="293"/>
      <c r="AB877" s="293"/>
      <c r="AC877" s="293"/>
      <c r="AD877" s="293"/>
    </row>
    <row r="878" spans="1:30" ht="12.75" customHeight="1" x14ac:dyDescent="0.25">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c r="AA878" s="293"/>
      <c r="AB878" s="293"/>
      <c r="AC878" s="293"/>
      <c r="AD878" s="293"/>
    </row>
    <row r="879" spans="1:30" ht="12.75" customHeight="1" x14ac:dyDescent="0.25">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c r="AA879" s="293"/>
      <c r="AB879" s="293"/>
      <c r="AC879" s="293"/>
      <c r="AD879" s="293"/>
    </row>
    <row r="880" spans="1:30" ht="12.75" customHeight="1" x14ac:dyDescent="0.25">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c r="AA880" s="293"/>
      <c r="AB880" s="293"/>
      <c r="AC880" s="293"/>
      <c r="AD880" s="293"/>
    </row>
    <row r="881" spans="1:30" ht="12.75" customHeight="1" x14ac:dyDescent="0.25">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c r="AA881" s="293"/>
      <c r="AB881" s="293"/>
      <c r="AC881" s="293"/>
      <c r="AD881" s="293"/>
    </row>
    <row r="882" spans="1:30" ht="12.75" customHeight="1" x14ac:dyDescent="0.25">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c r="AA882" s="293"/>
      <c r="AB882" s="293"/>
      <c r="AC882" s="293"/>
      <c r="AD882" s="293"/>
    </row>
    <row r="883" spans="1:30" ht="12.75" customHeight="1" x14ac:dyDescent="0.25">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c r="AA883" s="293"/>
      <c r="AB883" s="293"/>
      <c r="AC883" s="293"/>
      <c r="AD883" s="293"/>
    </row>
    <row r="884" spans="1:30" ht="12.75" customHeight="1" x14ac:dyDescent="0.25">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c r="AA884" s="293"/>
      <c r="AB884" s="293"/>
      <c r="AC884" s="293"/>
      <c r="AD884" s="293"/>
    </row>
    <row r="885" spans="1:30" ht="12.75" customHeight="1" x14ac:dyDescent="0.25">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c r="AA885" s="293"/>
      <c r="AB885" s="293"/>
      <c r="AC885" s="293"/>
      <c r="AD885" s="293"/>
    </row>
    <row r="886" spans="1:30" ht="12.75" customHeight="1" x14ac:dyDescent="0.25">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row>
    <row r="887" spans="1:30" ht="12.75" customHeight="1" x14ac:dyDescent="0.25">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c r="AA887" s="293"/>
      <c r="AB887" s="293"/>
      <c r="AC887" s="293"/>
      <c r="AD887" s="293"/>
    </row>
    <row r="888" spans="1:30" ht="12.75" customHeight="1" x14ac:dyDescent="0.25">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c r="AA888" s="293"/>
      <c r="AB888" s="293"/>
      <c r="AC888" s="293"/>
      <c r="AD888" s="293"/>
    </row>
    <row r="889" spans="1:30" ht="12.75" customHeight="1" x14ac:dyDescent="0.25">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c r="AA889" s="293"/>
      <c r="AB889" s="293"/>
      <c r="AC889" s="293"/>
      <c r="AD889" s="293"/>
    </row>
    <row r="890" spans="1:30" ht="12.75" customHeight="1" x14ac:dyDescent="0.25">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c r="AA890" s="293"/>
      <c r="AB890" s="293"/>
      <c r="AC890" s="293"/>
      <c r="AD890" s="293"/>
    </row>
    <row r="891" spans="1:30" ht="12.75" customHeight="1" x14ac:dyDescent="0.25">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row>
    <row r="892" spans="1:30" ht="12.75" customHeight="1" x14ac:dyDescent="0.25">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row>
    <row r="893" spans="1:30" ht="12.75" customHeight="1" x14ac:dyDescent="0.25">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c r="AA893" s="293"/>
      <c r="AB893" s="293"/>
      <c r="AC893" s="293"/>
      <c r="AD893" s="293"/>
    </row>
    <row r="894" spans="1:30" ht="12.75" customHeight="1" x14ac:dyDescent="0.25">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c r="AA894" s="293"/>
      <c r="AB894" s="293"/>
      <c r="AC894" s="293"/>
      <c r="AD894" s="293"/>
    </row>
    <row r="895" spans="1:30" ht="12.75" customHeight="1" x14ac:dyDescent="0.25">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c r="AA895" s="293"/>
      <c r="AB895" s="293"/>
      <c r="AC895" s="293"/>
      <c r="AD895" s="293"/>
    </row>
    <row r="896" spans="1:30" ht="12.75" customHeight="1" x14ac:dyDescent="0.25">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c r="AA896" s="293"/>
      <c r="AB896" s="293"/>
      <c r="AC896" s="293"/>
      <c r="AD896" s="293"/>
    </row>
    <row r="897" spans="1:30" ht="12.75" customHeight="1" x14ac:dyDescent="0.25">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row>
    <row r="898" spans="1:30" ht="12.75" customHeight="1" x14ac:dyDescent="0.25">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row>
    <row r="899" spans="1:30" ht="12.75" customHeight="1" x14ac:dyDescent="0.25">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c r="AA899" s="293"/>
      <c r="AB899" s="293"/>
      <c r="AC899" s="293"/>
      <c r="AD899" s="293"/>
    </row>
    <row r="900" spans="1:30" ht="12.75" customHeight="1" x14ac:dyDescent="0.25">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c r="AA900" s="293"/>
      <c r="AB900" s="293"/>
      <c r="AC900" s="293"/>
      <c r="AD900" s="293"/>
    </row>
    <row r="901" spans="1:30" ht="12.75" customHeight="1" x14ac:dyDescent="0.25">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c r="AA901" s="293"/>
      <c r="AB901" s="293"/>
      <c r="AC901" s="293"/>
      <c r="AD901" s="293"/>
    </row>
    <row r="902" spans="1:30" ht="12.75" customHeight="1" x14ac:dyDescent="0.25">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c r="AA902" s="293"/>
      <c r="AB902" s="293"/>
      <c r="AC902" s="293"/>
      <c r="AD902" s="293"/>
    </row>
    <row r="903" spans="1:30" ht="12.75" customHeight="1" x14ac:dyDescent="0.25">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c r="AA903" s="293"/>
      <c r="AB903" s="293"/>
      <c r="AC903" s="293"/>
      <c r="AD903" s="293"/>
    </row>
    <row r="904" spans="1:30" ht="12.75" customHeight="1" x14ac:dyDescent="0.25">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row>
    <row r="905" spans="1:30" ht="12.75" customHeight="1" x14ac:dyDescent="0.25">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c r="AA905" s="293"/>
      <c r="AB905" s="293"/>
      <c r="AC905" s="293"/>
      <c r="AD905" s="293"/>
    </row>
    <row r="906" spans="1:30" ht="12.75" customHeight="1" x14ac:dyDescent="0.25">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c r="AA906" s="293"/>
      <c r="AB906" s="293"/>
      <c r="AC906" s="293"/>
      <c r="AD906" s="293"/>
    </row>
    <row r="907" spans="1:30" ht="12.75" customHeight="1" x14ac:dyDescent="0.25">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c r="AA907" s="293"/>
      <c r="AB907" s="293"/>
      <c r="AC907" s="293"/>
      <c r="AD907" s="293"/>
    </row>
    <row r="908" spans="1:30" ht="12.75" customHeight="1" x14ac:dyDescent="0.25">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c r="AA908" s="293"/>
      <c r="AB908" s="293"/>
      <c r="AC908" s="293"/>
      <c r="AD908" s="293"/>
    </row>
    <row r="909" spans="1:30" ht="12.75" customHeight="1" x14ac:dyDescent="0.25">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c r="AA909" s="293"/>
      <c r="AB909" s="293"/>
      <c r="AC909" s="293"/>
      <c r="AD909" s="293"/>
    </row>
    <row r="910" spans="1:30" ht="12.75" customHeight="1" x14ac:dyDescent="0.25">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row>
    <row r="911" spans="1:30" ht="12.75" customHeight="1" x14ac:dyDescent="0.25">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c r="AA911" s="293"/>
      <c r="AB911" s="293"/>
      <c r="AC911" s="293"/>
      <c r="AD911" s="293"/>
    </row>
    <row r="912" spans="1:30" ht="12.75" customHeight="1" x14ac:dyDescent="0.25">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c r="AA912" s="293"/>
      <c r="AB912" s="293"/>
      <c r="AC912" s="293"/>
      <c r="AD912" s="293"/>
    </row>
    <row r="913" spans="1:30" ht="12.75" customHeight="1" x14ac:dyDescent="0.25">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c r="AA913" s="293"/>
      <c r="AB913" s="293"/>
      <c r="AC913" s="293"/>
      <c r="AD913" s="293"/>
    </row>
    <row r="914" spans="1:30" ht="12.75" customHeight="1" x14ac:dyDescent="0.25">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c r="AA914" s="293"/>
      <c r="AB914" s="293"/>
      <c r="AC914" s="293"/>
      <c r="AD914" s="293"/>
    </row>
    <row r="915" spans="1:30" ht="12.75" customHeight="1" x14ac:dyDescent="0.25">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c r="AA915" s="293"/>
      <c r="AB915" s="293"/>
      <c r="AC915" s="293"/>
      <c r="AD915" s="293"/>
    </row>
    <row r="916" spans="1:30" ht="12.75" customHeight="1" x14ac:dyDescent="0.25">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c r="AA916" s="293"/>
      <c r="AB916" s="293"/>
      <c r="AC916" s="293"/>
      <c r="AD916" s="293"/>
    </row>
    <row r="917" spans="1:30" ht="12.75" customHeight="1" x14ac:dyDescent="0.25">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c r="AA917" s="293"/>
      <c r="AB917" s="293"/>
      <c r="AC917" s="293"/>
      <c r="AD917" s="293"/>
    </row>
    <row r="918" spans="1:30" ht="12.75" customHeight="1" x14ac:dyDescent="0.25">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c r="AA918" s="293"/>
      <c r="AB918" s="293"/>
      <c r="AC918" s="293"/>
      <c r="AD918" s="293"/>
    </row>
    <row r="919" spans="1:30" ht="12.75" customHeight="1" x14ac:dyDescent="0.25">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c r="AA919" s="293"/>
      <c r="AB919" s="293"/>
      <c r="AC919" s="293"/>
      <c r="AD919" s="293"/>
    </row>
    <row r="920" spans="1:30" ht="12.75" customHeight="1" x14ac:dyDescent="0.25">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c r="AA920" s="293"/>
      <c r="AB920" s="293"/>
      <c r="AC920" s="293"/>
      <c r="AD920" s="293"/>
    </row>
    <row r="921" spans="1:30" ht="12.75" customHeight="1" x14ac:dyDescent="0.25">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c r="AA921" s="293"/>
      <c r="AB921" s="293"/>
      <c r="AC921" s="293"/>
      <c r="AD921" s="293"/>
    </row>
    <row r="922" spans="1:30" ht="12.75" customHeight="1" x14ac:dyDescent="0.25">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row>
    <row r="923" spans="1:30" ht="12.75" customHeight="1" x14ac:dyDescent="0.25">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c r="AA923" s="293"/>
      <c r="AB923" s="293"/>
      <c r="AC923" s="293"/>
      <c r="AD923" s="293"/>
    </row>
    <row r="924" spans="1:30" ht="12.75" customHeight="1" x14ac:dyDescent="0.25">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c r="AA924" s="293"/>
      <c r="AB924" s="293"/>
      <c r="AC924" s="293"/>
      <c r="AD924" s="293"/>
    </row>
    <row r="925" spans="1:30" ht="12.75" customHeight="1" x14ac:dyDescent="0.25">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c r="AA925" s="293"/>
      <c r="AB925" s="293"/>
      <c r="AC925" s="293"/>
      <c r="AD925" s="293"/>
    </row>
    <row r="926" spans="1:30" ht="12.75" customHeight="1" x14ac:dyDescent="0.25">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c r="AA926" s="293"/>
      <c r="AB926" s="293"/>
      <c r="AC926" s="293"/>
      <c r="AD926" s="293"/>
    </row>
    <row r="927" spans="1:30" ht="12.75" customHeight="1" x14ac:dyDescent="0.25">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c r="AA927" s="293"/>
      <c r="AB927" s="293"/>
      <c r="AC927" s="293"/>
      <c r="AD927" s="293"/>
    </row>
    <row r="928" spans="1:30" ht="12.75" customHeight="1" x14ac:dyDescent="0.25">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row>
    <row r="929" spans="1:30" ht="12.75" customHeight="1" x14ac:dyDescent="0.25">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c r="AA929" s="293"/>
      <c r="AB929" s="293"/>
      <c r="AC929" s="293"/>
      <c r="AD929" s="293"/>
    </row>
    <row r="930" spans="1:30" ht="12.75" customHeight="1" x14ac:dyDescent="0.25">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row>
    <row r="931" spans="1:30" ht="12.75" customHeight="1" x14ac:dyDescent="0.25">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c r="AA931" s="293"/>
      <c r="AB931" s="293"/>
      <c r="AC931" s="293"/>
      <c r="AD931" s="293"/>
    </row>
    <row r="932" spans="1:30" ht="12.75" customHeight="1" x14ac:dyDescent="0.25">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c r="AA932" s="293"/>
      <c r="AB932" s="293"/>
      <c r="AC932" s="293"/>
      <c r="AD932" s="293"/>
    </row>
    <row r="933" spans="1:30" ht="12.75" customHeight="1" x14ac:dyDescent="0.25">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c r="AA933" s="293"/>
      <c r="AB933" s="293"/>
      <c r="AC933" s="293"/>
      <c r="AD933" s="293"/>
    </row>
    <row r="934" spans="1:30" ht="12.75" customHeight="1" x14ac:dyDescent="0.25">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row>
    <row r="935" spans="1:30" ht="12.75" customHeight="1" x14ac:dyDescent="0.25">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c r="AA935" s="293"/>
      <c r="AB935" s="293"/>
      <c r="AC935" s="293"/>
      <c r="AD935" s="293"/>
    </row>
    <row r="936" spans="1:30" ht="12.75" customHeight="1" x14ac:dyDescent="0.25">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c r="AA936" s="293"/>
      <c r="AB936" s="293"/>
      <c r="AC936" s="293"/>
      <c r="AD936" s="293"/>
    </row>
    <row r="937" spans="1:30" ht="12.75" customHeight="1" x14ac:dyDescent="0.25">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c r="AA937" s="293"/>
      <c r="AB937" s="293"/>
      <c r="AC937" s="293"/>
      <c r="AD937" s="293"/>
    </row>
    <row r="938" spans="1:30" ht="12.75" customHeight="1" x14ac:dyDescent="0.25">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c r="AA938" s="293"/>
      <c r="AB938" s="293"/>
      <c r="AC938" s="293"/>
      <c r="AD938" s="293"/>
    </row>
    <row r="939" spans="1:30" ht="12.75" customHeight="1" x14ac:dyDescent="0.25">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c r="AA939" s="293"/>
      <c r="AB939" s="293"/>
      <c r="AC939" s="293"/>
      <c r="AD939" s="293"/>
    </row>
    <row r="940" spans="1:30" ht="12.75" customHeight="1" x14ac:dyDescent="0.25">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row>
    <row r="941" spans="1:30" ht="12.75" customHeight="1" x14ac:dyDescent="0.25">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c r="AA941" s="293"/>
      <c r="AB941" s="293"/>
      <c r="AC941" s="293"/>
      <c r="AD941" s="293"/>
    </row>
    <row r="942" spans="1:30" ht="12.75" customHeight="1" x14ac:dyDescent="0.25">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c r="AA942" s="293"/>
      <c r="AB942" s="293"/>
      <c r="AC942" s="293"/>
      <c r="AD942" s="293"/>
    </row>
    <row r="943" spans="1:30" ht="12.75" customHeight="1" x14ac:dyDescent="0.25">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c r="AA943" s="293"/>
      <c r="AB943" s="293"/>
      <c r="AC943" s="293"/>
      <c r="AD943" s="293"/>
    </row>
    <row r="944" spans="1:30" ht="12.75" customHeight="1" x14ac:dyDescent="0.25">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row>
    <row r="945" spans="1:30" ht="12.75" customHeight="1" x14ac:dyDescent="0.25">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c r="AA945" s="293"/>
      <c r="AB945" s="293"/>
      <c r="AC945" s="293"/>
      <c r="AD945" s="293"/>
    </row>
    <row r="946" spans="1:30" ht="12.75" customHeight="1" x14ac:dyDescent="0.25">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c r="AA946" s="293"/>
      <c r="AB946" s="293"/>
      <c r="AC946" s="293"/>
      <c r="AD946" s="293"/>
    </row>
    <row r="947" spans="1:30" ht="12.75" customHeight="1" x14ac:dyDescent="0.25">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c r="AA947" s="293"/>
      <c r="AB947" s="293"/>
      <c r="AC947" s="293"/>
      <c r="AD947" s="293"/>
    </row>
    <row r="948" spans="1:30" ht="12.75" customHeight="1" x14ac:dyDescent="0.25">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c r="AA948" s="293"/>
      <c r="AB948" s="293"/>
      <c r="AC948" s="293"/>
      <c r="AD948" s="293"/>
    </row>
    <row r="949" spans="1:30" ht="12.75" customHeight="1" x14ac:dyDescent="0.25">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row>
    <row r="950" spans="1:30" ht="12.75" customHeight="1" x14ac:dyDescent="0.25">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c r="AA950" s="293"/>
      <c r="AB950" s="293"/>
      <c r="AC950" s="293"/>
      <c r="AD950" s="293"/>
    </row>
    <row r="951" spans="1:30" ht="12.75" customHeight="1" x14ac:dyDescent="0.25">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c r="AA951" s="293"/>
      <c r="AB951" s="293"/>
      <c r="AC951" s="293"/>
      <c r="AD951" s="293"/>
    </row>
    <row r="952" spans="1:30" ht="12.75" customHeight="1" x14ac:dyDescent="0.25">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c r="AA952" s="293"/>
      <c r="AB952" s="293"/>
      <c r="AC952" s="293"/>
      <c r="AD952" s="293"/>
    </row>
    <row r="953" spans="1:30" ht="12.75" customHeight="1" x14ac:dyDescent="0.25">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c r="AA953" s="293"/>
      <c r="AB953" s="293"/>
      <c r="AC953" s="293"/>
      <c r="AD953" s="293"/>
    </row>
    <row r="954" spans="1:30" ht="12.75" customHeight="1" x14ac:dyDescent="0.25">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c r="AA954" s="293"/>
      <c r="AB954" s="293"/>
      <c r="AC954" s="293"/>
      <c r="AD954" s="293"/>
    </row>
    <row r="955" spans="1:30" ht="12.75" customHeight="1" x14ac:dyDescent="0.25">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row>
    <row r="956" spans="1:30" ht="12.75" customHeight="1" x14ac:dyDescent="0.25">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c r="AA956" s="293"/>
      <c r="AB956" s="293"/>
      <c r="AC956" s="293"/>
      <c r="AD956" s="293"/>
    </row>
    <row r="957" spans="1:30" ht="12.75" customHeight="1" x14ac:dyDescent="0.25">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row>
    <row r="958" spans="1:30" ht="12.75" customHeight="1" x14ac:dyDescent="0.25">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row>
    <row r="959" spans="1:30" ht="12.75" customHeight="1" x14ac:dyDescent="0.25">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c r="AA959" s="293"/>
      <c r="AB959" s="293"/>
      <c r="AC959" s="293"/>
      <c r="AD959" s="293"/>
    </row>
    <row r="960" spans="1:30" ht="12.75" customHeight="1" x14ac:dyDescent="0.25">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c r="AA960" s="293"/>
      <c r="AB960" s="293"/>
      <c r="AC960" s="293"/>
      <c r="AD960" s="293"/>
    </row>
    <row r="961" spans="1:30" ht="12.75" customHeight="1" x14ac:dyDescent="0.25">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c r="AA961" s="293"/>
      <c r="AB961" s="293"/>
      <c r="AC961" s="293"/>
      <c r="AD961" s="293"/>
    </row>
    <row r="962" spans="1:30" ht="12.75" customHeight="1" x14ac:dyDescent="0.25">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c r="AA962" s="293"/>
      <c r="AB962" s="293"/>
      <c r="AC962" s="293"/>
      <c r="AD962" s="293"/>
    </row>
    <row r="963" spans="1:30" ht="12.75" customHeight="1" x14ac:dyDescent="0.25">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c r="AA963" s="293"/>
      <c r="AB963" s="293"/>
      <c r="AC963" s="293"/>
      <c r="AD963" s="293"/>
    </row>
    <row r="964" spans="1:30" ht="12.75" customHeight="1" x14ac:dyDescent="0.25">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c r="AA964" s="293"/>
      <c r="AB964" s="293"/>
      <c r="AC964" s="293"/>
      <c r="AD964" s="293"/>
    </row>
    <row r="965" spans="1:30" ht="12.75" customHeight="1" x14ac:dyDescent="0.25">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row>
    <row r="966" spans="1:30" ht="12.75" customHeight="1" x14ac:dyDescent="0.25">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c r="AA966" s="293"/>
      <c r="AB966" s="293"/>
      <c r="AC966" s="293"/>
      <c r="AD966" s="293"/>
    </row>
    <row r="967" spans="1:30" ht="12.75" customHeight="1" x14ac:dyDescent="0.25">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c r="AA967" s="293"/>
      <c r="AB967" s="293"/>
      <c r="AC967" s="293"/>
      <c r="AD967" s="293"/>
    </row>
    <row r="968" spans="1:30" ht="12.75" customHeight="1" x14ac:dyDescent="0.25">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c r="AA968" s="293"/>
      <c r="AB968" s="293"/>
      <c r="AC968" s="293"/>
      <c r="AD968" s="293"/>
    </row>
    <row r="969" spans="1:30" ht="12.75" customHeight="1" x14ac:dyDescent="0.25">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c r="AA969" s="293"/>
      <c r="AB969" s="293"/>
      <c r="AC969" s="293"/>
      <c r="AD969" s="293"/>
    </row>
    <row r="970" spans="1:30" ht="12.75" customHeight="1" x14ac:dyDescent="0.25">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c r="AA970" s="293"/>
      <c r="AB970" s="293"/>
      <c r="AC970" s="293"/>
      <c r="AD970" s="293"/>
    </row>
    <row r="971" spans="1:30" ht="12.75" customHeight="1" x14ac:dyDescent="0.25">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row>
    <row r="972" spans="1:30" ht="12.75" customHeight="1" x14ac:dyDescent="0.25">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c r="AA972" s="293"/>
      <c r="AB972" s="293"/>
      <c r="AC972" s="293"/>
      <c r="AD972" s="293"/>
    </row>
    <row r="973" spans="1:30" ht="12.75" customHeight="1" x14ac:dyDescent="0.25">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c r="AA973" s="293"/>
      <c r="AB973" s="293"/>
      <c r="AC973" s="293"/>
      <c r="AD973" s="293"/>
    </row>
    <row r="974" spans="1:30" ht="12.75" customHeight="1" x14ac:dyDescent="0.25">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c r="AA974" s="293"/>
      <c r="AB974" s="293"/>
      <c r="AC974" s="293"/>
      <c r="AD974" s="293"/>
    </row>
    <row r="975" spans="1:30" ht="12.75" customHeight="1" x14ac:dyDescent="0.25">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c r="AA975" s="293"/>
      <c r="AB975" s="293"/>
      <c r="AC975" s="293"/>
      <c r="AD975" s="293"/>
    </row>
    <row r="976" spans="1:30" ht="12.75" customHeight="1" x14ac:dyDescent="0.25">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row>
    <row r="977" spans="1:30" ht="12.75" customHeight="1" x14ac:dyDescent="0.25">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row>
    <row r="978" spans="1:30" ht="12.75" customHeight="1" x14ac:dyDescent="0.25">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c r="AA978" s="293"/>
      <c r="AB978" s="293"/>
      <c r="AC978" s="293"/>
      <c r="AD978" s="293"/>
    </row>
    <row r="979" spans="1:30" ht="12.75" customHeight="1" x14ac:dyDescent="0.25">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c r="AA979" s="293"/>
      <c r="AB979" s="293"/>
      <c r="AC979" s="293"/>
      <c r="AD979" s="293"/>
    </row>
    <row r="980" spans="1:30" ht="12.75" customHeight="1" x14ac:dyDescent="0.25">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c r="AA980" s="293"/>
      <c r="AB980" s="293"/>
      <c r="AC980" s="293"/>
      <c r="AD980" s="293"/>
    </row>
    <row r="981" spans="1:30" ht="12.75" customHeight="1" x14ac:dyDescent="0.25">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c r="AA981" s="293"/>
      <c r="AB981" s="293"/>
      <c r="AC981" s="293"/>
      <c r="AD981" s="293"/>
    </row>
    <row r="982" spans="1:30" ht="12.75" customHeight="1" x14ac:dyDescent="0.25">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c r="AA982" s="293"/>
      <c r="AB982" s="293"/>
      <c r="AC982" s="293"/>
      <c r="AD982" s="293"/>
    </row>
    <row r="983" spans="1:30" ht="12.75" customHeight="1" x14ac:dyDescent="0.25">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row>
    <row r="984" spans="1:30" ht="12.75" customHeight="1" x14ac:dyDescent="0.25">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c r="AA984" s="293"/>
      <c r="AB984" s="293"/>
      <c r="AC984" s="293"/>
      <c r="AD984" s="293"/>
    </row>
    <row r="985" spans="1:30" ht="12.75" customHeight="1" x14ac:dyDescent="0.25">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c r="AA985" s="293"/>
      <c r="AB985" s="293"/>
      <c r="AC985" s="293"/>
      <c r="AD985" s="293"/>
    </row>
    <row r="986" spans="1:30" ht="12.75" customHeight="1" x14ac:dyDescent="0.25">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c r="AA986" s="293"/>
      <c r="AB986" s="293"/>
      <c r="AC986" s="293"/>
      <c r="AD986" s="293"/>
    </row>
    <row r="987" spans="1:30" ht="12.75" customHeight="1" x14ac:dyDescent="0.25">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c r="AA987" s="293"/>
      <c r="AB987" s="293"/>
      <c r="AC987" s="293"/>
      <c r="AD987" s="293"/>
    </row>
    <row r="988" spans="1:30" ht="12.75" customHeight="1" x14ac:dyDescent="0.25">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c r="AA988" s="293"/>
      <c r="AB988" s="293"/>
      <c r="AC988" s="293"/>
      <c r="AD988" s="293"/>
    </row>
    <row r="989" spans="1:30" ht="12.75" customHeight="1" x14ac:dyDescent="0.25">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row>
    <row r="990" spans="1:30" ht="12.75" customHeight="1" x14ac:dyDescent="0.25">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c r="AA990" s="293"/>
      <c r="AB990" s="293"/>
      <c r="AC990" s="293"/>
      <c r="AD990" s="293"/>
    </row>
    <row r="991" spans="1:30" ht="12.75" customHeight="1" x14ac:dyDescent="0.25">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c r="AA991" s="293"/>
      <c r="AB991" s="293"/>
      <c r="AC991" s="293"/>
      <c r="AD991" s="293"/>
    </row>
    <row r="992" spans="1:30" ht="12.75" customHeight="1" x14ac:dyDescent="0.25">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c r="AA992" s="293"/>
      <c r="AB992" s="293"/>
      <c r="AC992" s="293"/>
      <c r="AD992" s="293"/>
    </row>
    <row r="993" spans="1:30" ht="12.75" customHeight="1" x14ac:dyDescent="0.25">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c r="AA993" s="293"/>
      <c r="AB993" s="293"/>
      <c r="AC993" s="293"/>
      <c r="AD993" s="293"/>
    </row>
    <row r="994" spans="1:30" ht="12.75" customHeight="1" x14ac:dyDescent="0.25">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row>
    <row r="995" spans="1:30" ht="12.75" customHeight="1" x14ac:dyDescent="0.25">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row>
    <row r="996" spans="1:30" ht="12.75" customHeight="1" x14ac:dyDescent="0.25">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c r="AA996" s="293"/>
      <c r="AB996" s="293"/>
      <c r="AC996" s="293"/>
      <c r="AD996" s="293"/>
    </row>
    <row r="997" spans="1:30" ht="12.75" customHeight="1" x14ac:dyDescent="0.25">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c r="AA997" s="293"/>
      <c r="AB997" s="293"/>
      <c r="AC997" s="293"/>
      <c r="AD997" s="293"/>
    </row>
    <row r="998" spans="1:30" ht="12.75" customHeight="1" x14ac:dyDescent="0.25">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c r="AA998" s="293"/>
      <c r="AB998" s="293"/>
      <c r="AC998" s="293"/>
      <c r="AD998" s="293"/>
    </row>
    <row r="999" spans="1:30" ht="12.75" customHeight="1" x14ac:dyDescent="0.25">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c r="AA999" s="293"/>
      <c r="AB999" s="293"/>
      <c r="AC999" s="293"/>
      <c r="AD999" s="293"/>
    </row>
    <row r="1000" spans="1:30" ht="12.75" customHeight="1" x14ac:dyDescent="0.25">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row>
    <row r="2" spans="1:30" ht="12.75" customHeight="1" x14ac:dyDescent="0.25">
      <c r="A2" s="293"/>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293"/>
      <c r="AD2" s="293"/>
    </row>
    <row r="3" spans="1:30" ht="12.75" customHeight="1" x14ac:dyDescent="0.25">
      <c r="A3" s="293"/>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293"/>
      <c r="AD3" s="293"/>
    </row>
    <row r="4" spans="1:30" ht="12.75" customHeight="1" x14ac:dyDescent="0.25">
      <c r="A4" s="293"/>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293"/>
      <c r="AD4" s="293"/>
    </row>
    <row r="5" spans="1:30" ht="12.75" customHeight="1" x14ac:dyDescent="0.25">
      <c r="A5" s="293"/>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293"/>
      <c r="AD5" s="293"/>
    </row>
    <row r="6" spans="1:30" ht="37.5" customHeight="1" x14ac:dyDescent="0.25">
      <c r="A6" s="293"/>
      <c r="B6" s="645"/>
      <c r="C6" s="646"/>
      <c r="D6" s="647"/>
      <c r="E6" s="294"/>
      <c r="F6" s="646"/>
      <c r="G6" s="646"/>
      <c r="H6" s="646"/>
      <c r="I6" s="646"/>
      <c r="J6" s="646"/>
      <c r="K6" s="646"/>
      <c r="L6" s="646"/>
      <c r="M6" s="646"/>
      <c r="N6" s="646"/>
      <c r="O6" s="646"/>
      <c r="P6" s="646"/>
      <c r="Q6" s="646"/>
      <c r="R6" s="646"/>
      <c r="S6" s="646"/>
      <c r="T6" s="646"/>
      <c r="U6" s="646"/>
      <c r="V6" s="646"/>
      <c r="W6" s="646"/>
      <c r="X6" s="646"/>
      <c r="Y6" s="646"/>
      <c r="Z6" s="646"/>
      <c r="AA6" s="646"/>
      <c r="AB6" s="647"/>
      <c r="AC6" s="293"/>
      <c r="AD6" s="293"/>
    </row>
    <row r="7" spans="1:30" ht="15" customHeight="1" x14ac:dyDescent="0.25">
      <c r="A7" s="293"/>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293"/>
      <c r="AD7" s="293"/>
    </row>
    <row r="8" spans="1:30" ht="15" customHeight="1" x14ac:dyDescent="0.25">
      <c r="A8" s="293"/>
      <c r="B8" s="31"/>
      <c r="C8" s="295" t="s">
        <v>121</v>
      </c>
      <c r="D8" s="32"/>
      <c r="E8" s="33"/>
      <c r="F8" s="296" t="s">
        <v>122</v>
      </c>
      <c r="G8" s="34"/>
      <c r="H8" s="35"/>
      <c r="I8" s="293"/>
      <c r="J8" s="293"/>
      <c r="K8" s="297"/>
      <c r="L8" s="297"/>
      <c r="M8" s="297"/>
      <c r="N8" s="297"/>
      <c r="O8" s="297"/>
      <c r="P8" s="297"/>
      <c r="Q8" s="297"/>
      <c r="R8" s="297"/>
      <c r="S8" s="297"/>
      <c r="T8" s="297"/>
      <c r="U8" s="297"/>
      <c r="V8" s="297"/>
      <c r="W8" s="297"/>
      <c r="X8" s="297"/>
      <c r="Y8" s="297"/>
      <c r="Z8" s="297"/>
      <c r="AA8" s="297"/>
      <c r="AB8" s="298"/>
      <c r="AC8" s="293"/>
      <c r="AD8" s="293"/>
    </row>
    <row r="9" spans="1:30" ht="15" customHeight="1" x14ac:dyDescent="0.25">
      <c r="A9" s="293"/>
      <c r="B9" s="31"/>
      <c r="C9" s="664"/>
      <c r="D9" s="650"/>
      <c r="E9" s="650"/>
      <c r="F9" s="650"/>
      <c r="G9" s="300"/>
      <c r="H9" s="293"/>
      <c r="I9" s="293"/>
      <c r="J9" s="293"/>
      <c r="K9" s="293"/>
      <c r="L9" s="293"/>
      <c r="M9" s="293"/>
      <c r="N9" s="293"/>
      <c r="O9" s="293"/>
      <c r="P9" s="293"/>
      <c r="Q9" s="293"/>
      <c r="R9" s="293"/>
      <c r="S9" s="293"/>
      <c r="T9" s="293"/>
      <c r="U9" s="293"/>
      <c r="V9" s="293"/>
      <c r="W9" s="293"/>
      <c r="X9" s="293"/>
      <c r="Y9" s="293"/>
      <c r="Z9" s="293"/>
      <c r="AA9" s="293"/>
      <c r="AB9" s="301"/>
      <c r="AC9" s="293"/>
      <c r="AD9" s="293"/>
    </row>
    <row r="10" spans="1:30" ht="30" customHeight="1" x14ac:dyDescent="0.25">
      <c r="A10" s="293"/>
      <c r="B10" s="31"/>
      <c r="C10" s="664" t="s">
        <v>123</v>
      </c>
      <c r="D10" s="650"/>
      <c r="E10" s="632" t="s">
        <v>491</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2"/>
      <c r="AC10" s="293"/>
      <c r="AD10" s="293"/>
    </row>
    <row r="11" spans="1:30" ht="15" customHeight="1" x14ac:dyDescent="0.25">
      <c r="A11" s="293"/>
      <c r="B11" s="31"/>
      <c r="C11" s="664"/>
      <c r="D11" s="650"/>
      <c r="E11" s="650"/>
      <c r="F11" s="650"/>
      <c r="G11" s="293"/>
      <c r="H11" s="293"/>
      <c r="I11" s="293"/>
      <c r="J11" s="293"/>
      <c r="K11" s="293"/>
      <c r="L11" s="293"/>
      <c r="M11" s="293"/>
      <c r="N11" s="293"/>
      <c r="O11" s="293"/>
      <c r="P11" s="293"/>
      <c r="Q11" s="293"/>
      <c r="R11" s="293"/>
      <c r="S11" s="293"/>
      <c r="T11" s="293"/>
      <c r="U11" s="293"/>
      <c r="V11" s="293"/>
      <c r="W11" s="293"/>
      <c r="X11" s="293"/>
      <c r="Y11" s="293"/>
      <c r="Z11" s="293"/>
      <c r="AA11" s="665"/>
      <c r="AB11" s="661"/>
      <c r="AC11" s="293"/>
      <c r="AD11" s="293"/>
    </row>
    <row r="12" spans="1:30" ht="29.25" customHeight="1" x14ac:dyDescent="0.25">
      <c r="A12" s="293"/>
      <c r="B12" s="31"/>
      <c r="C12" s="664" t="s">
        <v>125</v>
      </c>
      <c r="D12" s="650"/>
      <c r="E12" s="666" t="s">
        <v>439</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293"/>
      <c r="AD12" s="293"/>
    </row>
    <row r="13" spans="1:30" ht="15" customHeight="1" x14ac:dyDescent="0.25">
      <c r="A13" s="293"/>
      <c r="B13" s="31"/>
      <c r="C13" s="665"/>
      <c r="D13" s="650"/>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row>
    <row r="14" spans="1:30" ht="15" customHeight="1" x14ac:dyDescent="0.25">
      <c r="A14" s="293"/>
      <c r="B14" s="31"/>
      <c r="C14" s="664" t="s">
        <v>459</v>
      </c>
      <c r="D14" s="650"/>
      <c r="E14" s="659" t="s">
        <v>492</v>
      </c>
      <c r="F14" s="643"/>
      <c r="G14" s="643"/>
      <c r="H14" s="643"/>
      <c r="I14" s="643"/>
      <c r="J14" s="643"/>
      <c r="K14" s="643"/>
      <c r="L14" s="643"/>
      <c r="M14" s="643"/>
      <c r="N14" s="643"/>
      <c r="O14" s="643"/>
      <c r="P14" s="643"/>
      <c r="Q14" s="643"/>
      <c r="R14" s="643"/>
      <c r="S14" s="643"/>
      <c r="T14" s="643"/>
      <c r="U14" s="643"/>
      <c r="V14" s="643"/>
      <c r="W14" s="643"/>
      <c r="X14" s="643"/>
      <c r="Y14" s="643"/>
      <c r="Z14" s="643"/>
      <c r="AA14" s="644"/>
      <c r="AB14" s="301"/>
      <c r="AC14" s="293"/>
      <c r="AD14" s="293"/>
    </row>
    <row r="15" spans="1:30" ht="15.75" customHeight="1" x14ac:dyDescent="0.25">
      <c r="A15" s="293"/>
      <c r="B15" s="31"/>
      <c r="C15" s="303"/>
      <c r="D15" s="303"/>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1"/>
      <c r="AC15" s="293"/>
      <c r="AD15" s="293"/>
    </row>
    <row r="16" spans="1:30" ht="15" customHeight="1" x14ac:dyDescent="0.25">
      <c r="A16" s="293"/>
      <c r="B16" s="31"/>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row>
    <row r="17" spans="1:30" ht="15" customHeight="1" x14ac:dyDescent="0.25">
      <c r="A17" s="293"/>
      <c r="B17" s="31"/>
      <c r="C17" s="664" t="s">
        <v>461</v>
      </c>
      <c r="D17" s="650"/>
      <c r="E17" s="1027" t="s">
        <v>476</v>
      </c>
      <c r="F17" s="643"/>
      <c r="G17" s="643"/>
      <c r="H17" s="643"/>
      <c r="I17" s="643"/>
      <c r="J17" s="643"/>
      <c r="K17" s="643"/>
      <c r="L17" s="643"/>
      <c r="M17" s="643"/>
      <c r="N17" s="643"/>
      <c r="O17" s="643"/>
      <c r="P17" s="643"/>
      <c r="Q17" s="643"/>
      <c r="R17" s="643"/>
      <c r="S17" s="643"/>
      <c r="T17" s="643"/>
      <c r="U17" s="643"/>
      <c r="V17" s="643"/>
      <c r="W17" s="643"/>
      <c r="X17" s="643"/>
      <c r="Y17" s="643"/>
      <c r="Z17" s="643"/>
      <c r="AA17" s="644"/>
      <c r="AB17" s="301"/>
      <c r="AC17" s="293"/>
      <c r="AD17" s="293"/>
    </row>
    <row r="18" spans="1:30" ht="15" customHeight="1" x14ac:dyDescent="0.25">
      <c r="A18" s="293"/>
      <c r="B18" s="31"/>
      <c r="C18" s="303"/>
      <c r="D18" s="303"/>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1"/>
      <c r="AC18" s="293"/>
      <c r="AD18" s="293"/>
    </row>
    <row r="19" spans="1:30" ht="15" customHeight="1" x14ac:dyDescent="0.25">
      <c r="A19" s="293"/>
      <c r="B19" s="31"/>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row>
    <row r="20" spans="1:30" ht="15" customHeight="1" x14ac:dyDescent="0.25">
      <c r="A20" s="293"/>
      <c r="B20" s="31"/>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row>
    <row r="21" spans="1:30" ht="15" customHeight="1" x14ac:dyDescent="0.25">
      <c r="A21" s="293"/>
      <c r="B21" s="31"/>
      <c r="C21" s="664" t="s">
        <v>127</v>
      </c>
      <c r="D21" s="650"/>
      <c r="E21" s="304"/>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293"/>
      <c r="AD21" s="293"/>
    </row>
    <row r="22" spans="1:30" ht="29.25" customHeight="1" x14ac:dyDescent="0.25">
      <c r="A22" s="293"/>
      <c r="B22" s="31"/>
      <c r="C22" s="632" t="s">
        <v>493</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05"/>
      <c r="AC22" s="293"/>
      <c r="AD22" s="293"/>
    </row>
    <row r="23" spans="1:30" ht="15" customHeight="1" x14ac:dyDescent="0.25">
      <c r="A23" s="293"/>
      <c r="B23" s="31"/>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row>
    <row r="24" spans="1:30" ht="15" customHeight="1" x14ac:dyDescent="0.25">
      <c r="A24" s="293"/>
      <c r="B24" s="31"/>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row>
    <row r="25" spans="1:30" ht="15" customHeight="1" x14ac:dyDescent="0.25">
      <c r="A25" s="293"/>
      <c r="B25" s="31"/>
      <c r="C25" s="1028" t="s">
        <v>494</v>
      </c>
      <c r="D25" s="643"/>
      <c r="E25" s="643"/>
      <c r="F25" s="643"/>
      <c r="G25" s="643"/>
      <c r="H25" s="643"/>
      <c r="I25" s="643"/>
      <c r="J25" s="643"/>
      <c r="K25" s="643"/>
      <c r="L25" s="643"/>
      <c r="M25" s="643"/>
      <c r="N25" s="643"/>
      <c r="O25" s="643"/>
      <c r="P25" s="644"/>
      <c r="Q25" s="293"/>
      <c r="R25" s="653"/>
      <c r="S25" s="633"/>
      <c r="T25" s="633"/>
      <c r="U25" s="633"/>
      <c r="V25" s="633"/>
      <c r="W25" s="633"/>
      <c r="X25" s="633"/>
      <c r="Y25" s="633"/>
      <c r="Z25" s="633"/>
      <c r="AA25" s="623"/>
      <c r="AB25" s="301"/>
      <c r="AC25" s="293"/>
      <c r="AD25" s="293"/>
    </row>
    <row r="26" spans="1:30" ht="15" customHeight="1" x14ac:dyDescent="0.25">
      <c r="A26" s="293"/>
      <c r="B26" s="31"/>
      <c r="C26" s="660"/>
      <c r="D26" s="607"/>
      <c r="E26" s="607"/>
      <c r="F26" s="607"/>
      <c r="G26" s="607"/>
      <c r="H26" s="607"/>
      <c r="I26" s="607"/>
      <c r="J26" s="607"/>
      <c r="K26" s="607"/>
      <c r="L26" s="607"/>
      <c r="M26" s="607"/>
      <c r="N26" s="607"/>
      <c r="O26" s="607"/>
      <c r="P26" s="661"/>
      <c r="Q26" s="293"/>
      <c r="R26" s="293"/>
      <c r="S26" s="293"/>
      <c r="T26" s="293"/>
      <c r="U26" s="293"/>
      <c r="V26" s="293"/>
      <c r="W26" s="293"/>
      <c r="X26" s="293"/>
      <c r="Y26" s="293"/>
      <c r="Z26" s="293"/>
      <c r="AA26" s="293"/>
      <c r="AB26" s="301"/>
      <c r="AC26" s="293"/>
      <c r="AD26" s="293"/>
    </row>
    <row r="27" spans="1:30" ht="15" customHeight="1" x14ac:dyDescent="0.25">
      <c r="A27" s="293"/>
      <c r="B27" s="31"/>
      <c r="C27" s="660"/>
      <c r="D27" s="607"/>
      <c r="E27" s="607"/>
      <c r="F27" s="607"/>
      <c r="G27" s="607"/>
      <c r="H27" s="607"/>
      <c r="I27" s="607"/>
      <c r="J27" s="607"/>
      <c r="K27" s="607"/>
      <c r="L27" s="607"/>
      <c r="M27" s="607"/>
      <c r="N27" s="607"/>
      <c r="O27" s="607"/>
      <c r="P27" s="661"/>
      <c r="Q27" s="303"/>
      <c r="R27" s="306" t="s">
        <v>130</v>
      </c>
      <c r="S27" s="306"/>
      <c r="T27" s="306"/>
      <c r="U27" s="306"/>
      <c r="V27" s="306"/>
      <c r="W27" s="303"/>
      <c r="X27" s="303"/>
      <c r="Y27" s="303"/>
      <c r="Z27" s="293"/>
      <c r="AA27" s="303"/>
      <c r="AB27" s="301"/>
      <c r="AC27" s="293"/>
      <c r="AD27" s="293"/>
    </row>
    <row r="28" spans="1:30" ht="15" customHeight="1" x14ac:dyDescent="0.25">
      <c r="A28" s="293"/>
      <c r="B28" s="31"/>
      <c r="C28" s="660"/>
      <c r="D28" s="607"/>
      <c r="E28" s="607"/>
      <c r="F28" s="607"/>
      <c r="G28" s="607"/>
      <c r="H28" s="607"/>
      <c r="I28" s="607"/>
      <c r="J28" s="607"/>
      <c r="K28" s="607"/>
      <c r="L28" s="607"/>
      <c r="M28" s="607"/>
      <c r="N28" s="607"/>
      <c r="O28" s="607"/>
      <c r="P28" s="661"/>
      <c r="Q28" s="293"/>
      <c r="R28" s="37"/>
      <c r="S28" s="293" t="s">
        <v>15</v>
      </c>
      <c r="T28" s="293"/>
      <c r="U28" s="37"/>
      <c r="V28" s="293" t="s">
        <v>27</v>
      </c>
      <c r="W28" s="293"/>
      <c r="X28" s="37"/>
      <c r="Y28" s="308" t="s">
        <v>46</v>
      </c>
      <c r="Z28" s="293"/>
      <c r="AA28" s="293"/>
      <c r="AB28" s="301"/>
      <c r="AC28" s="293"/>
      <c r="AD28" s="293"/>
    </row>
    <row r="29" spans="1:30" ht="15" customHeight="1" x14ac:dyDescent="0.25">
      <c r="A29" s="293"/>
      <c r="B29" s="31"/>
      <c r="C29" s="660"/>
      <c r="D29" s="607"/>
      <c r="E29" s="607"/>
      <c r="F29" s="607"/>
      <c r="G29" s="607"/>
      <c r="H29" s="607"/>
      <c r="I29" s="607"/>
      <c r="J29" s="607"/>
      <c r="K29" s="607"/>
      <c r="L29" s="607"/>
      <c r="M29" s="607"/>
      <c r="N29" s="607"/>
      <c r="O29" s="607"/>
      <c r="P29" s="661"/>
      <c r="Q29" s="293"/>
      <c r="R29" s="293"/>
      <c r="S29" s="293"/>
      <c r="T29" s="293"/>
      <c r="U29" s="293"/>
      <c r="V29" s="293"/>
      <c r="W29" s="293"/>
      <c r="X29" s="293"/>
      <c r="Y29" s="293"/>
      <c r="Z29" s="293"/>
      <c r="AA29" s="293"/>
      <c r="AB29" s="301"/>
      <c r="AC29" s="293"/>
      <c r="AD29" s="293"/>
    </row>
    <row r="30" spans="1:30" ht="15" customHeight="1" x14ac:dyDescent="0.25">
      <c r="A30" s="293"/>
      <c r="B30" s="31"/>
      <c r="C30" s="645"/>
      <c r="D30" s="646"/>
      <c r="E30" s="646"/>
      <c r="F30" s="646"/>
      <c r="G30" s="646"/>
      <c r="H30" s="646"/>
      <c r="I30" s="646"/>
      <c r="J30" s="646"/>
      <c r="K30" s="646"/>
      <c r="L30" s="646"/>
      <c r="M30" s="646"/>
      <c r="N30" s="646"/>
      <c r="O30" s="646"/>
      <c r="P30" s="647"/>
      <c r="Q30" s="293"/>
      <c r="R30" s="306" t="s">
        <v>131</v>
      </c>
      <c r="S30" s="293"/>
      <c r="T30" s="293"/>
      <c r="U30" s="293"/>
      <c r="V30" s="293"/>
      <c r="W30" s="670" t="s">
        <v>23</v>
      </c>
      <c r="X30" s="633"/>
      <c r="Y30" s="633"/>
      <c r="Z30" s="633"/>
      <c r="AA30" s="623"/>
      <c r="AB30" s="301"/>
      <c r="AC30" s="293"/>
      <c r="AD30" s="293"/>
    </row>
    <row r="31" spans="1:30" ht="15" customHeight="1" x14ac:dyDescent="0.25">
      <c r="A31" s="293"/>
      <c r="B31" s="31"/>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row>
    <row r="32" spans="1:30" ht="15" customHeight="1" x14ac:dyDescent="0.25">
      <c r="A32" s="293"/>
      <c r="B32" s="31"/>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row>
    <row r="33" spans="1:30" ht="39.75" customHeight="1" x14ac:dyDescent="0.25">
      <c r="A33" s="293"/>
      <c r="B33" s="31"/>
      <c r="C33" s="670" t="s">
        <v>424</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1"/>
      <c r="AC33" s="293"/>
      <c r="AD33" s="293"/>
    </row>
    <row r="34" spans="1:30" ht="15" customHeight="1" x14ac:dyDescent="0.25">
      <c r="A34" s="293"/>
      <c r="B34" s="31"/>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9"/>
      <c r="AC34" s="293"/>
      <c r="AD34" s="293"/>
    </row>
    <row r="35" spans="1:30" ht="15" customHeight="1" x14ac:dyDescent="0.25">
      <c r="A35" s="293"/>
      <c r="B35" s="31"/>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c r="AB35" s="309"/>
      <c r="AC35" s="293"/>
      <c r="AD35" s="293"/>
    </row>
    <row r="36" spans="1:30" ht="29.25" customHeight="1" x14ac:dyDescent="0.25">
      <c r="A36" s="293"/>
      <c r="B36" s="31"/>
      <c r="C36" s="670" t="s">
        <v>421</v>
      </c>
      <c r="D36" s="633"/>
      <c r="E36" s="633"/>
      <c r="F36" s="633"/>
      <c r="G36" s="633"/>
      <c r="H36" s="633"/>
      <c r="I36" s="633"/>
      <c r="J36" s="633"/>
      <c r="K36" s="623"/>
      <c r="L36" s="303"/>
      <c r="M36" s="670" t="s">
        <v>425</v>
      </c>
      <c r="N36" s="633"/>
      <c r="O36" s="633"/>
      <c r="P36" s="633"/>
      <c r="Q36" s="633"/>
      <c r="R36" s="633"/>
      <c r="S36" s="633"/>
      <c r="T36" s="633"/>
      <c r="U36" s="633"/>
      <c r="V36" s="633"/>
      <c r="W36" s="633"/>
      <c r="X36" s="633"/>
      <c r="Y36" s="633"/>
      <c r="Z36" s="633"/>
      <c r="AA36" s="623"/>
      <c r="AB36" s="309"/>
      <c r="AC36" s="293"/>
      <c r="AD36" s="293"/>
    </row>
    <row r="37" spans="1:30" ht="15" customHeight="1" x14ac:dyDescent="0.25">
      <c r="A37" s="293"/>
      <c r="B37" s="31"/>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301"/>
      <c r="AC37" s="293"/>
      <c r="AD37" s="293"/>
    </row>
    <row r="38" spans="1:30" ht="15" customHeight="1" x14ac:dyDescent="0.25">
      <c r="A38" s="293"/>
      <c r="B38" s="31"/>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c r="AB38" s="301"/>
      <c r="AC38" s="293"/>
      <c r="AD38" s="293"/>
    </row>
    <row r="39" spans="1:30" ht="90" customHeight="1" x14ac:dyDescent="0.25">
      <c r="A39" s="293"/>
      <c r="B39" s="31"/>
      <c r="C39" s="671" t="s">
        <v>426</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1"/>
      <c r="AC39" s="293"/>
      <c r="AD39" s="293"/>
    </row>
    <row r="40" spans="1:30" ht="15" customHeight="1" x14ac:dyDescent="0.25">
      <c r="A40" s="293"/>
      <c r="B40" s="31"/>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301"/>
      <c r="AC40" s="293"/>
      <c r="AD40" s="293"/>
    </row>
    <row r="41" spans="1:30" ht="15.75" customHeight="1" x14ac:dyDescent="0.25">
      <c r="A41" s="293"/>
      <c r="B41" s="31"/>
      <c r="C41" s="654" t="s">
        <v>139</v>
      </c>
      <c r="D41" s="650"/>
      <c r="E41" s="306"/>
      <c r="F41" s="632" t="s">
        <v>34</v>
      </c>
      <c r="G41" s="623"/>
      <c r="H41" s="306"/>
      <c r="I41" s="293"/>
      <c r="J41" s="313" t="s">
        <v>140</v>
      </c>
      <c r="K41" s="632">
        <v>1</v>
      </c>
      <c r="L41" s="633"/>
      <c r="M41" s="633"/>
      <c r="N41" s="623"/>
      <c r="O41" s="306"/>
      <c r="P41" s="306"/>
      <c r="Q41" s="297" t="s">
        <v>141</v>
      </c>
      <c r="R41" s="293"/>
      <c r="S41" s="306"/>
      <c r="T41" s="306"/>
      <c r="U41" s="306"/>
      <c r="V41" s="306"/>
      <c r="W41" s="632" t="s">
        <v>20</v>
      </c>
      <c r="X41" s="633"/>
      <c r="Y41" s="633"/>
      <c r="Z41" s="633"/>
      <c r="AA41" s="623"/>
      <c r="AB41" s="305"/>
      <c r="AC41" s="293"/>
      <c r="AD41" s="293"/>
    </row>
    <row r="42" spans="1:30" ht="15.75" customHeight="1" x14ac:dyDescent="0.25">
      <c r="A42" s="293"/>
      <c r="B42" s="31"/>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c r="AB42" s="301"/>
      <c r="AC42" s="293"/>
      <c r="AD42" s="293"/>
    </row>
    <row r="43" spans="1:30" ht="32.25" customHeight="1" x14ac:dyDescent="0.25">
      <c r="A43" s="293"/>
      <c r="B43" s="31"/>
      <c r="C43" s="293"/>
      <c r="D43" s="313" t="s">
        <v>142</v>
      </c>
      <c r="E43" s="306"/>
      <c r="F43" s="671"/>
      <c r="G43" s="633"/>
      <c r="H43" s="633"/>
      <c r="I43" s="633"/>
      <c r="J43" s="633"/>
      <c r="K43" s="633"/>
      <c r="L43" s="633"/>
      <c r="M43" s="623"/>
      <c r="N43" s="293"/>
      <c r="O43" s="313" t="s">
        <v>144</v>
      </c>
      <c r="P43" s="670">
        <v>0</v>
      </c>
      <c r="Q43" s="633"/>
      <c r="R43" s="633"/>
      <c r="S43" s="633"/>
      <c r="T43" s="633"/>
      <c r="U43" s="633"/>
      <c r="V43" s="633"/>
      <c r="W43" s="633"/>
      <c r="X43" s="633"/>
      <c r="Y43" s="633"/>
      <c r="Z43" s="633"/>
      <c r="AA43" s="623"/>
      <c r="AB43" s="301"/>
      <c r="AC43" s="293"/>
      <c r="AD43" s="293"/>
    </row>
    <row r="44" spans="1:30" ht="15.75" customHeight="1" x14ac:dyDescent="0.25">
      <c r="A44" s="293"/>
      <c r="B44" s="31"/>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c r="AB44" s="305"/>
      <c r="AC44" s="293"/>
      <c r="AD44" s="293"/>
    </row>
    <row r="45" spans="1:30" ht="15.75" customHeight="1" x14ac:dyDescent="0.25">
      <c r="A45" s="293"/>
      <c r="B45" s="31"/>
      <c r="C45" s="293"/>
      <c r="D45" s="313" t="s">
        <v>145</v>
      </c>
      <c r="E45" s="293"/>
      <c r="F45" s="653" t="s">
        <v>146</v>
      </c>
      <c r="G45" s="623"/>
      <c r="H45" s="293"/>
      <c r="I45" s="293"/>
      <c r="J45" s="306" t="s">
        <v>147</v>
      </c>
      <c r="K45" s="293"/>
      <c r="L45" s="653" t="s">
        <v>148</v>
      </c>
      <c r="M45" s="633"/>
      <c r="N45" s="623"/>
      <c r="O45" s="306"/>
      <c r="P45" s="306"/>
      <c r="Q45" s="293"/>
      <c r="R45" s="306" t="s">
        <v>149</v>
      </c>
      <c r="S45" s="306"/>
      <c r="T45" s="306"/>
      <c r="U45" s="306"/>
      <c r="V45" s="306"/>
      <c r="W45" s="672"/>
      <c r="X45" s="633"/>
      <c r="Y45" s="633"/>
      <c r="Z45" s="633"/>
      <c r="AA45" s="623"/>
      <c r="AB45" s="305"/>
      <c r="AC45" s="293"/>
      <c r="AD45" s="293"/>
    </row>
    <row r="46" spans="1:30" ht="15.75" customHeight="1" x14ac:dyDescent="0.25">
      <c r="A46" s="293"/>
      <c r="B46" s="31"/>
      <c r="C46" s="293"/>
      <c r="D46" s="293"/>
      <c r="E46" s="293"/>
      <c r="F46" s="29"/>
      <c r="G46" s="293"/>
      <c r="H46" s="293"/>
      <c r="I46" s="297"/>
      <c r="J46" s="297"/>
      <c r="K46" s="297"/>
      <c r="L46" s="297"/>
      <c r="M46" s="297"/>
      <c r="N46" s="297"/>
      <c r="O46" s="297"/>
      <c r="P46" s="297"/>
      <c r="Q46" s="297"/>
      <c r="R46" s="297"/>
      <c r="S46" s="297"/>
      <c r="T46" s="297"/>
      <c r="U46" s="297"/>
      <c r="V46" s="297"/>
      <c r="W46" s="297"/>
      <c r="X46" s="297"/>
      <c r="Y46" s="297"/>
      <c r="Z46" s="297"/>
      <c r="AA46" s="297"/>
      <c r="AB46" s="298"/>
      <c r="AC46" s="293"/>
      <c r="AD46" s="293"/>
    </row>
    <row r="47" spans="1:30" ht="15.75" customHeight="1" x14ac:dyDescent="0.25">
      <c r="A47" s="293"/>
      <c r="B47" s="31"/>
      <c r="C47" s="314" t="s">
        <v>150</v>
      </c>
      <c r="D47" s="673">
        <v>2024</v>
      </c>
      <c r="E47" s="674"/>
      <c r="F47" s="675"/>
      <c r="G47" s="35"/>
      <c r="H47" s="297"/>
      <c r="I47" s="297"/>
      <c r="J47" s="297"/>
      <c r="K47" s="297"/>
      <c r="L47" s="297"/>
      <c r="M47" s="297"/>
      <c r="N47" s="297"/>
      <c r="O47" s="297"/>
      <c r="P47" s="297"/>
      <c r="Q47" s="665"/>
      <c r="R47" s="650"/>
      <c r="S47" s="650"/>
      <c r="T47" s="650"/>
      <c r="U47" s="650"/>
      <c r="V47" s="297"/>
      <c r="W47" s="297"/>
      <c r="X47" s="664"/>
      <c r="Y47" s="650"/>
      <c r="Z47" s="650"/>
      <c r="AA47" s="650"/>
      <c r="AB47" s="305"/>
      <c r="AC47" s="293"/>
      <c r="AD47" s="293"/>
    </row>
    <row r="48" spans="1:30" ht="5.25" customHeight="1" x14ac:dyDescent="0.25">
      <c r="A48" s="293"/>
      <c r="B48" s="31"/>
      <c r="C48" s="306"/>
      <c r="D48" s="38"/>
      <c r="E48" s="38"/>
      <c r="F48" s="38"/>
      <c r="G48" s="293"/>
      <c r="H48" s="297"/>
      <c r="I48" s="297"/>
      <c r="J48" s="297"/>
      <c r="K48" s="297"/>
      <c r="L48" s="297"/>
      <c r="M48" s="297"/>
      <c r="N48" s="297"/>
      <c r="O48" s="297"/>
      <c r="P48" s="297"/>
      <c r="Q48" s="303"/>
      <c r="R48" s="303"/>
      <c r="S48" s="303"/>
      <c r="T48" s="303"/>
      <c r="U48" s="303"/>
      <c r="V48" s="297"/>
      <c r="W48" s="297"/>
      <c r="X48" s="299"/>
      <c r="Y48" s="299"/>
      <c r="Z48" s="299"/>
      <c r="AA48" s="299"/>
      <c r="AB48" s="305"/>
      <c r="AC48" s="293"/>
      <c r="AD48" s="293"/>
    </row>
    <row r="49" spans="1:30" ht="15.75" customHeight="1" x14ac:dyDescent="0.25">
      <c r="A49" s="293"/>
      <c r="B49" s="31"/>
      <c r="C49" s="306" t="s">
        <v>140</v>
      </c>
      <c r="D49" s="670">
        <v>1.2</v>
      </c>
      <c r="E49" s="633"/>
      <c r="F49" s="623"/>
      <c r="G49" s="293"/>
      <c r="H49" s="297"/>
      <c r="I49" s="297"/>
      <c r="J49" s="297"/>
      <c r="K49" s="297"/>
      <c r="L49" s="297"/>
      <c r="M49" s="297"/>
      <c r="N49" s="297"/>
      <c r="O49" s="297"/>
      <c r="P49" s="297"/>
      <c r="Q49" s="665"/>
      <c r="R49" s="650"/>
      <c r="S49" s="650"/>
      <c r="T49" s="650"/>
      <c r="U49" s="650"/>
      <c r="V49" s="297"/>
      <c r="W49" s="297"/>
      <c r="X49" s="664"/>
      <c r="Y49" s="650"/>
      <c r="Z49" s="650"/>
      <c r="AA49" s="650"/>
      <c r="AB49" s="298"/>
      <c r="AC49" s="293"/>
      <c r="AD49" s="293"/>
    </row>
    <row r="50" spans="1:30" ht="15.75" customHeight="1" x14ac:dyDescent="0.25">
      <c r="A50" s="293"/>
      <c r="B50" s="31"/>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c r="AB50" s="298"/>
      <c r="AC50" s="293"/>
      <c r="AD50" s="293"/>
    </row>
    <row r="51" spans="1:30" ht="15.75" customHeight="1" x14ac:dyDescent="0.25">
      <c r="A51" s="293"/>
      <c r="B51" s="31"/>
      <c r="C51" s="306"/>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07"/>
      <c r="AA51" s="307"/>
      <c r="AB51" s="315"/>
      <c r="AC51" s="293"/>
      <c r="AD51" s="293"/>
    </row>
    <row r="52" spans="1:30" ht="15.75" customHeight="1" x14ac:dyDescent="0.25">
      <c r="A52" s="293"/>
      <c r="B52" s="31"/>
      <c r="C52" s="293"/>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07"/>
      <c r="AA52" s="307"/>
      <c r="AB52" s="315"/>
      <c r="AC52" s="293"/>
      <c r="AD52" s="293"/>
    </row>
    <row r="53" spans="1:30" ht="15.75" customHeight="1" x14ac:dyDescent="0.25">
      <c r="A53" s="316"/>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16"/>
      <c r="AA53" s="316"/>
      <c r="AB53" s="317"/>
      <c r="AC53" s="316"/>
      <c r="AD53" s="316"/>
    </row>
    <row r="54" spans="1:30" ht="15.75" customHeight="1" x14ac:dyDescent="0.25">
      <c r="A54" s="293"/>
      <c r="B54" s="31"/>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c r="AB54" s="302"/>
      <c r="AC54" s="293"/>
      <c r="AD54" s="293"/>
    </row>
    <row r="55" spans="1:30" ht="15.75" customHeight="1" x14ac:dyDescent="0.25">
      <c r="A55" s="320"/>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15"/>
      <c r="AC55" s="320"/>
      <c r="AD55" s="320"/>
    </row>
    <row r="56" spans="1:30" ht="15.75" customHeight="1" x14ac:dyDescent="0.25">
      <c r="A56" s="320"/>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15"/>
      <c r="AC56" s="320"/>
      <c r="AD56" s="320"/>
    </row>
    <row r="57" spans="1:30" ht="15.75" customHeight="1" x14ac:dyDescent="0.25">
      <c r="A57" s="320"/>
      <c r="B57" s="41"/>
      <c r="C57" s="44">
        <v>2024</v>
      </c>
      <c r="D57" s="45">
        <v>45474</v>
      </c>
      <c r="E57" s="648">
        <v>45656</v>
      </c>
      <c r="F57" s="623"/>
      <c r="G57" s="46">
        <v>1</v>
      </c>
      <c r="H57" s="652"/>
      <c r="I57" s="633"/>
      <c r="J57" s="633"/>
      <c r="K57" s="633"/>
      <c r="L57" s="633"/>
      <c r="M57" s="633"/>
      <c r="N57" s="633"/>
      <c r="O57" s="633"/>
      <c r="P57" s="633"/>
      <c r="Q57" s="633"/>
      <c r="R57" s="633"/>
      <c r="S57" s="633"/>
      <c r="T57" s="633"/>
      <c r="U57" s="633"/>
      <c r="V57" s="633"/>
      <c r="W57" s="633"/>
      <c r="X57" s="633"/>
      <c r="Y57" s="633"/>
      <c r="Z57" s="633"/>
      <c r="AA57" s="623"/>
      <c r="AB57" s="315"/>
      <c r="AC57" s="320"/>
      <c r="AD57" s="320"/>
    </row>
    <row r="58" spans="1:30" ht="15.75" customHeight="1" x14ac:dyDescent="0.25">
      <c r="A58" s="320"/>
      <c r="B58" s="41"/>
      <c r="C58" s="44">
        <v>2025</v>
      </c>
      <c r="D58" s="45">
        <v>45658</v>
      </c>
      <c r="E58" s="648">
        <v>46021</v>
      </c>
      <c r="F58" s="623"/>
      <c r="G58" s="46">
        <v>1</v>
      </c>
      <c r="H58" s="652"/>
      <c r="I58" s="633"/>
      <c r="J58" s="633"/>
      <c r="K58" s="633"/>
      <c r="L58" s="633"/>
      <c r="M58" s="633"/>
      <c r="N58" s="633"/>
      <c r="O58" s="633"/>
      <c r="P58" s="633"/>
      <c r="Q58" s="633"/>
      <c r="R58" s="633"/>
      <c r="S58" s="633"/>
      <c r="T58" s="633"/>
      <c r="U58" s="633"/>
      <c r="V58" s="633"/>
      <c r="W58" s="633"/>
      <c r="X58" s="633"/>
      <c r="Y58" s="633"/>
      <c r="Z58" s="633"/>
      <c r="AA58" s="623"/>
      <c r="AB58" s="315"/>
      <c r="AC58" s="320"/>
      <c r="AD58" s="320"/>
    </row>
    <row r="59" spans="1:30" ht="15.75" customHeight="1" x14ac:dyDescent="0.25">
      <c r="A59" s="320"/>
      <c r="B59" s="41"/>
      <c r="C59" s="44">
        <v>2026</v>
      </c>
      <c r="D59" s="45">
        <v>46023</v>
      </c>
      <c r="E59" s="648">
        <v>46386</v>
      </c>
      <c r="F59" s="623"/>
      <c r="G59" s="46">
        <v>1</v>
      </c>
      <c r="H59" s="652"/>
      <c r="I59" s="633"/>
      <c r="J59" s="633"/>
      <c r="K59" s="633"/>
      <c r="L59" s="633"/>
      <c r="M59" s="633"/>
      <c r="N59" s="633"/>
      <c r="O59" s="633"/>
      <c r="P59" s="633"/>
      <c r="Q59" s="633"/>
      <c r="R59" s="633"/>
      <c r="S59" s="633"/>
      <c r="T59" s="633"/>
      <c r="U59" s="633"/>
      <c r="V59" s="633"/>
      <c r="W59" s="633"/>
      <c r="X59" s="633"/>
      <c r="Y59" s="633"/>
      <c r="Z59" s="633"/>
      <c r="AA59" s="623"/>
      <c r="AB59" s="315"/>
      <c r="AC59" s="320"/>
      <c r="AD59" s="320"/>
    </row>
    <row r="60" spans="1:30" ht="15.75" customHeight="1" x14ac:dyDescent="0.25">
      <c r="A60" s="320"/>
      <c r="B60" s="41"/>
      <c r="C60" s="44">
        <v>2027</v>
      </c>
      <c r="D60" s="45">
        <v>46388</v>
      </c>
      <c r="E60" s="648">
        <v>46751</v>
      </c>
      <c r="F60" s="623"/>
      <c r="G60" s="46">
        <v>1</v>
      </c>
      <c r="H60" s="652"/>
      <c r="I60" s="633"/>
      <c r="J60" s="633"/>
      <c r="K60" s="633"/>
      <c r="L60" s="633"/>
      <c r="M60" s="633"/>
      <c r="N60" s="633"/>
      <c r="O60" s="633"/>
      <c r="P60" s="633"/>
      <c r="Q60" s="633"/>
      <c r="R60" s="633"/>
      <c r="S60" s="633"/>
      <c r="T60" s="633"/>
      <c r="U60" s="633"/>
      <c r="V60" s="633"/>
      <c r="W60" s="633"/>
      <c r="X60" s="633"/>
      <c r="Y60" s="633"/>
      <c r="Z60" s="633"/>
      <c r="AA60" s="623"/>
      <c r="AB60" s="315"/>
      <c r="AC60" s="320"/>
      <c r="AD60" s="320"/>
    </row>
    <row r="61" spans="1:30" ht="15.75" customHeight="1" x14ac:dyDescent="0.25">
      <c r="A61" s="320"/>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15"/>
      <c r="AC61" s="320"/>
      <c r="AD61" s="320"/>
    </row>
    <row r="62" spans="1:30" ht="15.75" customHeight="1" x14ac:dyDescent="0.25">
      <c r="A62" s="293"/>
      <c r="B62" s="31"/>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301"/>
      <c r="AC62" s="293"/>
      <c r="AD62" s="293"/>
    </row>
    <row r="63" spans="1:30" ht="15.75" customHeight="1" x14ac:dyDescent="0.25">
      <c r="A63" s="293"/>
      <c r="B63" s="31"/>
      <c r="C63" s="654" t="s">
        <v>163</v>
      </c>
      <c r="D63" s="650"/>
      <c r="E63" s="306"/>
      <c r="F63" s="297" t="s">
        <v>164</v>
      </c>
      <c r="G63" s="47"/>
      <c r="H63" s="308"/>
      <c r="I63" s="297" t="s">
        <v>165</v>
      </c>
      <c r="J63" s="293"/>
      <c r="K63" s="653"/>
      <c r="L63" s="623"/>
      <c r="M63" s="306"/>
      <c r="N63" s="293"/>
      <c r="O63" s="293"/>
      <c r="P63" s="293"/>
      <c r="Q63" s="293"/>
      <c r="R63" s="293"/>
      <c r="S63" s="293"/>
      <c r="T63" s="293"/>
      <c r="U63" s="293"/>
      <c r="V63" s="293"/>
      <c r="W63" s="293"/>
      <c r="X63" s="293"/>
      <c r="Y63" s="293"/>
      <c r="Z63" s="293"/>
      <c r="AA63" s="293"/>
      <c r="AB63" s="301"/>
      <c r="AC63" s="293"/>
      <c r="AD63" s="293"/>
    </row>
    <row r="64" spans="1:30" ht="15.75" customHeight="1" x14ac:dyDescent="0.25">
      <c r="A64" s="293"/>
      <c r="B64" s="321"/>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22"/>
      <c r="AC64" s="293"/>
      <c r="AD64" s="293"/>
    </row>
    <row r="65" spans="1:30" ht="15.75" customHeight="1" x14ac:dyDescent="0.25">
      <c r="A65" s="293"/>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293"/>
      <c r="AD65" s="293"/>
    </row>
    <row r="66" spans="1:30" ht="15.75" customHeight="1" x14ac:dyDescent="0.25">
      <c r="A66" s="293"/>
      <c r="B66" s="48"/>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49"/>
      <c r="AC66" s="293"/>
      <c r="AD66" s="293"/>
    </row>
    <row r="67" spans="1:30" ht="29.25" customHeight="1" x14ac:dyDescent="0.25">
      <c r="A67" s="293"/>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293"/>
      <c r="AD67" s="293"/>
    </row>
    <row r="68" spans="1:30" ht="15.75" customHeight="1" x14ac:dyDescent="0.25">
      <c r="A68" s="293"/>
      <c r="B68" s="48"/>
      <c r="C68" s="323"/>
      <c r="D68" s="323"/>
      <c r="E68" s="323"/>
      <c r="F68" s="316"/>
      <c r="G68" s="324"/>
      <c r="H68" s="325"/>
      <c r="I68" s="325"/>
      <c r="J68" s="316"/>
      <c r="K68" s="316"/>
      <c r="L68" s="316"/>
      <c r="M68" s="316"/>
      <c r="N68" s="325"/>
      <c r="O68" s="316"/>
      <c r="P68" s="316"/>
      <c r="Q68" s="316"/>
      <c r="R68" s="316"/>
      <c r="S68" s="325"/>
      <c r="T68" s="303"/>
      <c r="U68" s="303"/>
      <c r="V68" s="293"/>
      <c r="W68" s="325"/>
      <c r="X68" s="313"/>
      <c r="Y68" s="313"/>
      <c r="Z68" s="50"/>
      <c r="AA68" s="28"/>
      <c r="AB68" s="51"/>
      <c r="AC68" s="293"/>
      <c r="AD68" s="293"/>
    </row>
    <row r="69" spans="1:30" ht="15.75" customHeight="1" x14ac:dyDescent="0.25">
      <c r="A69" s="293"/>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293"/>
      <c r="AD69" s="293"/>
    </row>
    <row r="70" spans="1:30" ht="15.75" customHeight="1" x14ac:dyDescent="0.25">
      <c r="A70" s="293"/>
      <c r="B70" s="48"/>
      <c r="C70" s="323"/>
      <c r="D70" s="323"/>
      <c r="E70" s="323"/>
      <c r="F70" s="316"/>
      <c r="G70" s="324"/>
      <c r="H70" s="325"/>
      <c r="I70" s="325"/>
      <c r="J70" s="316"/>
      <c r="K70" s="316"/>
      <c r="L70" s="316"/>
      <c r="M70" s="316"/>
      <c r="N70" s="325"/>
      <c r="O70" s="316"/>
      <c r="P70" s="316"/>
      <c r="Q70" s="316"/>
      <c r="R70" s="316"/>
      <c r="S70" s="325"/>
      <c r="T70" s="303"/>
      <c r="U70" s="303"/>
      <c r="V70" s="293"/>
      <c r="W70" s="325"/>
      <c r="X70" s="313"/>
      <c r="Y70" s="313"/>
      <c r="Z70" s="50"/>
      <c r="AA70" s="28"/>
      <c r="AB70" s="51"/>
      <c r="AC70" s="293"/>
      <c r="AD70" s="293"/>
    </row>
    <row r="71" spans="1:30" ht="15.75" customHeight="1" x14ac:dyDescent="0.25">
      <c r="A71" s="293"/>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293"/>
      <c r="AD71" s="293"/>
    </row>
    <row r="72" spans="1:30" ht="15.75" customHeight="1" x14ac:dyDescent="0.25">
      <c r="A72" s="293"/>
      <c r="B72" s="48"/>
      <c r="C72" s="323"/>
      <c r="D72" s="323"/>
      <c r="E72" s="323"/>
      <c r="F72" s="316"/>
      <c r="G72" s="324"/>
      <c r="H72" s="325"/>
      <c r="I72" s="325"/>
      <c r="J72" s="316"/>
      <c r="K72" s="316"/>
      <c r="L72" s="316"/>
      <c r="M72" s="316"/>
      <c r="N72" s="325"/>
      <c r="O72" s="316"/>
      <c r="P72" s="316"/>
      <c r="Q72" s="316"/>
      <c r="R72" s="316"/>
      <c r="S72" s="325"/>
      <c r="T72" s="303"/>
      <c r="U72" s="303"/>
      <c r="V72" s="293"/>
      <c r="W72" s="325"/>
      <c r="X72" s="313"/>
      <c r="Y72" s="313"/>
      <c r="Z72" s="313"/>
      <c r="AA72" s="303"/>
      <c r="AB72" s="309"/>
      <c r="AC72" s="293"/>
      <c r="AD72" s="293"/>
    </row>
    <row r="73" spans="1:30" ht="15.75" customHeight="1" x14ac:dyDescent="0.25">
      <c r="A73" s="293"/>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293"/>
      <c r="AD73" s="293"/>
    </row>
    <row r="74" spans="1:30" ht="15.75" customHeight="1" x14ac:dyDescent="0.25">
      <c r="A74" s="293"/>
      <c r="B74" s="48"/>
      <c r="C74" s="323"/>
      <c r="D74" s="323"/>
      <c r="E74" s="323"/>
      <c r="F74" s="316"/>
      <c r="G74" s="324"/>
      <c r="H74" s="325"/>
      <c r="I74" s="325"/>
      <c r="J74" s="316"/>
      <c r="K74" s="316"/>
      <c r="L74" s="316"/>
      <c r="M74" s="316"/>
      <c r="N74" s="325"/>
      <c r="O74" s="316"/>
      <c r="P74" s="316"/>
      <c r="Q74" s="316"/>
      <c r="R74" s="316"/>
      <c r="S74" s="325"/>
      <c r="T74" s="303"/>
      <c r="U74" s="303"/>
      <c r="V74" s="293"/>
      <c r="W74" s="325"/>
      <c r="X74" s="313"/>
      <c r="Y74" s="313"/>
      <c r="Z74" s="50"/>
      <c r="AA74" s="28"/>
      <c r="AB74" s="51"/>
      <c r="AC74" s="293"/>
      <c r="AD74" s="293"/>
    </row>
    <row r="75" spans="1:30" ht="15.75" customHeight="1" x14ac:dyDescent="0.25">
      <c r="A75" s="293"/>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293"/>
      <c r="AD75" s="293"/>
    </row>
    <row r="76" spans="1:30" ht="15.75" customHeight="1" x14ac:dyDescent="0.25">
      <c r="A76" s="293"/>
      <c r="B76" s="48"/>
      <c r="C76" s="323"/>
      <c r="D76" s="323"/>
      <c r="E76" s="323"/>
      <c r="F76" s="316"/>
      <c r="G76" s="324"/>
      <c r="H76" s="325"/>
      <c r="I76" s="325"/>
      <c r="J76" s="316"/>
      <c r="K76" s="316"/>
      <c r="L76" s="316"/>
      <c r="M76" s="316"/>
      <c r="N76" s="325"/>
      <c r="O76" s="316"/>
      <c r="P76" s="316"/>
      <c r="Q76" s="316"/>
      <c r="R76" s="316"/>
      <c r="S76" s="325"/>
      <c r="T76" s="303"/>
      <c r="U76" s="303"/>
      <c r="V76" s="293"/>
      <c r="W76" s="325"/>
      <c r="X76" s="313"/>
      <c r="Y76" s="313"/>
      <c r="Z76" s="50"/>
      <c r="AA76" s="28"/>
      <c r="AB76" s="51"/>
      <c r="AC76" s="293"/>
      <c r="AD76" s="293"/>
    </row>
    <row r="77" spans="1:30" ht="15.75" customHeight="1" x14ac:dyDescent="0.25">
      <c r="A77" s="293"/>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293"/>
      <c r="AD77" s="293"/>
    </row>
    <row r="78" spans="1:30" ht="15.75" customHeight="1" x14ac:dyDescent="0.25">
      <c r="A78" s="293"/>
      <c r="B78" s="48"/>
      <c r="C78" s="323"/>
      <c r="D78" s="323"/>
      <c r="E78" s="323"/>
      <c r="F78" s="316"/>
      <c r="G78" s="324"/>
      <c r="H78" s="325"/>
      <c r="I78" s="325"/>
      <c r="J78" s="316"/>
      <c r="K78" s="316"/>
      <c r="L78" s="316"/>
      <c r="M78" s="316"/>
      <c r="N78" s="325"/>
      <c r="O78" s="316"/>
      <c r="P78" s="316"/>
      <c r="Q78" s="316"/>
      <c r="R78" s="316"/>
      <c r="S78" s="325"/>
      <c r="T78" s="303"/>
      <c r="U78" s="303"/>
      <c r="V78" s="293"/>
      <c r="W78" s="325"/>
      <c r="X78" s="313"/>
      <c r="Y78" s="313"/>
      <c r="Z78" s="50"/>
      <c r="AA78" s="28"/>
      <c r="AB78" s="51"/>
      <c r="AC78" s="293"/>
      <c r="AD78" s="293"/>
    </row>
    <row r="79" spans="1:30" ht="15.75" customHeight="1" x14ac:dyDescent="0.25">
      <c r="A79" s="293"/>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293"/>
      <c r="AD79" s="293"/>
    </row>
    <row r="80" spans="1:30" ht="15.75" customHeight="1" x14ac:dyDescent="0.25">
      <c r="A80" s="293"/>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293"/>
      <c r="AD80" s="293"/>
    </row>
    <row r="81" spans="1:30" ht="15.75" customHeight="1" x14ac:dyDescent="0.25">
      <c r="A81" s="293"/>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293"/>
      <c r="AD81" s="293"/>
    </row>
    <row r="82" spans="1:30" ht="15.75" customHeight="1" x14ac:dyDescent="0.25">
      <c r="A82" s="293"/>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293"/>
      <c r="AD82" s="293"/>
    </row>
    <row r="83" spans="1:30" ht="26.25" customHeight="1" x14ac:dyDescent="0.25">
      <c r="A83" s="293"/>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293"/>
      <c r="AD83" s="326"/>
    </row>
    <row r="84" spans="1:30" ht="12.75" customHeight="1" x14ac:dyDescent="0.25">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row>
    <row r="85" spans="1:30" ht="12.75" customHeight="1" x14ac:dyDescent="0.25">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row>
    <row r="86" spans="1:30" ht="12.75" customHeight="1" x14ac:dyDescent="0.25">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row>
    <row r="87" spans="1:30" ht="12.75" customHeight="1" x14ac:dyDescent="0.25">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row>
    <row r="88" spans="1:30" ht="12.75" customHeight="1" x14ac:dyDescent="0.25">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row>
    <row r="89" spans="1:30" ht="12.75" customHeight="1" x14ac:dyDescent="0.25">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row>
    <row r="90" spans="1:30" ht="12.75" customHeight="1" x14ac:dyDescent="0.25">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row>
    <row r="91" spans="1:30" ht="12.75" customHeight="1" x14ac:dyDescent="0.25">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row>
    <row r="92" spans="1:30" ht="12.75" customHeight="1" x14ac:dyDescent="0.25">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row>
    <row r="93" spans="1:30" ht="12.75" customHeight="1" x14ac:dyDescent="0.2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row>
    <row r="94" spans="1:30" ht="12.75" customHeight="1" x14ac:dyDescent="0.2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row>
    <row r="95" spans="1:30" ht="12.75" customHeight="1" x14ac:dyDescent="0.2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row>
    <row r="96" spans="1:30" ht="12.75" customHeight="1" x14ac:dyDescent="0.2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row>
    <row r="97" spans="1:30" ht="12.75" customHeight="1" x14ac:dyDescent="0.2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row>
    <row r="98" spans="1:30" ht="12.75" customHeight="1" x14ac:dyDescent="0.2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row>
    <row r="99" spans="1:30" ht="12.75" customHeight="1" x14ac:dyDescent="0.2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row>
    <row r="100" spans="1:30" ht="12.75" customHeight="1" x14ac:dyDescent="0.2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row>
    <row r="101" spans="1:30" ht="12.75" customHeight="1" x14ac:dyDescent="0.2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row>
    <row r="102" spans="1:30" ht="12.75" customHeight="1" x14ac:dyDescent="0.2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row>
    <row r="103" spans="1:30" ht="12.75" customHeight="1" x14ac:dyDescent="0.2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row>
    <row r="104" spans="1:30" ht="12.75" customHeight="1" x14ac:dyDescent="0.2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row>
    <row r="105" spans="1:30" ht="12.75" customHeight="1" x14ac:dyDescent="0.2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row>
    <row r="106" spans="1:30" ht="12.75" customHeight="1" x14ac:dyDescent="0.2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row>
    <row r="107" spans="1:30" ht="12.75" customHeight="1" x14ac:dyDescent="0.2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row>
    <row r="108" spans="1:30" ht="12.75" customHeight="1" x14ac:dyDescent="0.2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row>
    <row r="109" spans="1:30" ht="12.75" customHeight="1" x14ac:dyDescent="0.2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row>
    <row r="110" spans="1:30" ht="12.75" customHeight="1" x14ac:dyDescent="0.2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row>
    <row r="111" spans="1:30" ht="12.75" customHeight="1" x14ac:dyDescent="0.2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row>
    <row r="112" spans="1:30" ht="12.75" customHeight="1" x14ac:dyDescent="0.2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row>
    <row r="113" spans="1:30" ht="12.75" customHeight="1" x14ac:dyDescent="0.2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row>
    <row r="114" spans="1:30" ht="12.75" customHeight="1" x14ac:dyDescent="0.2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row>
    <row r="115" spans="1:30" ht="12.75" customHeight="1" x14ac:dyDescent="0.2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row>
    <row r="116" spans="1:30" ht="12.75" customHeight="1" x14ac:dyDescent="0.2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row>
    <row r="117" spans="1:30" ht="12.75" customHeight="1" x14ac:dyDescent="0.2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row>
    <row r="118" spans="1:30" ht="12.75" customHeight="1" x14ac:dyDescent="0.2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row>
    <row r="119" spans="1:30" ht="12.75" customHeight="1" x14ac:dyDescent="0.2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row>
    <row r="120" spans="1:30" ht="12.75" customHeight="1" x14ac:dyDescent="0.2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row>
    <row r="121" spans="1:30" ht="12.75" customHeight="1" x14ac:dyDescent="0.2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row>
    <row r="122" spans="1:30" ht="12.75" customHeight="1" x14ac:dyDescent="0.2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row>
    <row r="123" spans="1:30" ht="12.75" customHeight="1" x14ac:dyDescent="0.2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row>
    <row r="124" spans="1:30" ht="12.75" customHeight="1" x14ac:dyDescent="0.2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row>
    <row r="125" spans="1:30" ht="12.75" customHeight="1" x14ac:dyDescent="0.2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row>
    <row r="126" spans="1:30" ht="12.75" customHeight="1" x14ac:dyDescent="0.2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row>
    <row r="127" spans="1:30" ht="12.75" customHeight="1" x14ac:dyDescent="0.2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row>
    <row r="128" spans="1:30" ht="12.75" customHeight="1" x14ac:dyDescent="0.2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row>
    <row r="129" spans="1:30" ht="12.75" customHeight="1" x14ac:dyDescent="0.2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row>
    <row r="130" spans="1:30" ht="12.75" customHeight="1" x14ac:dyDescent="0.2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row>
    <row r="131" spans="1:30" ht="12.75" customHeight="1" x14ac:dyDescent="0.2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row>
    <row r="132" spans="1:30" ht="12.75" customHeight="1" x14ac:dyDescent="0.2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row>
    <row r="133" spans="1:30" ht="12.75" customHeight="1" x14ac:dyDescent="0.2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row>
    <row r="134" spans="1:30" ht="12.75" customHeight="1" x14ac:dyDescent="0.25">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row>
    <row r="135" spans="1:30" ht="12.75" customHeight="1" x14ac:dyDescent="0.25">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row>
    <row r="136" spans="1:30" ht="12.75" customHeight="1" x14ac:dyDescent="0.25">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row>
    <row r="137" spans="1:30" ht="12.75" customHeight="1" x14ac:dyDescent="0.25">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row>
    <row r="138" spans="1:30" ht="12.75" customHeight="1" x14ac:dyDescent="0.25">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row>
    <row r="139" spans="1:30" ht="12.75" customHeight="1" x14ac:dyDescent="0.25">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row>
    <row r="140" spans="1:30" ht="12.75" customHeight="1" x14ac:dyDescent="0.25">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row>
    <row r="141" spans="1:30" ht="12.75" customHeight="1" x14ac:dyDescent="0.25">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row>
    <row r="142" spans="1:30" ht="12.75" customHeight="1" x14ac:dyDescent="0.25">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row>
    <row r="143" spans="1:30" ht="12.75" customHeight="1" x14ac:dyDescent="0.25">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row>
    <row r="144" spans="1:30" ht="12.75" customHeight="1" x14ac:dyDescent="0.25">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row>
    <row r="145" spans="1:30" ht="12.75" customHeight="1" x14ac:dyDescent="0.25">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row>
    <row r="146" spans="1:30" ht="12.75" customHeight="1" x14ac:dyDescent="0.25">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row>
    <row r="147" spans="1:30" ht="12.75" customHeight="1" x14ac:dyDescent="0.25">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row>
    <row r="148" spans="1:30" ht="12.75" customHeight="1" x14ac:dyDescent="0.25">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row>
    <row r="149" spans="1:30" ht="12.75" customHeight="1" x14ac:dyDescent="0.25">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row>
    <row r="150" spans="1:30" ht="12.75" customHeight="1" x14ac:dyDescent="0.25">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row>
    <row r="151" spans="1:30" ht="12.75" customHeight="1" x14ac:dyDescent="0.25">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row>
    <row r="152" spans="1:30" ht="12.75" customHeight="1" x14ac:dyDescent="0.25">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row>
    <row r="153" spans="1:30" ht="12.75" customHeight="1" x14ac:dyDescent="0.25">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row>
    <row r="154" spans="1:30" ht="12.75" customHeight="1" x14ac:dyDescent="0.25">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row>
    <row r="155" spans="1:30" ht="12.75" customHeight="1" x14ac:dyDescent="0.25">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row>
    <row r="156" spans="1:30" ht="12.75" customHeight="1" x14ac:dyDescent="0.25">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row>
    <row r="157" spans="1:30" ht="12.75" customHeight="1" x14ac:dyDescent="0.25">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row>
    <row r="158" spans="1:30" ht="12.75" customHeight="1" x14ac:dyDescent="0.25">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row>
    <row r="159" spans="1:30" ht="12.75" customHeight="1" x14ac:dyDescent="0.25">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row>
    <row r="160" spans="1:30" ht="12.75" customHeight="1" x14ac:dyDescent="0.25">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row>
    <row r="161" spans="1:30" ht="12.75" customHeight="1" x14ac:dyDescent="0.25">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row>
    <row r="162" spans="1:30" ht="12.75" customHeight="1" x14ac:dyDescent="0.25">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row>
    <row r="163" spans="1:30" ht="12.75" customHeight="1" x14ac:dyDescent="0.25">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row>
    <row r="164" spans="1:30" ht="12.75" customHeight="1" x14ac:dyDescent="0.25">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row>
    <row r="165" spans="1:30" ht="12.75" customHeight="1" x14ac:dyDescent="0.25">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row>
    <row r="166" spans="1:30" ht="12.75" customHeight="1" x14ac:dyDescent="0.25">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row>
    <row r="167" spans="1:30" ht="12.75" customHeight="1" x14ac:dyDescent="0.25">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row>
    <row r="168" spans="1:30" ht="12.75" customHeight="1" x14ac:dyDescent="0.25">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row>
    <row r="169" spans="1:30" ht="12.75" customHeight="1" x14ac:dyDescent="0.25">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row>
    <row r="170" spans="1:30" ht="12.75" customHeight="1" x14ac:dyDescent="0.25">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row>
    <row r="171" spans="1:30" ht="12.75" customHeight="1" x14ac:dyDescent="0.25">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row>
    <row r="172" spans="1:30" ht="12.75" customHeight="1" x14ac:dyDescent="0.25">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row>
    <row r="173" spans="1:30" ht="12.75" customHeight="1" x14ac:dyDescent="0.25">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row>
    <row r="174" spans="1:30" ht="12.75" customHeight="1" x14ac:dyDescent="0.25">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row>
    <row r="175" spans="1:30" ht="12.75" customHeight="1" x14ac:dyDescent="0.25">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row>
    <row r="176" spans="1:30" ht="12.75" customHeight="1" x14ac:dyDescent="0.25">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row>
    <row r="177" spans="1:30" ht="12.75" customHeight="1" x14ac:dyDescent="0.25">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row>
    <row r="178" spans="1:30" ht="12.75" customHeight="1" x14ac:dyDescent="0.25">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row>
    <row r="179" spans="1:30" ht="12.75" customHeight="1" x14ac:dyDescent="0.25">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row>
    <row r="180" spans="1:30" ht="12.75" customHeight="1" x14ac:dyDescent="0.25">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row>
    <row r="181" spans="1:30" ht="12.75" customHeight="1" x14ac:dyDescent="0.25">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row>
    <row r="182" spans="1:30" ht="12.75" customHeight="1" x14ac:dyDescent="0.25">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row>
    <row r="183" spans="1:30" ht="12.75" customHeight="1" x14ac:dyDescent="0.25">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row>
    <row r="184" spans="1:30" ht="12.75" customHeight="1" x14ac:dyDescent="0.25">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row>
    <row r="185" spans="1:30" ht="12.75" customHeight="1" x14ac:dyDescent="0.25">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row>
    <row r="186" spans="1:30" ht="12.75" customHeight="1" x14ac:dyDescent="0.25">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row>
    <row r="187" spans="1:30" ht="12.75" customHeight="1" x14ac:dyDescent="0.25">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row>
    <row r="188" spans="1:30" ht="12.75" customHeight="1" x14ac:dyDescent="0.25">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row>
    <row r="189" spans="1:30" ht="12.75" customHeight="1" x14ac:dyDescent="0.25">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row>
    <row r="190" spans="1:30" ht="12.75" customHeight="1" x14ac:dyDescent="0.25">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row>
    <row r="191" spans="1:30" ht="12.75" customHeight="1" x14ac:dyDescent="0.25">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row>
    <row r="192" spans="1:30" ht="12.75" customHeight="1" x14ac:dyDescent="0.25">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row>
    <row r="193" spans="1:30" ht="12.75" customHeight="1" x14ac:dyDescent="0.25">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row>
    <row r="194" spans="1:30" ht="12.75" customHeight="1" x14ac:dyDescent="0.25">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row>
    <row r="195" spans="1:30" ht="12.75" customHeight="1" x14ac:dyDescent="0.25">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row>
    <row r="196" spans="1:30" ht="12.75" customHeight="1" x14ac:dyDescent="0.25">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row>
    <row r="197" spans="1:30" ht="12.75" customHeight="1" x14ac:dyDescent="0.25">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row>
    <row r="198" spans="1:30" ht="12.75" customHeight="1" x14ac:dyDescent="0.25">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row>
    <row r="199" spans="1:30" ht="12.75" customHeight="1" x14ac:dyDescent="0.25">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row>
    <row r="200" spans="1:30" ht="12.75" customHeight="1" x14ac:dyDescent="0.25">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row>
    <row r="201" spans="1:30" ht="12.75" customHeight="1" x14ac:dyDescent="0.25">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row>
    <row r="202" spans="1:30" ht="12.75" customHeight="1" x14ac:dyDescent="0.25">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row>
    <row r="203" spans="1:30" ht="12.75" customHeight="1" x14ac:dyDescent="0.25">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row>
    <row r="204" spans="1:30" ht="12.75" customHeight="1" x14ac:dyDescent="0.25">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row>
    <row r="205" spans="1:30" ht="12.75" customHeight="1" x14ac:dyDescent="0.25">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row>
    <row r="206" spans="1:30" ht="12.75" customHeight="1" x14ac:dyDescent="0.25">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row>
    <row r="207" spans="1:30" ht="12.75" customHeight="1" x14ac:dyDescent="0.25">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row>
    <row r="208" spans="1:30" ht="12.75" customHeight="1" x14ac:dyDescent="0.25">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row>
    <row r="209" spans="1:30" ht="12.75" customHeight="1" x14ac:dyDescent="0.25">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row>
    <row r="210" spans="1:30" ht="12.75" customHeight="1" x14ac:dyDescent="0.25">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row>
    <row r="211" spans="1:30" ht="12.75" customHeight="1" x14ac:dyDescent="0.25">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row>
    <row r="212" spans="1:30" ht="12.75" customHeight="1" x14ac:dyDescent="0.25">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row>
    <row r="213" spans="1:30" ht="12.75" customHeight="1" x14ac:dyDescent="0.25">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row>
    <row r="214" spans="1:30" ht="12.75" customHeight="1" x14ac:dyDescent="0.25">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row>
    <row r="215" spans="1:30" ht="12.75" customHeight="1" x14ac:dyDescent="0.25">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row>
    <row r="216" spans="1:30" ht="12.75" customHeight="1" x14ac:dyDescent="0.25">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row>
    <row r="217" spans="1:30" ht="12.75" customHeight="1" x14ac:dyDescent="0.25">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row>
    <row r="218" spans="1:30" ht="12.75" customHeight="1" x14ac:dyDescent="0.25">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row>
    <row r="219" spans="1:30" ht="12.75" customHeight="1" x14ac:dyDescent="0.25">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row>
    <row r="220" spans="1:30" ht="12.75" customHeight="1" x14ac:dyDescent="0.25">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row>
    <row r="221" spans="1:30" ht="12.75" customHeight="1" x14ac:dyDescent="0.25">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row>
    <row r="222" spans="1:30" ht="12.75" customHeight="1" x14ac:dyDescent="0.25">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row>
    <row r="223" spans="1:30" ht="12.75" customHeight="1" x14ac:dyDescent="0.25">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row>
    <row r="224" spans="1:30" ht="12.75" customHeight="1" x14ac:dyDescent="0.25">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row>
    <row r="225" spans="1:30" ht="12.75" customHeight="1" x14ac:dyDescent="0.25">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row>
    <row r="226" spans="1:30" ht="12.75" customHeight="1" x14ac:dyDescent="0.25">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row>
    <row r="227" spans="1:30" ht="12.75" customHeight="1" x14ac:dyDescent="0.25">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row>
    <row r="228" spans="1:30" ht="12.75" customHeight="1" x14ac:dyDescent="0.25">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row>
    <row r="229" spans="1:30" ht="12.75" customHeight="1" x14ac:dyDescent="0.25">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row>
    <row r="230" spans="1:30" ht="12.75" customHeight="1" x14ac:dyDescent="0.25">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row>
    <row r="231" spans="1:30" ht="12.75" customHeight="1" x14ac:dyDescent="0.25">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row>
    <row r="232" spans="1:30" ht="12.75" customHeight="1" x14ac:dyDescent="0.25">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row>
    <row r="233" spans="1:30" ht="12.75" customHeight="1" x14ac:dyDescent="0.25">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row>
    <row r="234" spans="1:30" ht="12.75" customHeight="1" x14ac:dyDescent="0.25">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row>
    <row r="235" spans="1:30" ht="12.75" customHeight="1" x14ac:dyDescent="0.25">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row>
    <row r="236" spans="1:30" ht="12.75" customHeight="1" x14ac:dyDescent="0.25">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row>
    <row r="237" spans="1:30" ht="12.75" customHeight="1" x14ac:dyDescent="0.25">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row>
    <row r="238" spans="1:30" ht="12.75" customHeight="1" x14ac:dyDescent="0.25">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row>
    <row r="239" spans="1:30" ht="12.75" customHeight="1" x14ac:dyDescent="0.25">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row>
    <row r="240" spans="1:30" ht="12.75" customHeight="1" x14ac:dyDescent="0.25">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row>
    <row r="241" spans="1:30" ht="12.75" customHeight="1" x14ac:dyDescent="0.25">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row>
    <row r="242" spans="1:30" ht="12.75" customHeight="1" x14ac:dyDescent="0.25">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row>
    <row r="243" spans="1:30" ht="12.75" customHeight="1" x14ac:dyDescent="0.25">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row>
    <row r="244" spans="1:30" ht="12.75" customHeight="1" x14ac:dyDescent="0.25">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row>
    <row r="245" spans="1:30" ht="12.75" customHeight="1" x14ac:dyDescent="0.25">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row>
    <row r="246" spans="1:30" ht="12.75" customHeight="1" x14ac:dyDescent="0.25">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row>
    <row r="247" spans="1:30" ht="12.75" customHeight="1" x14ac:dyDescent="0.25">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row>
    <row r="248" spans="1:30" ht="12.75" customHeight="1" x14ac:dyDescent="0.25">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row>
    <row r="249" spans="1:30" ht="12.75" customHeight="1" x14ac:dyDescent="0.25">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row>
    <row r="250" spans="1:30" ht="12.75" customHeight="1" x14ac:dyDescent="0.25">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row>
    <row r="251" spans="1:30" ht="12.75" customHeight="1" x14ac:dyDescent="0.25">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row>
    <row r="252" spans="1:30" ht="12.75" customHeight="1" x14ac:dyDescent="0.25">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row>
    <row r="253" spans="1:30" ht="12.75" customHeight="1" x14ac:dyDescent="0.25">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row>
    <row r="254" spans="1:30" ht="12.75" customHeight="1" x14ac:dyDescent="0.25">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row>
    <row r="255" spans="1:30" ht="12.75" customHeight="1" x14ac:dyDescent="0.25">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row>
    <row r="256" spans="1:30" ht="12.75" customHeight="1" x14ac:dyDescent="0.25">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row>
    <row r="257" spans="1:30" ht="12.75" customHeight="1" x14ac:dyDescent="0.25">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row>
    <row r="258" spans="1:30" ht="12.75" customHeight="1" x14ac:dyDescent="0.25">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row>
    <row r="259" spans="1:30" ht="12.75" customHeight="1" x14ac:dyDescent="0.25">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row>
    <row r="260" spans="1:30" ht="12.75" customHeight="1" x14ac:dyDescent="0.25">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row>
    <row r="261" spans="1:30" ht="12.75" customHeight="1" x14ac:dyDescent="0.25">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row>
    <row r="262" spans="1:30" ht="12.75" customHeight="1" x14ac:dyDescent="0.25">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row>
    <row r="263" spans="1:30" ht="12.75" customHeight="1" x14ac:dyDescent="0.25">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row>
    <row r="264" spans="1:30" ht="12.75" customHeight="1" x14ac:dyDescent="0.25">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row>
    <row r="265" spans="1:30" ht="12.75" customHeight="1" x14ac:dyDescent="0.25">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row>
    <row r="266" spans="1:30" ht="12.75" customHeight="1" x14ac:dyDescent="0.25">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row>
    <row r="267" spans="1:30" ht="12.75" customHeight="1" x14ac:dyDescent="0.25">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row>
    <row r="268" spans="1:30" ht="12.75" customHeight="1" x14ac:dyDescent="0.25">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row>
    <row r="269" spans="1:30" ht="12.75" customHeight="1" x14ac:dyDescent="0.25">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row>
    <row r="270" spans="1:30" ht="12.75" customHeight="1" x14ac:dyDescent="0.25">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row>
    <row r="271" spans="1:30" ht="12.75" customHeight="1" x14ac:dyDescent="0.25">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row>
    <row r="272" spans="1:30" ht="12.75" customHeight="1" x14ac:dyDescent="0.25">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row>
    <row r="273" spans="1:30" ht="12.75" customHeight="1" x14ac:dyDescent="0.25">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row>
    <row r="274" spans="1:30" ht="12.75" customHeight="1" x14ac:dyDescent="0.25">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row>
    <row r="275" spans="1:30" ht="12.75" customHeight="1" x14ac:dyDescent="0.25">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row>
    <row r="276" spans="1:30" ht="12.75" customHeight="1" x14ac:dyDescent="0.25">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row>
    <row r="277" spans="1:30" ht="12.75" customHeight="1" x14ac:dyDescent="0.2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row>
    <row r="278" spans="1:30" ht="12.75" customHeight="1" x14ac:dyDescent="0.2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row>
    <row r="279" spans="1:30" ht="12.75" customHeight="1" x14ac:dyDescent="0.2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row>
    <row r="280" spans="1:30" ht="12.75" customHeight="1" x14ac:dyDescent="0.2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row>
    <row r="281" spans="1:30" ht="12.75" customHeight="1" x14ac:dyDescent="0.2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row>
    <row r="282" spans="1:30" ht="12.75" customHeight="1" x14ac:dyDescent="0.2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row>
    <row r="283" spans="1:30" ht="12.75" customHeight="1" x14ac:dyDescent="0.2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row>
    <row r="284" spans="1:30" ht="12.75" customHeight="1" x14ac:dyDescent="0.2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row>
    <row r="285" spans="1:30" ht="12.75" customHeight="1" x14ac:dyDescent="0.2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row>
    <row r="286" spans="1:30" ht="12.75" customHeight="1" x14ac:dyDescent="0.2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row>
    <row r="287" spans="1:30" ht="12.75" customHeight="1" x14ac:dyDescent="0.2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row>
    <row r="288" spans="1:30" ht="12.75" customHeight="1" x14ac:dyDescent="0.2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row>
    <row r="289" spans="1:30" ht="12.75" customHeight="1" x14ac:dyDescent="0.2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row>
    <row r="290" spans="1:30" ht="12.75" customHeight="1" x14ac:dyDescent="0.2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row>
    <row r="291" spans="1:30" ht="12.75" customHeight="1" x14ac:dyDescent="0.2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row>
    <row r="292" spans="1:30" ht="12.75" customHeight="1" x14ac:dyDescent="0.25">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row>
    <row r="293" spans="1:30" ht="12.75" customHeight="1" x14ac:dyDescent="0.25">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row>
    <row r="294" spans="1:30" ht="12.75" customHeight="1" x14ac:dyDescent="0.25">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row>
    <row r="295" spans="1:30" ht="12.75" customHeight="1" x14ac:dyDescent="0.25">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row>
    <row r="296" spans="1:30" ht="12.75" customHeight="1" x14ac:dyDescent="0.25">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row>
    <row r="297" spans="1:30" ht="12.75" customHeight="1" x14ac:dyDescent="0.25">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row>
    <row r="298" spans="1:30" ht="12.75" customHeight="1" x14ac:dyDescent="0.25">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row>
    <row r="299" spans="1:30" ht="12.75" customHeight="1" x14ac:dyDescent="0.2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row>
    <row r="300" spans="1:30" ht="12.75" customHeight="1" x14ac:dyDescent="0.2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row>
    <row r="301" spans="1:30" ht="12.75" customHeight="1" x14ac:dyDescent="0.2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row>
    <row r="302" spans="1:30" ht="12.75" customHeight="1" x14ac:dyDescent="0.2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row>
    <row r="303" spans="1:30" ht="12.75" customHeight="1" x14ac:dyDescent="0.2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row>
    <row r="304" spans="1:30" ht="12.75" customHeight="1" x14ac:dyDescent="0.2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row>
    <row r="305" spans="1:30" ht="12.75" customHeight="1" x14ac:dyDescent="0.2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row>
    <row r="306" spans="1:30" ht="12.75" customHeight="1" x14ac:dyDescent="0.2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row>
    <row r="307" spans="1:30" ht="12.75" customHeight="1" x14ac:dyDescent="0.2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row>
    <row r="308" spans="1:30" ht="12.75" customHeight="1" x14ac:dyDescent="0.2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row>
    <row r="309" spans="1:30" ht="12.75" customHeight="1" x14ac:dyDescent="0.2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row>
    <row r="310" spans="1:30" ht="12.75" customHeight="1" x14ac:dyDescent="0.2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row>
    <row r="311" spans="1:30" ht="12.75" customHeight="1" x14ac:dyDescent="0.2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row>
    <row r="312" spans="1:30" ht="12.75" customHeight="1" x14ac:dyDescent="0.2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row>
    <row r="313" spans="1:30" ht="12.75" customHeight="1" x14ac:dyDescent="0.2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row>
    <row r="314" spans="1:30" ht="12.75" customHeight="1" x14ac:dyDescent="0.25">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row>
    <row r="315" spans="1:30" ht="12.75" customHeight="1" x14ac:dyDescent="0.25">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row>
    <row r="316" spans="1:30" ht="12.75" customHeight="1" x14ac:dyDescent="0.25">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row>
    <row r="317" spans="1:30" ht="12.75" customHeight="1" x14ac:dyDescent="0.25">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row>
    <row r="318" spans="1:30" ht="12.75" customHeight="1" x14ac:dyDescent="0.25">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row>
    <row r="319" spans="1:30" ht="12.75" customHeight="1" x14ac:dyDescent="0.25">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row>
    <row r="320" spans="1:30" ht="12.75" customHeight="1" x14ac:dyDescent="0.25">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row>
    <row r="321" spans="1:30" ht="12.75" customHeight="1" x14ac:dyDescent="0.25">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row>
    <row r="322" spans="1:30" ht="12.75" customHeight="1" x14ac:dyDescent="0.25">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row>
    <row r="323" spans="1:30" ht="12.75" customHeight="1" x14ac:dyDescent="0.25">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row>
    <row r="324" spans="1:30" ht="12.75" customHeight="1" x14ac:dyDescent="0.25">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row>
    <row r="325" spans="1:30" ht="12.75" customHeight="1" x14ac:dyDescent="0.25">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c r="AA325" s="293"/>
      <c r="AB325" s="293"/>
      <c r="AC325" s="293"/>
      <c r="AD325" s="293"/>
    </row>
    <row r="326" spans="1:30" ht="12.75" customHeight="1" x14ac:dyDescent="0.25">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c r="AA326" s="293"/>
      <c r="AB326" s="293"/>
      <c r="AC326" s="293"/>
      <c r="AD326" s="293"/>
    </row>
    <row r="327" spans="1:30" ht="12.75" customHeight="1" x14ac:dyDescent="0.25">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c r="AA327" s="293"/>
      <c r="AB327" s="293"/>
      <c r="AC327" s="293"/>
      <c r="AD327" s="293"/>
    </row>
    <row r="328" spans="1:30" ht="12.75" customHeight="1" x14ac:dyDescent="0.25">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c r="AA328" s="293"/>
      <c r="AB328" s="293"/>
      <c r="AC328" s="293"/>
      <c r="AD328" s="293"/>
    </row>
    <row r="329" spans="1:30" ht="12.75" customHeight="1" x14ac:dyDescent="0.25">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c r="AA329" s="293"/>
      <c r="AB329" s="293"/>
      <c r="AC329" s="293"/>
      <c r="AD329" s="293"/>
    </row>
    <row r="330" spans="1:30" ht="12.75" customHeight="1" x14ac:dyDescent="0.25">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row>
    <row r="331" spans="1:30" ht="12.75" customHeight="1" x14ac:dyDescent="0.25">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row>
    <row r="332" spans="1:30" ht="12.75" customHeight="1" x14ac:dyDescent="0.25">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c r="AA332" s="293"/>
      <c r="AB332" s="293"/>
      <c r="AC332" s="293"/>
      <c r="AD332" s="293"/>
    </row>
    <row r="333" spans="1:30" ht="12.75" customHeight="1" x14ac:dyDescent="0.25">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row>
    <row r="334" spans="1:30" ht="12.75" customHeight="1" x14ac:dyDescent="0.25">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c r="AA334" s="293"/>
      <c r="AB334" s="293"/>
      <c r="AC334" s="293"/>
      <c r="AD334" s="293"/>
    </row>
    <row r="335" spans="1:30" ht="12.75" customHeight="1" x14ac:dyDescent="0.25">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c r="AA335" s="293"/>
      <c r="AB335" s="293"/>
      <c r="AC335" s="293"/>
      <c r="AD335" s="293"/>
    </row>
    <row r="336" spans="1:30" ht="12.75" customHeight="1" x14ac:dyDescent="0.25">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c r="AA336" s="293"/>
      <c r="AB336" s="293"/>
      <c r="AC336" s="293"/>
      <c r="AD336" s="293"/>
    </row>
    <row r="337" spans="1:30" ht="12.75" customHeight="1" x14ac:dyDescent="0.25">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row>
    <row r="338" spans="1:30" ht="12.75" customHeight="1" x14ac:dyDescent="0.25">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row>
    <row r="339" spans="1:30" ht="12.75" customHeight="1" x14ac:dyDescent="0.25">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row>
    <row r="340" spans="1:30" ht="12.75" customHeight="1" x14ac:dyDescent="0.25">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c r="AA340" s="293"/>
      <c r="AB340" s="293"/>
      <c r="AC340" s="293"/>
      <c r="AD340" s="293"/>
    </row>
    <row r="341" spans="1:30" ht="12.75" customHeight="1" x14ac:dyDescent="0.25">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c r="AA341" s="293"/>
      <c r="AB341" s="293"/>
      <c r="AC341" s="293"/>
      <c r="AD341" s="293"/>
    </row>
    <row r="342" spans="1:30" ht="12.75" customHeight="1" x14ac:dyDescent="0.25">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c r="AA342" s="293"/>
      <c r="AB342" s="293"/>
      <c r="AC342" s="293"/>
      <c r="AD342" s="293"/>
    </row>
    <row r="343" spans="1:30" ht="12.75" customHeight="1" x14ac:dyDescent="0.25">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c r="AA343" s="293"/>
      <c r="AB343" s="293"/>
      <c r="AC343" s="293"/>
      <c r="AD343" s="293"/>
    </row>
    <row r="344" spans="1:30" ht="12.75" customHeight="1" x14ac:dyDescent="0.25">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c r="AA344" s="293"/>
      <c r="AB344" s="293"/>
      <c r="AC344" s="293"/>
      <c r="AD344" s="293"/>
    </row>
    <row r="345" spans="1:30" ht="12.75" customHeight="1" x14ac:dyDescent="0.25">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row>
    <row r="346" spans="1:30" ht="12.75" customHeight="1" x14ac:dyDescent="0.25">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c r="AA346" s="293"/>
      <c r="AB346" s="293"/>
      <c r="AC346" s="293"/>
      <c r="AD346" s="293"/>
    </row>
    <row r="347" spans="1:30" ht="12.75" customHeight="1" x14ac:dyDescent="0.25">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row>
    <row r="348" spans="1:30" ht="12.75" customHeight="1" x14ac:dyDescent="0.25">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c r="AA348" s="293"/>
      <c r="AB348" s="293"/>
      <c r="AC348" s="293"/>
      <c r="AD348" s="293"/>
    </row>
    <row r="349" spans="1:30" ht="12.75" customHeight="1" x14ac:dyDescent="0.25">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c r="AA349" s="293"/>
      <c r="AB349" s="293"/>
      <c r="AC349" s="293"/>
      <c r="AD349" s="293"/>
    </row>
    <row r="350" spans="1:30" ht="12.75" customHeight="1" x14ac:dyDescent="0.25">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c r="AA350" s="293"/>
      <c r="AB350" s="293"/>
      <c r="AC350" s="293"/>
      <c r="AD350" s="293"/>
    </row>
    <row r="351" spans="1:30" ht="12.75" customHeight="1" x14ac:dyDescent="0.25">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row>
    <row r="352" spans="1:30" ht="12.75" customHeight="1" x14ac:dyDescent="0.25">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c r="AA352" s="293"/>
      <c r="AB352" s="293"/>
      <c r="AC352" s="293"/>
      <c r="AD352" s="293"/>
    </row>
    <row r="353" spans="1:30" ht="12.75" customHeight="1" x14ac:dyDescent="0.25">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c r="AA353" s="293"/>
      <c r="AB353" s="293"/>
      <c r="AC353" s="293"/>
      <c r="AD353" s="293"/>
    </row>
    <row r="354" spans="1:30" ht="12.75" customHeight="1" x14ac:dyDescent="0.25">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c r="AA354" s="293"/>
      <c r="AB354" s="293"/>
      <c r="AC354" s="293"/>
      <c r="AD354" s="293"/>
    </row>
    <row r="355" spans="1:30" ht="12.75" customHeight="1" x14ac:dyDescent="0.25">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c r="AA355" s="293"/>
      <c r="AB355" s="293"/>
      <c r="AC355" s="293"/>
      <c r="AD355" s="293"/>
    </row>
    <row r="356" spans="1:30" ht="12.75" customHeight="1" x14ac:dyDescent="0.25">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c r="AA356" s="293"/>
      <c r="AB356" s="293"/>
      <c r="AC356" s="293"/>
      <c r="AD356" s="293"/>
    </row>
    <row r="357" spans="1:30" ht="12.75" customHeight="1" x14ac:dyDescent="0.25">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row>
    <row r="358" spans="1:30" ht="12.75" customHeight="1" x14ac:dyDescent="0.25">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c r="AA358" s="293"/>
      <c r="AB358" s="293"/>
      <c r="AC358" s="293"/>
      <c r="AD358" s="293"/>
    </row>
    <row r="359" spans="1:30" ht="12.75" customHeight="1" x14ac:dyDescent="0.25">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c r="AA359" s="293"/>
      <c r="AB359" s="293"/>
      <c r="AC359" s="293"/>
      <c r="AD359" s="293"/>
    </row>
    <row r="360" spans="1:30" ht="12.75" customHeight="1" x14ac:dyDescent="0.25">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c r="AA360" s="293"/>
      <c r="AB360" s="293"/>
      <c r="AC360" s="293"/>
      <c r="AD360" s="293"/>
    </row>
    <row r="361" spans="1:30" ht="12.75" customHeight="1" x14ac:dyDescent="0.25">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c r="AA361" s="293"/>
      <c r="AB361" s="293"/>
      <c r="AC361" s="293"/>
      <c r="AD361" s="293"/>
    </row>
    <row r="362" spans="1:30" ht="12.75" customHeight="1" x14ac:dyDescent="0.25">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c r="AA362" s="293"/>
      <c r="AB362" s="293"/>
      <c r="AC362" s="293"/>
      <c r="AD362" s="293"/>
    </row>
    <row r="363" spans="1:30" ht="12.75" customHeight="1" x14ac:dyDescent="0.25">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row>
    <row r="364" spans="1:30" ht="12.75" customHeight="1" x14ac:dyDescent="0.25">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row>
    <row r="365" spans="1:30" ht="12.75" customHeight="1" x14ac:dyDescent="0.25">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row>
    <row r="366" spans="1:30" ht="12.75" customHeight="1" x14ac:dyDescent="0.25">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row>
    <row r="367" spans="1:30" ht="12.75" customHeight="1" x14ac:dyDescent="0.25">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row>
    <row r="368" spans="1:30" ht="12.75" customHeight="1" x14ac:dyDescent="0.25">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c r="AA368" s="293"/>
      <c r="AB368" s="293"/>
      <c r="AC368" s="293"/>
      <c r="AD368" s="293"/>
    </row>
    <row r="369" spans="1:30" ht="12.75" customHeight="1" x14ac:dyDescent="0.25">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row>
    <row r="370" spans="1:30" ht="12.75" customHeight="1" x14ac:dyDescent="0.25">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3"/>
      <c r="AC370" s="293"/>
      <c r="AD370" s="293"/>
    </row>
    <row r="371" spans="1:30" ht="12.75" customHeight="1" x14ac:dyDescent="0.25">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row>
    <row r="372" spans="1:30" ht="12.75" customHeight="1" x14ac:dyDescent="0.25">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row>
    <row r="373" spans="1:30" ht="12.75" customHeight="1" x14ac:dyDescent="0.25">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row>
    <row r="374" spans="1:30" ht="12.75" customHeight="1" x14ac:dyDescent="0.25">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c r="AA374" s="293"/>
      <c r="AB374" s="293"/>
      <c r="AC374" s="293"/>
      <c r="AD374" s="293"/>
    </row>
    <row r="375" spans="1:30" ht="12.75" customHeight="1" x14ac:dyDescent="0.25">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row>
    <row r="376" spans="1:30" ht="12.75" customHeight="1" x14ac:dyDescent="0.25">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c r="AA376" s="293"/>
      <c r="AB376" s="293"/>
      <c r="AC376" s="293"/>
      <c r="AD376" s="293"/>
    </row>
    <row r="377" spans="1:30" ht="12.75" customHeight="1" x14ac:dyDescent="0.25">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row>
    <row r="378" spans="1:30" ht="12.75" customHeight="1" x14ac:dyDescent="0.25">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c r="AC378" s="293"/>
      <c r="AD378" s="293"/>
    </row>
    <row r="379" spans="1:30" ht="12.75" customHeight="1" x14ac:dyDescent="0.25">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c r="AA379" s="293"/>
      <c r="AB379" s="293"/>
      <c r="AC379" s="293"/>
      <c r="AD379" s="293"/>
    </row>
    <row r="380" spans="1:30" ht="12.75" customHeight="1" x14ac:dyDescent="0.25">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row>
    <row r="381" spans="1:30" ht="12.75" customHeight="1" x14ac:dyDescent="0.25">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row>
    <row r="382" spans="1:30" ht="12.75" customHeight="1" x14ac:dyDescent="0.25">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3"/>
      <c r="AC382" s="293"/>
      <c r="AD382" s="293"/>
    </row>
    <row r="383" spans="1:30" ht="12.75" customHeight="1" x14ac:dyDescent="0.25">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c r="AA383" s="293"/>
      <c r="AB383" s="293"/>
      <c r="AC383" s="293"/>
      <c r="AD383" s="293"/>
    </row>
    <row r="384" spans="1:30" ht="12.75" customHeight="1" x14ac:dyDescent="0.25">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row>
    <row r="385" spans="1:30" ht="12.75" customHeight="1" x14ac:dyDescent="0.25">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c r="AA385" s="293"/>
      <c r="AB385" s="293"/>
      <c r="AC385" s="293"/>
      <c r="AD385" s="293"/>
    </row>
    <row r="386" spans="1:30" ht="12.75" customHeight="1" x14ac:dyDescent="0.25">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c r="AA386" s="293"/>
      <c r="AB386" s="293"/>
      <c r="AC386" s="293"/>
      <c r="AD386" s="293"/>
    </row>
    <row r="387" spans="1:30" ht="12.75" customHeight="1" x14ac:dyDescent="0.25">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row>
    <row r="388" spans="1:30" ht="12.75" customHeight="1" x14ac:dyDescent="0.25">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c r="AA388" s="293"/>
      <c r="AB388" s="293"/>
      <c r="AC388" s="293"/>
      <c r="AD388" s="293"/>
    </row>
    <row r="389" spans="1:30" ht="12.75" customHeight="1" x14ac:dyDescent="0.25">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c r="AA389" s="293"/>
      <c r="AB389" s="293"/>
      <c r="AC389" s="293"/>
      <c r="AD389" s="293"/>
    </row>
    <row r="390" spans="1:30" ht="12.75" customHeight="1" x14ac:dyDescent="0.25">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c r="AA390" s="293"/>
      <c r="AB390" s="293"/>
      <c r="AC390" s="293"/>
      <c r="AD390" s="293"/>
    </row>
    <row r="391" spans="1:30" ht="12.75" customHeight="1" x14ac:dyDescent="0.25">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3"/>
      <c r="AC391" s="293"/>
      <c r="AD391" s="293"/>
    </row>
    <row r="392" spans="1:30" ht="12.75" customHeight="1" x14ac:dyDescent="0.25">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c r="AA392" s="293"/>
      <c r="AB392" s="293"/>
      <c r="AC392" s="293"/>
      <c r="AD392" s="293"/>
    </row>
    <row r="393" spans="1:30" ht="12.75" customHeight="1" x14ac:dyDescent="0.25">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c r="AA393" s="293"/>
      <c r="AB393" s="293"/>
      <c r="AC393" s="293"/>
      <c r="AD393" s="293"/>
    </row>
    <row r="394" spans="1:30" ht="12.75" customHeight="1" x14ac:dyDescent="0.25">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c r="AA394" s="293"/>
      <c r="AB394" s="293"/>
      <c r="AC394" s="293"/>
      <c r="AD394" s="293"/>
    </row>
    <row r="395" spans="1:30" ht="12.75" customHeight="1" x14ac:dyDescent="0.25">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c r="AA395" s="293"/>
      <c r="AB395" s="293"/>
      <c r="AC395" s="293"/>
      <c r="AD395" s="293"/>
    </row>
    <row r="396" spans="1:30" ht="12.75" customHeight="1" x14ac:dyDescent="0.25">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c r="AA396" s="293"/>
      <c r="AB396" s="293"/>
      <c r="AC396" s="293"/>
      <c r="AD396" s="293"/>
    </row>
    <row r="397" spans="1:30" ht="12.75" customHeight="1" x14ac:dyDescent="0.25">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c r="AA397" s="293"/>
      <c r="AB397" s="293"/>
      <c r="AC397" s="293"/>
      <c r="AD397" s="293"/>
    </row>
    <row r="398" spans="1:30" ht="12.75" customHeight="1" x14ac:dyDescent="0.25">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row>
    <row r="399" spans="1:30" ht="12.75" customHeight="1" x14ac:dyDescent="0.25">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c r="AA399" s="293"/>
      <c r="AB399" s="293"/>
      <c r="AC399" s="293"/>
      <c r="AD399" s="293"/>
    </row>
    <row r="400" spans="1:30" ht="12.75" customHeight="1" x14ac:dyDescent="0.25">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c r="AA400" s="293"/>
      <c r="AB400" s="293"/>
      <c r="AC400" s="293"/>
      <c r="AD400" s="293"/>
    </row>
    <row r="401" spans="1:30" ht="12.75" customHeight="1" x14ac:dyDescent="0.25">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c r="AA401" s="293"/>
      <c r="AB401" s="293"/>
      <c r="AC401" s="293"/>
      <c r="AD401" s="293"/>
    </row>
    <row r="402" spans="1:30" ht="12.75" customHeight="1" x14ac:dyDescent="0.25">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c r="AA402" s="293"/>
      <c r="AB402" s="293"/>
      <c r="AC402" s="293"/>
      <c r="AD402" s="293"/>
    </row>
    <row r="403" spans="1:30" ht="12.75" customHeight="1" x14ac:dyDescent="0.25">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c r="AA403" s="293"/>
      <c r="AB403" s="293"/>
      <c r="AC403" s="293"/>
      <c r="AD403" s="293"/>
    </row>
    <row r="404" spans="1:30" ht="12.75" customHeight="1" x14ac:dyDescent="0.25">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c r="AA404" s="293"/>
      <c r="AB404" s="293"/>
      <c r="AC404" s="293"/>
      <c r="AD404" s="293"/>
    </row>
    <row r="405" spans="1:30" ht="12.75" customHeight="1" x14ac:dyDescent="0.25">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c r="AA405" s="293"/>
      <c r="AB405" s="293"/>
      <c r="AC405" s="293"/>
      <c r="AD405" s="293"/>
    </row>
    <row r="406" spans="1:30" ht="12.75" customHeight="1" x14ac:dyDescent="0.25">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row>
    <row r="407" spans="1:30" ht="12.75" customHeight="1" x14ac:dyDescent="0.25">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c r="AA407" s="293"/>
      <c r="AB407" s="293"/>
      <c r="AC407" s="293"/>
      <c r="AD407" s="293"/>
    </row>
    <row r="408" spans="1:30" ht="12.75" customHeight="1" x14ac:dyDescent="0.25">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c r="AA408" s="293"/>
      <c r="AB408" s="293"/>
      <c r="AC408" s="293"/>
      <c r="AD408" s="293"/>
    </row>
    <row r="409" spans="1:30" ht="12.75" customHeight="1" x14ac:dyDescent="0.25">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c r="AA409" s="293"/>
      <c r="AB409" s="293"/>
      <c r="AC409" s="293"/>
      <c r="AD409" s="293"/>
    </row>
    <row r="410" spans="1:30" ht="12.75" customHeight="1" x14ac:dyDescent="0.25">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c r="AA410" s="293"/>
      <c r="AB410" s="293"/>
      <c r="AC410" s="293"/>
      <c r="AD410" s="293"/>
    </row>
    <row r="411" spans="1:30" ht="12.75" customHeight="1" x14ac:dyDescent="0.25">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c r="AA411" s="293"/>
      <c r="AB411" s="293"/>
      <c r="AC411" s="293"/>
      <c r="AD411" s="293"/>
    </row>
    <row r="412" spans="1:30" ht="12.75" customHeight="1" x14ac:dyDescent="0.25">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row>
    <row r="413" spans="1:30" ht="12.75" customHeight="1" x14ac:dyDescent="0.25">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c r="AA413" s="293"/>
      <c r="AB413" s="293"/>
      <c r="AC413" s="293"/>
      <c r="AD413" s="293"/>
    </row>
    <row r="414" spans="1:30" ht="12.75" customHeight="1" x14ac:dyDescent="0.25">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c r="AA414" s="293"/>
      <c r="AB414" s="293"/>
      <c r="AC414" s="293"/>
      <c r="AD414" s="293"/>
    </row>
    <row r="415" spans="1:30" ht="12.75" customHeight="1" x14ac:dyDescent="0.25">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c r="AA415" s="293"/>
      <c r="AB415" s="293"/>
      <c r="AC415" s="293"/>
      <c r="AD415" s="293"/>
    </row>
    <row r="416" spans="1:30" ht="12.75" customHeight="1" x14ac:dyDescent="0.25">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c r="AA416" s="293"/>
      <c r="AB416" s="293"/>
      <c r="AC416" s="293"/>
      <c r="AD416" s="293"/>
    </row>
    <row r="417" spans="1:30" ht="12.75" customHeight="1" x14ac:dyDescent="0.25">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c r="AA417" s="293"/>
      <c r="AB417" s="293"/>
      <c r="AC417" s="293"/>
      <c r="AD417" s="293"/>
    </row>
    <row r="418" spans="1:30" ht="12.75" customHeight="1" x14ac:dyDescent="0.25">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row>
    <row r="419" spans="1:30" ht="12.75" customHeight="1" x14ac:dyDescent="0.25">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c r="AA419" s="293"/>
      <c r="AB419" s="293"/>
      <c r="AC419" s="293"/>
      <c r="AD419" s="293"/>
    </row>
    <row r="420" spans="1:30" ht="12.75" customHeight="1" x14ac:dyDescent="0.25">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c r="AA420" s="293"/>
      <c r="AB420" s="293"/>
      <c r="AC420" s="293"/>
      <c r="AD420" s="293"/>
    </row>
    <row r="421" spans="1:30" ht="12.75" customHeight="1" x14ac:dyDescent="0.25">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c r="AA421" s="293"/>
      <c r="AB421" s="293"/>
      <c r="AC421" s="293"/>
      <c r="AD421" s="293"/>
    </row>
    <row r="422" spans="1:30" ht="12.75" customHeight="1" x14ac:dyDescent="0.25">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c r="AA422" s="293"/>
      <c r="AB422" s="293"/>
      <c r="AC422" s="293"/>
      <c r="AD422" s="293"/>
    </row>
    <row r="423" spans="1:30" ht="12.75" customHeight="1" x14ac:dyDescent="0.25">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c r="AA423" s="293"/>
      <c r="AB423" s="293"/>
      <c r="AC423" s="293"/>
      <c r="AD423" s="293"/>
    </row>
    <row r="424" spans="1:30" ht="12.75" customHeight="1" x14ac:dyDescent="0.25">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row>
    <row r="425" spans="1:30" ht="12.75" customHeight="1" x14ac:dyDescent="0.25">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c r="AA425" s="293"/>
      <c r="AB425" s="293"/>
      <c r="AC425" s="293"/>
      <c r="AD425" s="293"/>
    </row>
    <row r="426" spans="1:30" ht="12.75" customHeight="1" x14ac:dyDescent="0.25">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c r="AA426" s="293"/>
      <c r="AB426" s="293"/>
      <c r="AC426" s="293"/>
      <c r="AD426" s="293"/>
    </row>
    <row r="427" spans="1:30" ht="12.75" customHeight="1" x14ac:dyDescent="0.25">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c r="AA427" s="293"/>
      <c r="AB427" s="293"/>
      <c r="AC427" s="293"/>
      <c r="AD427" s="293"/>
    </row>
    <row r="428" spans="1:30" ht="12.75" customHeight="1" x14ac:dyDescent="0.25">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c r="AA428" s="293"/>
      <c r="AB428" s="293"/>
      <c r="AC428" s="293"/>
      <c r="AD428" s="293"/>
    </row>
    <row r="429" spans="1:30" ht="12.75" customHeight="1" x14ac:dyDescent="0.25">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c r="AA429" s="293"/>
      <c r="AB429" s="293"/>
      <c r="AC429" s="293"/>
      <c r="AD429" s="293"/>
    </row>
    <row r="430" spans="1:30" ht="12.75" customHeight="1" x14ac:dyDescent="0.25">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row>
    <row r="431" spans="1:30" ht="12.75" customHeight="1" x14ac:dyDescent="0.25">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c r="AA431" s="293"/>
      <c r="AB431" s="293"/>
      <c r="AC431" s="293"/>
      <c r="AD431" s="293"/>
    </row>
    <row r="432" spans="1:30" ht="12.75" customHeight="1" x14ac:dyDescent="0.25">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c r="AA432" s="293"/>
      <c r="AB432" s="293"/>
      <c r="AC432" s="293"/>
      <c r="AD432" s="293"/>
    </row>
    <row r="433" spans="1:30" ht="12.75" customHeight="1" x14ac:dyDescent="0.25">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c r="AA433" s="293"/>
      <c r="AB433" s="293"/>
      <c r="AC433" s="293"/>
      <c r="AD433" s="293"/>
    </row>
    <row r="434" spans="1:30" ht="12.75" customHeight="1" x14ac:dyDescent="0.25">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c r="AA434" s="293"/>
      <c r="AB434" s="293"/>
      <c r="AC434" s="293"/>
      <c r="AD434" s="293"/>
    </row>
    <row r="435" spans="1:30" ht="12.75" customHeight="1" x14ac:dyDescent="0.25">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row>
    <row r="436" spans="1:30" ht="12.75" customHeight="1" x14ac:dyDescent="0.25">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row>
    <row r="437" spans="1:30" ht="12.75" customHeight="1" x14ac:dyDescent="0.25">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row>
    <row r="438" spans="1:30" ht="12.75" customHeight="1" x14ac:dyDescent="0.25">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c r="AA438" s="293"/>
      <c r="AB438" s="293"/>
      <c r="AC438" s="293"/>
      <c r="AD438" s="293"/>
    </row>
    <row r="439" spans="1:30" ht="12.75" customHeight="1" x14ac:dyDescent="0.25">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c r="AA439" s="293"/>
      <c r="AB439" s="293"/>
      <c r="AC439" s="293"/>
      <c r="AD439" s="293"/>
    </row>
    <row r="440" spans="1:30" ht="12.75" customHeight="1" x14ac:dyDescent="0.25">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c r="AA440" s="293"/>
      <c r="AB440" s="293"/>
      <c r="AC440" s="293"/>
      <c r="AD440" s="293"/>
    </row>
    <row r="441" spans="1:30" ht="12.75" customHeight="1" x14ac:dyDescent="0.25">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c r="AA441" s="293"/>
      <c r="AB441" s="293"/>
      <c r="AC441" s="293"/>
      <c r="AD441" s="293"/>
    </row>
    <row r="442" spans="1:30" ht="12.75" customHeight="1" x14ac:dyDescent="0.25">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row>
    <row r="443" spans="1:30" ht="12.75" customHeight="1" x14ac:dyDescent="0.25">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c r="AA443" s="293"/>
      <c r="AB443" s="293"/>
      <c r="AC443" s="293"/>
      <c r="AD443" s="293"/>
    </row>
    <row r="444" spans="1:30" ht="12.75" customHeight="1" x14ac:dyDescent="0.25">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row>
    <row r="445" spans="1:30" ht="12.75" customHeight="1" x14ac:dyDescent="0.25">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c r="AA445" s="293"/>
      <c r="AB445" s="293"/>
      <c r="AC445" s="293"/>
      <c r="AD445" s="293"/>
    </row>
    <row r="446" spans="1:30" ht="12.75" customHeight="1" x14ac:dyDescent="0.25">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c r="AA446" s="293"/>
      <c r="AB446" s="293"/>
      <c r="AC446" s="293"/>
      <c r="AD446" s="293"/>
    </row>
    <row r="447" spans="1:30" ht="12.75" customHeight="1" x14ac:dyDescent="0.25">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c r="AA447" s="293"/>
      <c r="AB447" s="293"/>
      <c r="AC447" s="293"/>
      <c r="AD447" s="293"/>
    </row>
    <row r="448" spans="1:30" ht="12.75" customHeight="1" x14ac:dyDescent="0.25">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row>
    <row r="449" spans="1:30" ht="12.75" customHeight="1" x14ac:dyDescent="0.25">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c r="AA449" s="293"/>
      <c r="AB449" s="293"/>
      <c r="AC449" s="293"/>
      <c r="AD449" s="293"/>
    </row>
    <row r="450" spans="1:30" ht="12.75" customHeight="1" x14ac:dyDescent="0.25">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row>
    <row r="451" spans="1:30" ht="12.75" customHeight="1" x14ac:dyDescent="0.25">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row>
    <row r="452" spans="1:30" ht="12.75" customHeight="1" x14ac:dyDescent="0.25">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row>
    <row r="453" spans="1:30" ht="12.75" customHeight="1" x14ac:dyDescent="0.25">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3"/>
      <c r="AC453" s="293"/>
      <c r="AD453" s="293"/>
    </row>
    <row r="454" spans="1:30" ht="12.75" customHeight="1" x14ac:dyDescent="0.25">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row>
    <row r="455" spans="1:30" ht="12.75" customHeight="1" x14ac:dyDescent="0.25">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3"/>
      <c r="AC455" s="293"/>
      <c r="AD455" s="293"/>
    </row>
    <row r="456" spans="1:30" ht="12.75" customHeight="1" x14ac:dyDescent="0.25">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c r="AA456" s="293"/>
      <c r="AB456" s="293"/>
      <c r="AC456" s="293"/>
      <c r="AD456" s="293"/>
    </row>
    <row r="457" spans="1:30" ht="12.75" customHeight="1" x14ac:dyDescent="0.25">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c r="AA457" s="293"/>
      <c r="AB457" s="293"/>
      <c r="AC457" s="293"/>
      <c r="AD457" s="293"/>
    </row>
    <row r="458" spans="1:30" ht="12.75" customHeight="1" x14ac:dyDescent="0.25">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c r="AA458" s="293"/>
      <c r="AB458" s="293"/>
      <c r="AC458" s="293"/>
      <c r="AD458" s="293"/>
    </row>
    <row r="459" spans="1:30" ht="12.75" customHeight="1" x14ac:dyDescent="0.25">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c r="AA459" s="293"/>
      <c r="AB459" s="293"/>
      <c r="AC459" s="293"/>
      <c r="AD459" s="293"/>
    </row>
    <row r="460" spans="1:30" ht="12.75" customHeight="1" x14ac:dyDescent="0.25">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row>
    <row r="461" spans="1:30" ht="12.75" customHeight="1" x14ac:dyDescent="0.25">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c r="AA461" s="293"/>
      <c r="AB461" s="293"/>
      <c r="AC461" s="293"/>
      <c r="AD461" s="293"/>
    </row>
    <row r="462" spans="1:30" ht="12.75" customHeight="1" x14ac:dyDescent="0.25">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c r="AA462" s="293"/>
      <c r="AB462" s="293"/>
      <c r="AC462" s="293"/>
      <c r="AD462" s="293"/>
    </row>
    <row r="463" spans="1:30" ht="12.75" customHeight="1" x14ac:dyDescent="0.25">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c r="AA463" s="293"/>
      <c r="AB463" s="293"/>
      <c r="AC463" s="293"/>
      <c r="AD463" s="293"/>
    </row>
    <row r="464" spans="1:30" ht="12.75" customHeight="1" x14ac:dyDescent="0.25">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c r="AA464" s="293"/>
      <c r="AB464" s="293"/>
      <c r="AC464" s="293"/>
      <c r="AD464" s="293"/>
    </row>
    <row r="465" spans="1:30" ht="12.75" customHeight="1" x14ac:dyDescent="0.25">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c r="AA465" s="293"/>
      <c r="AB465" s="293"/>
      <c r="AC465" s="293"/>
      <c r="AD465" s="293"/>
    </row>
    <row r="466" spans="1:30" ht="12.75" customHeight="1" x14ac:dyDescent="0.25">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row>
    <row r="467" spans="1:30" ht="12.75" customHeight="1" x14ac:dyDescent="0.25">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c r="AA467" s="293"/>
      <c r="AB467" s="293"/>
      <c r="AC467" s="293"/>
      <c r="AD467" s="293"/>
    </row>
    <row r="468" spans="1:30" ht="12.75" customHeight="1" x14ac:dyDescent="0.25">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c r="AA468" s="293"/>
      <c r="AB468" s="293"/>
      <c r="AC468" s="293"/>
      <c r="AD468" s="293"/>
    </row>
    <row r="469" spans="1:30" ht="12.75" customHeight="1" x14ac:dyDescent="0.25">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c r="AA469" s="293"/>
      <c r="AB469" s="293"/>
      <c r="AC469" s="293"/>
      <c r="AD469" s="293"/>
    </row>
    <row r="470" spans="1:30" ht="12.75" customHeight="1" x14ac:dyDescent="0.25">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c r="AA470" s="293"/>
      <c r="AB470" s="293"/>
      <c r="AC470" s="293"/>
      <c r="AD470" s="293"/>
    </row>
    <row r="471" spans="1:30" ht="12.75" customHeight="1" x14ac:dyDescent="0.25">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c r="AA471" s="293"/>
      <c r="AB471" s="293"/>
      <c r="AC471" s="293"/>
      <c r="AD471" s="293"/>
    </row>
    <row r="472" spans="1:30" ht="12.75" customHeight="1" x14ac:dyDescent="0.25">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c r="AA472" s="293"/>
      <c r="AB472" s="293"/>
      <c r="AC472" s="293"/>
      <c r="AD472" s="293"/>
    </row>
    <row r="473" spans="1:30" ht="12.75" customHeight="1" x14ac:dyDescent="0.25">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c r="AA473" s="293"/>
      <c r="AB473" s="293"/>
      <c r="AC473" s="293"/>
      <c r="AD473" s="293"/>
    </row>
    <row r="474" spans="1:30" ht="12.75" customHeight="1" x14ac:dyDescent="0.25">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c r="AA474" s="293"/>
      <c r="AB474" s="293"/>
      <c r="AC474" s="293"/>
      <c r="AD474" s="293"/>
    </row>
    <row r="475" spans="1:30" ht="12.75" customHeight="1" x14ac:dyDescent="0.25">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c r="AA475" s="293"/>
      <c r="AB475" s="293"/>
      <c r="AC475" s="293"/>
      <c r="AD475" s="293"/>
    </row>
    <row r="476" spans="1:30" ht="12.75" customHeight="1" x14ac:dyDescent="0.25">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c r="AA476" s="293"/>
      <c r="AB476" s="293"/>
      <c r="AC476" s="293"/>
      <c r="AD476" s="293"/>
    </row>
    <row r="477" spans="1:30" ht="12.75" customHeight="1" x14ac:dyDescent="0.25">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c r="AA477" s="293"/>
      <c r="AB477" s="293"/>
      <c r="AC477" s="293"/>
      <c r="AD477" s="293"/>
    </row>
    <row r="478" spans="1:30" ht="12.75" customHeight="1" x14ac:dyDescent="0.25">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c r="AA478" s="293"/>
      <c r="AB478" s="293"/>
      <c r="AC478" s="293"/>
      <c r="AD478" s="293"/>
    </row>
    <row r="479" spans="1:30" ht="12.75" customHeight="1" x14ac:dyDescent="0.25">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c r="AA479" s="293"/>
      <c r="AB479" s="293"/>
      <c r="AC479" s="293"/>
      <c r="AD479" s="293"/>
    </row>
    <row r="480" spans="1:30" ht="12.75" customHeight="1" x14ac:dyDescent="0.25">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c r="AA480" s="293"/>
      <c r="AB480" s="293"/>
      <c r="AC480" s="293"/>
      <c r="AD480" s="293"/>
    </row>
    <row r="481" spans="1:30" ht="12.75" customHeight="1" x14ac:dyDescent="0.25">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c r="AA481" s="293"/>
      <c r="AB481" s="293"/>
      <c r="AC481" s="293"/>
      <c r="AD481" s="293"/>
    </row>
    <row r="482" spans="1:30" ht="12.75" customHeight="1" x14ac:dyDescent="0.25">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c r="AA482" s="293"/>
      <c r="AB482" s="293"/>
      <c r="AC482" s="293"/>
      <c r="AD482" s="293"/>
    </row>
    <row r="483" spans="1:30" ht="12.75" customHeight="1" x14ac:dyDescent="0.25">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c r="AA483" s="293"/>
      <c r="AB483" s="293"/>
      <c r="AC483" s="293"/>
      <c r="AD483" s="293"/>
    </row>
    <row r="484" spans="1:30" ht="12.75" customHeight="1" x14ac:dyDescent="0.25">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c r="AA484" s="293"/>
      <c r="AB484" s="293"/>
      <c r="AC484" s="293"/>
      <c r="AD484" s="293"/>
    </row>
    <row r="485" spans="1:30" ht="12.75" customHeight="1" x14ac:dyDescent="0.25">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c r="AA485" s="293"/>
      <c r="AB485" s="293"/>
      <c r="AC485" s="293"/>
      <c r="AD485" s="293"/>
    </row>
    <row r="486" spans="1:30" ht="12.75" customHeight="1" x14ac:dyDescent="0.25">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c r="AA486" s="293"/>
      <c r="AB486" s="293"/>
      <c r="AC486" s="293"/>
      <c r="AD486" s="293"/>
    </row>
    <row r="487" spans="1:30" ht="12.75" customHeight="1" x14ac:dyDescent="0.25">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c r="AA487" s="293"/>
      <c r="AB487" s="293"/>
      <c r="AC487" s="293"/>
      <c r="AD487" s="293"/>
    </row>
    <row r="488" spans="1:30" ht="12.75" customHeight="1" x14ac:dyDescent="0.25">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c r="AA488" s="293"/>
      <c r="AB488" s="293"/>
      <c r="AC488" s="293"/>
      <c r="AD488" s="293"/>
    </row>
    <row r="489" spans="1:30" ht="12.75" customHeight="1" x14ac:dyDescent="0.25">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c r="AA489" s="293"/>
      <c r="AB489" s="293"/>
      <c r="AC489" s="293"/>
      <c r="AD489" s="293"/>
    </row>
    <row r="490" spans="1:30" ht="12.75" customHeight="1" x14ac:dyDescent="0.25">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c r="AA490" s="293"/>
      <c r="AB490" s="293"/>
      <c r="AC490" s="293"/>
      <c r="AD490" s="293"/>
    </row>
    <row r="491" spans="1:30" ht="12.75" customHeight="1" x14ac:dyDescent="0.25">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row>
    <row r="492" spans="1:30" ht="12.75" customHeight="1" x14ac:dyDescent="0.25">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c r="AA492" s="293"/>
      <c r="AB492" s="293"/>
      <c r="AC492" s="293"/>
      <c r="AD492" s="293"/>
    </row>
    <row r="493" spans="1:30" ht="12.75" customHeight="1" x14ac:dyDescent="0.25">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c r="AA493" s="293"/>
      <c r="AB493" s="293"/>
      <c r="AC493" s="293"/>
      <c r="AD493" s="293"/>
    </row>
    <row r="494" spans="1:30" ht="12.75" customHeight="1" x14ac:dyDescent="0.25">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c r="AA494" s="293"/>
      <c r="AB494" s="293"/>
      <c r="AC494" s="293"/>
      <c r="AD494" s="293"/>
    </row>
    <row r="495" spans="1:30" ht="12.75" customHeight="1" x14ac:dyDescent="0.25">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c r="AA495" s="293"/>
      <c r="AB495" s="293"/>
      <c r="AC495" s="293"/>
      <c r="AD495" s="293"/>
    </row>
    <row r="496" spans="1:30" ht="12.75" customHeight="1" x14ac:dyDescent="0.25">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c r="AA496" s="293"/>
      <c r="AB496" s="293"/>
      <c r="AC496" s="293"/>
      <c r="AD496" s="293"/>
    </row>
    <row r="497" spans="1:30" ht="12.75" customHeight="1" x14ac:dyDescent="0.25">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row>
    <row r="498" spans="1:30" ht="12.75" customHeight="1" x14ac:dyDescent="0.25">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c r="AA498" s="293"/>
      <c r="AB498" s="293"/>
      <c r="AC498" s="293"/>
      <c r="AD498" s="293"/>
    </row>
    <row r="499" spans="1:30" ht="12.75" customHeight="1" x14ac:dyDescent="0.25">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c r="AA499" s="293"/>
      <c r="AB499" s="293"/>
      <c r="AC499" s="293"/>
      <c r="AD499" s="293"/>
    </row>
    <row r="500" spans="1:30" ht="12.75" customHeight="1" x14ac:dyDescent="0.25">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c r="AA500" s="293"/>
      <c r="AB500" s="293"/>
      <c r="AC500" s="293"/>
      <c r="AD500" s="293"/>
    </row>
    <row r="501" spans="1:30" ht="12.75" customHeight="1" x14ac:dyDescent="0.25">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c r="AA501" s="293"/>
      <c r="AB501" s="293"/>
      <c r="AC501" s="293"/>
      <c r="AD501" s="293"/>
    </row>
    <row r="502" spans="1:30" ht="12.75" customHeight="1" x14ac:dyDescent="0.25">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c r="AA502" s="293"/>
      <c r="AB502" s="293"/>
      <c r="AC502" s="293"/>
      <c r="AD502" s="293"/>
    </row>
    <row r="503" spans="1:30" ht="12.75" customHeight="1" x14ac:dyDescent="0.25">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row>
    <row r="504" spans="1:30" ht="12.75" customHeight="1" x14ac:dyDescent="0.25">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c r="AA504" s="293"/>
      <c r="AB504" s="293"/>
      <c r="AC504" s="293"/>
      <c r="AD504" s="293"/>
    </row>
    <row r="505" spans="1:30" ht="12.75" customHeight="1" x14ac:dyDescent="0.25">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c r="AA505" s="293"/>
      <c r="AB505" s="293"/>
      <c r="AC505" s="293"/>
      <c r="AD505" s="293"/>
    </row>
    <row r="506" spans="1:30" ht="12.75" customHeight="1" x14ac:dyDescent="0.25">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c r="AA506" s="293"/>
      <c r="AB506" s="293"/>
      <c r="AC506" s="293"/>
      <c r="AD506" s="293"/>
    </row>
    <row r="507" spans="1:30" ht="12.75" customHeight="1" x14ac:dyDescent="0.25">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c r="AA507" s="293"/>
      <c r="AB507" s="293"/>
      <c r="AC507" s="293"/>
      <c r="AD507" s="293"/>
    </row>
    <row r="508" spans="1:30" ht="12.75" customHeight="1" x14ac:dyDescent="0.25">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c r="AA508" s="293"/>
      <c r="AB508" s="293"/>
      <c r="AC508" s="293"/>
      <c r="AD508" s="293"/>
    </row>
    <row r="509" spans="1:30" ht="12.75" customHeight="1" x14ac:dyDescent="0.25">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row>
    <row r="510" spans="1:30" ht="12.75" customHeight="1" x14ac:dyDescent="0.25">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c r="AA510" s="293"/>
      <c r="AB510" s="293"/>
      <c r="AC510" s="293"/>
      <c r="AD510" s="293"/>
    </row>
    <row r="511" spans="1:30" ht="12.75" customHeight="1" x14ac:dyDescent="0.25">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c r="AA511" s="293"/>
      <c r="AB511" s="293"/>
      <c r="AC511" s="293"/>
      <c r="AD511" s="293"/>
    </row>
    <row r="512" spans="1:30" ht="12.75" customHeight="1" x14ac:dyDescent="0.25">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c r="AA512" s="293"/>
      <c r="AB512" s="293"/>
      <c r="AC512" s="293"/>
      <c r="AD512" s="293"/>
    </row>
    <row r="513" spans="1:30" ht="12.75" customHeight="1" x14ac:dyDescent="0.25">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c r="AA513" s="293"/>
      <c r="AB513" s="293"/>
      <c r="AC513" s="293"/>
      <c r="AD513" s="293"/>
    </row>
    <row r="514" spans="1:30" ht="12.75" customHeight="1" x14ac:dyDescent="0.25">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c r="AA514" s="293"/>
      <c r="AB514" s="293"/>
      <c r="AC514" s="293"/>
      <c r="AD514" s="293"/>
    </row>
    <row r="515" spans="1:30" ht="12.75" customHeight="1" x14ac:dyDescent="0.25">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row>
    <row r="516" spans="1:30" ht="12.75" customHeight="1" x14ac:dyDescent="0.25">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c r="AA516" s="293"/>
      <c r="AB516" s="293"/>
      <c r="AC516" s="293"/>
      <c r="AD516" s="293"/>
    </row>
    <row r="517" spans="1:30" ht="12.75" customHeight="1" x14ac:dyDescent="0.25">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c r="AA517" s="293"/>
      <c r="AB517" s="293"/>
      <c r="AC517" s="293"/>
      <c r="AD517" s="293"/>
    </row>
    <row r="518" spans="1:30" ht="12.75" customHeight="1" x14ac:dyDescent="0.25">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c r="AA518" s="293"/>
      <c r="AB518" s="293"/>
      <c r="AC518" s="293"/>
      <c r="AD518" s="293"/>
    </row>
    <row r="519" spans="1:30" ht="12.75" customHeight="1" x14ac:dyDescent="0.25">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c r="AA519" s="293"/>
      <c r="AB519" s="293"/>
      <c r="AC519" s="293"/>
      <c r="AD519" s="293"/>
    </row>
    <row r="520" spans="1:30" ht="12.75" customHeight="1" x14ac:dyDescent="0.25">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c r="AA520" s="293"/>
      <c r="AB520" s="293"/>
      <c r="AC520" s="293"/>
      <c r="AD520" s="293"/>
    </row>
    <row r="521" spans="1:30" ht="12.75" customHeight="1" x14ac:dyDescent="0.25">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row>
    <row r="522" spans="1:30" ht="12.75" customHeight="1" x14ac:dyDescent="0.25">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c r="AA522" s="293"/>
      <c r="AB522" s="293"/>
      <c r="AC522" s="293"/>
      <c r="AD522" s="293"/>
    </row>
    <row r="523" spans="1:30" ht="12.75" customHeight="1" x14ac:dyDescent="0.25">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row>
    <row r="524" spans="1:30" ht="12.75" customHeight="1" x14ac:dyDescent="0.25">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c r="AA524" s="293"/>
      <c r="AB524" s="293"/>
      <c r="AC524" s="293"/>
      <c r="AD524" s="293"/>
    </row>
    <row r="525" spans="1:30" ht="12.75" customHeight="1" x14ac:dyDescent="0.25">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c r="AA525" s="293"/>
      <c r="AB525" s="293"/>
      <c r="AC525" s="293"/>
      <c r="AD525" s="293"/>
    </row>
    <row r="526" spans="1:30" ht="12.75" customHeight="1" x14ac:dyDescent="0.25">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c r="AA526" s="293"/>
      <c r="AB526" s="293"/>
      <c r="AC526" s="293"/>
      <c r="AD526" s="293"/>
    </row>
    <row r="527" spans="1:30" ht="12.75" customHeight="1" x14ac:dyDescent="0.25">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row>
    <row r="528" spans="1:30" ht="12.75" customHeight="1" x14ac:dyDescent="0.25">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c r="AA528" s="293"/>
      <c r="AB528" s="293"/>
      <c r="AC528" s="293"/>
      <c r="AD528" s="293"/>
    </row>
    <row r="529" spans="1:30" ht="12.75" customHeight="1" x14ac:dyDescent="0.25">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row>
    <row r="530" spans="1:30" ht="12.75" customHeight="1" x14ac:dyDescent="0.25">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row>
    <row r="531" spans="1:30" ht="12.75" customHeight="1" x14ac:dyDescent="0.25">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row>
    <row r="532" spans="1:30" ht="12.75" customHeight="1" x14ac:dyDescent="0.25">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c r="AA532" s="293"/>
      <c r="AB532" s="293"/>
      <c r="AC532" s="293"/>
      <c r="AD532" s="293"/>
    </row>
    <row r="533" spans="1:30" ht="12.75" customHeight="1" x14ac:dyDescent="0.25">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row>
    <row r="534" spans="1:30" ht="12.75" customHeight="1" x14ac:dyDescent="0.25">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c r="AA534" s="293"/>
      <c r="AB534" s="293"/>
      <c r="AC534" s="293"/>
      <c r="AD534" s="293"/>
    </row>
    <row r="535" spans="1:30" ht="12.75" customHeight="1" x14ac:dyDescent="0.25">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c r="AA535" s="293"/>
      <c r="AB535" s="293"/>
      <c r="AC535" s="293"/>
      <c r="AD535" s="293"/>
    </row>
    <row r="536" spans="1:30" ht="12.75" customHeight="1" x14ac:dyDescent="0.25">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c r="AA536" s="293"/>
      <c r="AB536" s="293"/>
      <c r="AC536" s="293"/>
      <c r="AD536" s="293"/>
    </row>
    <row r="537" spans="1:30" ht="12.75" customHeight="1" x14ac:dyDescent="0.25">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c r="AA537" s="293"/>
      <c r="AB537" s="293"/>
      <c r="AC537" s="293"/>
      <c r="AD537" s="293"/>
    </row>
    <row r="538" spans="1:30" ht="12.75" customHeight="1" x14ac:dyDescent="0.25">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c r="AA538" s="293"/>
      <c r="AB538" s="293"/>
      <c r="AC538" s="293"/>
      <c r="AD538" s="293"/>
    </row>
    <row r="539" spans="1:30" ht="12.75" customHeight="1" x14ac:dyDescent="0.25">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row>
    <row r="540" spans="1:30" ht="12.75" customHeight="1" x14ac:dyDescent="0.25">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c r="AA540" s="293"/>
      <c r="AB540" s="293"/>
      <c r="AC540" s="293"/>
      <c r="AD540" s="293"/>
    </row>
    <row r="541" spans="1:30" ht="12.75" customHeight="1" x14ac:dyDescent="0.25">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c r="AA541" s="293"/>
      <c r="AB541" s="293"/>
      <c r="AC541" s="293"/>
      <c r="AD541" s="293"/>
    </row>
    <row r="542" spans="1:30" ht="12.75" customHeight="1" x14ac:dyDescent="0.25">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c r="AA542" s="293"/>
      <c r="AB542" s="293"/>
      <c r="AC542" s="293"/>
      <c r="AD542" s="293"/>
    </row>
    <row r="543" spans="1:30" ht="12.75" customHeight="1" x14ac:dyDescent="0.25">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c r="AA543" s="293"/>
      <c r="AB543" s="293"/>
      <c r="AC543" s="293"/>
      <c r="AD543" s="293"/>
    </row>
    <row r="544" spans="1:30" ht="12.75" customHeight="1" x14ac:dyDescent="0.25">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c r="AA544" s="293"/>
      <c r="AB544" s="293"/>
      <c r="AC544" s="293"/>
      <c r="AD544" s="293"/>
    </row>
    <row r="545" spans="1:30" ht="12.75" customHeight="1" x14ac:dyDescent="0.25">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row>
    <row r="546" spans="1:30" ht="12.75" customHeight="1" x14ac:dyDescent="0.25">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c r="AA546" s="293"/>
      <c r="AB546" s="293"/>
      <c r="AC546" s="293"/>
      <c r="AD546" s="293"/>
    </row>
    <row r="547" spans="1:30" ht="12.75" customHeight="1" x14ac:dyDescent="0.25">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c r="AA547" s="293"/>
      <c r="AB547" s="293"/>
      <c r="AC547" s="293"/>
      <c r="AD547" s="293"/>
    </row>
    <row r="548" spans="1:30" ht="12.75" customHeight="1" x14ac:dyDescent="0.25">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c r="AA548" s="293"/>
      <c r="AB548" s="293"/>
      <c r="AC548" s="293"/>
      <c r="AD548" s="293"/>
    </row>
    <row r="549" spans="1:30" ht="12.75" customHeight="1" x14ac:dyDescent="0.25">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c r="AA549" s="293"/>
      <c r="AB549" s="293"/>
      <c r="AC549" s="293"/>
      <c r="AD549" s="293"/>
    </row>
    <row r="550" spans="1:30" ht="12.75" customHeight="1" x14ac:dyDescent="0.25">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c r="AA550" s="293"/>
      <c r="AB550" s="293"/>
      <c r="AC550" s="293"/>
      <c r="AD550" s="293"/>
    </row>
    <row r="551" spans="1:30" ht="12.75" customHeight="1" x14ac:dyDescent="0.25">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c r="AA551" s="293"/>
      <c r="AB551" s="293"/>
      <c r="AC551" s="293"/>
      <c r="AD551" s="293"/>
    </row>
    <row r="552" spans="1:30" ht="12.75" customHeight="1" x14ac:dyDescent="0.25">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c r="AA552" s="293"/>
      <c r="AB552" s="293"/>
      <c r="AC552" s="293"/>
      <c r="AD552" s="293"/>
    </row>
    <row r="553" spans="1:30" ht="12.75" customHeight="1" x14ac:dyDescent="0.25">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c r="AA553" s="293"/>
      <c r="AB553" s="293"/>
      <c r="AC553" s="293"/>
      <c r="AD553" s="293"/>
    </row>
    <row r="554" spans="1:30" ht="12.75" customHeight="1" x14ac:dyDescent="0.25">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c r="AA554" s="293"/>
      <c r="AB554" s="293"/>
      <c r="AC554" s="293"/>
      <c r="AD554" s="293"/>
    </row>
    <row r="555" spans="1:30" ht="12.75" customHeight="1" x14ac:dyDescent="0.25">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c r="AA555" s="293"/>
      <c r="AB555" s="293"/>
      <c r="AC555" s="293"/>
      <c r="AD555" s="293"/>
    </row>
    <row r="556" spans="1:30" ht="12.75" customHeight="1" x14ac:dyDescent="0.25">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c r="AA556" s="293"/>
      <c r="AB556" s="293"/>
      <c r="AC556" s="293"/>
      <c r="AD556" s="293"/>
    </row>
    <row r="557" spans="1:30" ht="12.75" customHeight="1" x14ac:dyDescent="0.25">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c r="AA557" s="293"/>
      <c r="AB557" s="293"/>
      <c r="AC557" s="293"/>
      <c r="AD557" s="293"/>
    </row>
    <row r="558" spans="1:30" ht="12.75" customHeight="1" x14ac:dyDescent="0.25">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c r="AA558" s="293"/>
      <c r="AB558" s="293"/>
      <c r="AC558" s="293"/>
      <c r="AD558" s="293"/>
    </row>
    <row r="559" spans="1:30" ht="12.75" customHeight="1" x14ac:dyDescent="0.25">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c r="AA559" s="293"/>
      <c r="AB559" s="293"/>
      <c r="AC559" s="293"/>
      <c r="AD559" s="293"/>
    </row>
    <row r="560" spans="1:30" ht="12.75" customHeight="1" x14ac:dyDescent="0.25">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c r="AA560" s="293"/>
      <c r="AB560" s="293"/>
      <c r="AC560" s="293"/>
      <c r="AD560" s="293"/>
    </row>
    <row r="561" spans="1:30" ht="12.75" customHeight="1" x14ac:dyDescent="0.25">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c r="AA561" s="293"/>
      <c r="AB561" s="293"/>
      <c r="AC561" s="293"/>
      <c r="AD561" s="293"/>
    </row>
    <row r="562" spans="1:30" ht="12.75" customHeight="1" x14ac:dyDescent="0.25">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c r="AA562" s="293"/>
      <c r="AB562" s="293"/>
      <c r="AC562" s="293"/>
      <c r="AD562" s="293"/>
    </row>
    <row r="563" spans="1:30" ht="12.75" customHeight="1" x14ac:dyDescent="0.25">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c r="AA563" s="293"/>
      <c r="AB563" s="293"/>
      <c r="AC563" s="293"/>
      <c r="AD563" s="293"/>
    </row>
    <row r="564" spans="1:30" ht="12.75" customHeight="1" x14ac:dyDescent="0.25">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c r="AA564" s="293"/>
      <c r="AB564" s="293"/>
      <c r="AC564" s="293"/>
      <c r="AD564" s="293"/>
    </row>
    <row r="565" spans="1:30" ht="12.75" customHeight="1" x14ac:dyDescent="0.25">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c r="AA565" s="293"/>
      <c r="AB565" s="293"/>
      <c r="AC565" s="293"/>
      <c r="AD565" s="293"/>
    </row>
    <row r="566" spans="1:30" ht="12.75" customHeight="1" x14ac:dyDescent="0.25">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c r="AA566" s="293"/>
      <c r="AB566" s="293"/>
      <c r="AC566" s="293"/>
      <c r="AD566" s="293"/>
    </row>
    <row r="567" spans="1:30" ht="12.75" customHeight="1" x14ac:dyDescent="0.25">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c r="AA567" s="293"/>
      <c r="AB567" s="293"/>
      <c r="AC567" s="293"/>
      <c r="AD567" s="293"/>
    </row>
    <row r="568" spans="1:30" ht="12.75" customHeight="1" x14ac:dyDescent="0.25">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c r="AA568" s="293"/>
      <c r="AB568" s="293"/>
      <c r="AC568" s="293"/>
      <c r="AD568" s="293"/>
    </row>
    <row r="569" spans="1:30" ht="12.75" customHeight="1" x14ac:dyDescent="0.25">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c r="AA569" s="293"/>
      <c r="AB569" s="293"/>
      <c r="AC569" s="293"/>
      <c r="AD569" s="293"/>
    </row>
    <row r="570" spans="1:30" ht="12.75" customHeight="1" x14ac:dyDescent="0.25">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row>
    <row r="571" spans="1:30" ht="12.75" customHeight="1" x14ac:dyDescent="0.25">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c r="AA571" s="293"/>
      <c r="AB571" s="293"/>
      <c r="AC571" s="293"/>
      <c r="AD571" s="293"/>
    </row>
    <row r="572" spans="1:30" ht="12.75" customHeight="1" x14ac:dyDescent="0.25">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c r="AA572" s="293"/>
      <c r="AB572" s="293"/>
      <c r="AC572" s="293"/>
      <c r="AD572" s="293"/>
    </row>
    <row r="573" spans="1:30" ht="12.75" customHeight="1" x14ac:dyDescent="0.25">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c r="AA573" s="293"/>
      <c r="AB573" s="293"/>
      <c r="AC573" s="293"/>
      <c r="AD573" s="293"/>
    </row>
    <row r="574" spans="1:30" ht="12.75" customHeight="1" x14ac:dyDescent="0.25">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c r="AA574" s="293"/>
      <c r="AB574" s="293"/>
      <c r="AC574" s="293"/>
      <c r="AD574" s="293"/>
    </row>
    <row r="575" spans="1:30" ht="12.75" customHeight="1" x14ac:dyDescent="0.25">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c r="AA575" s="293"/>
      <c r="AB575" s="293"/>
      <c r="AC575" s="293"/>
      <c r="AD575" s="293"/>
    </row>
    <row r="576" spans="1:30" ht="12.75" customHeight="1" x14ac:dyDescent="0.25">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row>
    <row r="577" spans="1:30" ht="12.75" customHeight="1" x14ac:dyDescent="0.25">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c r="AA577" s="293"/>
      <c r="AB577" s="293"/>
      <c r="AC577" s="293"/>
      <c r="AD577" s="293"/>
    </row>
    <row r="578" spans="1:30" ht="12.75" customHeight="1" x14ac:dyDescent="0.25">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c r="AA578" s="293"/>
      <c r="AB578" s="293"/>
      <c r="AC578" s="293"/>
      <c r="AD578" s="293"/>
    </row>
    <row r="579" spans="1:30" ht="12.75" customHeight="1" x14ac:dyDescent="0.25">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c r="AA579" s="293"/>
      <c r="AB579" s="293"/>
      <c r="AC579" s="293"/>
      <c r="AD579" s="293"/>
    </row>
    <row r="580" spans="1:30" ht="12.75" customHeight="1" x14ac:dyDescent="0.25">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c r="AA580" s="293"/>
      <c r="AB580" s="293"/>
      <c r="AC580" s="293"/>
      <c r="AD580" s="293"/>
    </row>
    <row r="581" spans="1:30" ht="12.75" customHeight="1" x14ac:dyDescent="0.25">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c r="AA581" s="293"/>
      <c r="AB581" s="293"/>
      <c r="AC581" s="293"/>
      <c r="AD581" s="293"/>
    </row>
    <row r="582" spans="1:30" ht="12.75" customHeight="1" x14ac:dyDescent="0.25">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row>
    <row r="583" spans="1:30" ht="12.75" customHeight="1" x14ac:dyDescent="0.25">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c r="AA583" s="293"/>
      <c r="AB583" s="293"/>
      <c r="AC583" s="293"/>
      <c r="AD583" s="293"/>
    </row>
    <row r="584" spans="1:30" ht="12.75" customHeight="1" x14ac:dyDescent="0.25">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c r="AA584" s="293"/>
      <c r="AB584" s="293"/>
      <c r="AC584" s="293"/>
      <c r="AD584" s="293"/>
    </row>
    <row r="585" spans="1:30" ht="12.75" customHeight="1" x14ac:dyDescent="0.25">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c r="AA585" s="293"/>
      <c r="AB585" s="293"/>
      <c r="AC585" s="293"/>
      <c r="AD585" s="293"/>
    </row>
    <row r="586" spans="1:30" ht="12.75" customHeight="1" x14ac:dyDescent="0.25">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c r="AA586" s="293"/>
      <c r="AB586" s="293"/>
      <c r="AC586" s="293"/>
      <c r="AD586" s="293"/>
    </row>
    <row r="587" spans="1:30" ht="12.75" customHeight="1" x14ac:dyDescent="0.25">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c r="AA587" s="293"/>
      <c r="AB587" s="293"/>
      <c r="AC587" s="293"/>
      <c r="AD587" s="293"/>
    </row>
    <row r="588" spans="1:30" ht="12.75" customHeight="1" x14ac:dyDescent="0.25">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row>
    <row r="589" spans="1:30" ht="12.75" customHeight="1" x14ac:dyDescent="0.25">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c r="AA589" s="293"/>
      <c r="AB589" s="293"/>
      <c r="AC589" s="293"/>
      <c r="AD589" s="293"/>
    </row>
    <row r="590" spans="1:30" ht="12.75" customHeight="1" x14ac:dyDescent="0.25">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c r="AA590" s="293"/>
      <c r="AB590" s="293"/>
      <c r="AC590" s="293"/>
      <c r="AD590" s="293"/>
    </row>
    <row r="591" spans="1:30" ht="12.75" customHeight="1" x14ac:dyDescent="0.25">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c r="AA591" s="293"/>
      <c r="AB591" s="293"/>
      <c r="AC591" s="293"/>
      <c r="AD591" s="293"/>
    </row>
    <row r="592" spans="1:30" ht="12.75" customHeight="1" x14ac:dyDescent="0.25">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c r="AA592" s="293"/>
      <c r="AB592" s="293"/>
      <c r="AC592" s="293"/>
      <c r="AD592" s="293"/>
    </row>
    <row r="593" spans="1:30" ht="12.75" customHeight="1" x14ac:dyDescent="0.25">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c r="AA593" s="293"/>
      <c r="AB593" s="293"/>
      <c r="AC593" s="293"/>
      <c r="AD593" s="293"/>
    </row>
    <row r="594" spans="1:30" ht="12.75" customHeight="1" x14ac:dyDescent="0.25">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row>
    <row r="595" spans="1:30" ht="12.75" customHeight="1" x14ac:dyDescent="0.25">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c r="AA595" s="293"/>
      <c r="AB595" s="293"/>
      <c r="AC595" s="293"/>
      <c r="AD595" s="293"/>
    </row>
    <row r="596" spans="1:30" ht="12.75" customHeight="1" x14ac:dyDescent="0.25">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c r="AA596" s="293"/>
      <c r="AB596" s="293"/>
      <c r="AC596" s="293"/>
      <c r="AD596" s="293"/>
    </row>
    <row r="597" spans="1:30" ht="12.75" customHeight="1" x14ac:dyDescent="0.25">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c r="AA597" s="293"/>
      <c r="AB597" s="293"/>
      <c r="AC597" s="293"/>
      <c r="AD597" s="293"/>
    </row>
    <row r="598" spans="1:30" ht="12.75" customHeight="1" x14ac:dyDescent="0.25">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c r="AA598" s="293"/>
      <c r="AB598" s="293"/>
      <c r="AC598" s="293"/>
      <c r="AD598" s="293"/>
    </row>
    <row r="599" spans="1:30" ht="12.75" customHeight="1" x14ac:dyDescent="0.25">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c r="AA599" s="293"/>
      <c r="AB599" s="293"/>
      <c r="AC599" s="293"/>
      <c r="AD599" s="293"/>
    </row>
    <row r="600" spans="1:30" ht="12.75" customHeight="1" x14ac:dyDescent="0.25">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row>
    <row r="601" spans="1:30" ht="12.75" customHeight="1" x14ac:dyDescent="0.25">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c r="AA601" s="293"/>
      <c r="AB601" s="293"/>
      <c r="AC601" s="293"/>
      <c r="AD601" s="293"/>
    </row>
    <row r="602" spans="1:30" ht="12.75" customHeight="1" x14ac:dyDescent="0.25">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c r="AA602" s="293"/>
      <c r="AB602" s="293"/>
      <c r="AC602" s="293"/>
      <c r="AD602" s="293"/>
    </row>
    <row r="603" spans="1:30" ht="12.75" customHeight="1" x14ac:dyDescent="0.25">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c r="AA603" s="293"/>
      <c r="AB603" s="293"/>
      <c r="AC603" s="293"/>
      <c r="AD603" s="293"/>
    </row>
    <row r="604" spans="1:30" ht="12.75" customHeight="1" x14ac:dyDescent="0.25">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c r="AA604" s="293"/>
      <c r="AB604" s="293"/>
      <c r="AC604" s="293"/>
      <c r="AD604" s="293"/>
    </row>
    <row r="605" spans="1:30" ht="12.75" customHeight="1" x14ac:dyDescent="0.25">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c r="AA605" s="293"/>
      <c r="AB605" s="293"/>
      <c r="AC605" s="293"/>
      <c r="AD605" s="293"/>
    </row>
    <row r="606" spans="1:30" ht="12.75" customHeight="1" x14ac:dyDescent="0.25">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row>
    <row r="607" spans="1:30" ht="12.75" customHeight="1" x14ac:dyDescent="0.25">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c r="AA607" s="293"/>
      <c r="AB607" s="293"/>
      <c r="AC607" s="293"/>
      <c r="AD607" s="293"/>
    </row>
    <row r="608" spans="1:30" ht="12.75" customHeight="1" x14ac:dyDescent="0.25">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row>
    <row r="609" spans="1:30" ht="12.75" customHeight="1" x14ac:dyDescent="0.25">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row>
    <row r="610" spans="1:30" ht="12.75" customHeight="1" x14ac:dyDescent="0.25">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row>
    <row r="611" spans="1:30" ht="12.75" customHeight="1" x14ac:dyDescent="0.25">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c r="AA611" s="293"/>
      <c r="AB611" s="293"/>
      <c r="AC611" s="293"/>
      <c r="AD611" s="293"/>
    </row>
    <row r="612" spans="1:30" ht="12.75" customHeight="1" x14ac:dyDescent="0.25">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row>
    <row r="613" spans="1:30" ht="12.75" customHeight="1" x14ac:dyDescent="0.25">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c r="AA613" s="293"/>
      <c r="AB613" s="293"/>
      <c r="AC613" s="293"/>
      <c r="AD613" s="293"/>
    </row>
    <row r="614" spans="1:30" ht="12.75" customHeight="1" x14ac:dyDescent="0.25">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c r="AA614" s="293"/>
      <c r="AB614" s="293"/>
      <c r="AC614" s="293"/>
      <c r="AD614" s="293"/>
    </row>
    <row r="615" spans="1:30" ht="12.75" customHeight="1" x14ac:dyDescent="0.25">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c r="AA615" s="293"/>
      <c r="AB615" s="293"/>
      <c r="AC615" s="293"/>
      <c r="AD615" s="293"/>
    </row>
    <row r="616" spans="1:30" ht="12.75" customHeight="1" x14ac:dyDescent="0.25">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c r="AA616" s="293"/>
      <c r="AB616" s="293"/>
      <c r="AC616" s="293"/>
      <c r="AD616" s="293"/>
    </row>
    <row r="617" spans="1:30" ht="12.75" customHeight="1" x14ac:dyDescent="0.25">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c r="AA617" s="293"/>
      <c r="AB617" s="293"/>
      <c r="AC617" s="293"/>
      <c r="AD617" s="293"/>
    </row>
    <row r="618" spans="1:30" ht="12.75" customHeight="1" x14ac:dyDescent="0.25">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row>
    <row r="619" spans="1:30" ht="12.75" customHeight="1" x14ac:dyDescent="0.25">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c r="AA619" s="293"/>
      <c r="AB619" s="293"/>
      <c r="AC619" s="293"/>
      <c r="AD619" s="293"/>
    </row>
    <row r="620" spans="1:30" ht="12.75" customHeight="1" x14ac:dyDescent="0.25">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c r="AA620" s="293"/>
      <c r="AB620" s="293"/>
      <c r="AC620" s="293"/>
      <c r="AD620" s="293"/>
    </row>
    <row r="621" spans="1:30" ht="12.75" customHeight="1" x14ac:dyDescent="0.25">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c r="AA621" s="293"/>
      <c r="AB621" s="293"/>
      <c r="AC621" s="293"/>
      <c r="AD621" s="293"/>
    </row>
    <row r="622" spans="1:30" ht="12.75" customHeight="1" x14ac:dyDescent="0.25">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c r="AA622" s="293"/>
      <c r="AB622" s="293"/>
      <c r="AC622" s="293"/>
      <c r="AD622" s="293"/>
    </row>
    <row r="623" spans="1:30" ht="12.75" customHeight="1" x14ac:dyDescent="0.25">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c r="AA623" s="293"/>
      <c r="AB623" s="293"/>
      <c r="AC623" s="293"/>
      <c r="AD623" s="293"/>
    </row>
    <row r="624" spans="1:30" ht="12.75" customHeight="1" x14ac:dyDescent="0.25">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row>
    <row r="625" spans="1:30" ht="12.75" customHeight="1" x14ac:dyDescent="0.25">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c r="AA625" s="293"/>
      <c r="AB625" s="293"/>
      <c r="AC625" s="293"/>
      <c r="AD625" s="293"/>
    </row>
    <row r="626" spans="1:30" ht="12.75" customHeight="1" x14ac:dyDescent="0.25">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c r="AA626" s="293"/>
      <c r="AB626" s="293"/>
      <c r="AC626" s="293"/>
      <c r="AD626" s="293"/>
    </row>
    <row r="627" spans="1:30" ht="12.75" customHeight="1" x14ac:dyDescent="0.25">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c r="AA627" s="293"/>
      <c r="AB627" s="293"/>
      <c r="AC627" s="293"/>
      <c r="AD627" s="293"/>
    </row>
    <row r="628" spans="1:30" ht="12.75" customHeight="1" x14ac:dyDescent="0.25">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c r="AA628" s="293"/>
      <c r="AB628" s="293"/>
      <c r="AC628" s="293"/>
      <c r="AD628" s="293"/>
    </row>
    <row r="629" spans="1:30" ht="12.75" customHeight="1" x14ac:dyDescent="0.25">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c r="AA629" s="293"/>
      <c r="AB629" s="293"/>
      <c r="AC629" s="293"/>
      <c r="AD629" s="293"/>
    </row>
    <row r="630" spans="1:30" ht="12.75" customHeight="1" x14ac:dyDescent="0.25">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c r="AA630" s="293"/>
      <c r="AB630" s="293"/>
      <c r="AC630" s="293"/>
      <c r="AD630" s="293"/>
    </row>
    <row r="631" spans="1:30" ht="12.75" customHeight="1" x14ac:dyDescent="0.25">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c r="AA631" s="293"/>
      <c r="AB631" s="293"/>
      <c r="AC631" s="293"/>
      <c r="AD631" s="293"/>
    </row>
    <row r="632" spans="1:30" ht="12.75" customHeight="1" x14ac:dyDescent="0.25">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c r="AA632" s="293"/>
      <c r="AB632" s="293"/>
      <c r="AC632" s="293"/>
      <c r="AD632" s="293"/>
    </row>
    <row r="633" spans="1:30" ht="12.75" customHeight="1" x14ac:dyDescent="0.25">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c r="AA633" s="293"/>
      <c r="AB633" s="293"/>
      <c r="AC633" s="293"/>
      <c r="AD633" s="293"/>
    </row>
    <row r="634" spans="1:30" ht="12.75" customHeight="1" x14ac:dyDescent="0.25">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c r="AA634" s="293"/>
      <c r="AB634" s="293"/>
      <c r="AC634" s="293"/>
      <c r="AD634" s="293"/>
    </row>
    <row r="635" spans="1:30" ht="12.75" customHeight="1" x14ac:dyDescent="0.25">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c r="AA635" s="293"/>
      <c r="AB635" s="293"/>
      <c r="AC635" s="293"/>
      <c r="AD635" s="293"/>
    </row>
    <row r="636" spans="1:30" ht="12.75" customHeight="1" x14ac:dyDescent="0.25">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c r="AA636" s="293"/>
      <c r="AB636" s="293"/>
      <c r="AC636" s="293"/>
      <c r="AD636" s="293"/>
    </row>
    <row r="637" spans="1:30" ht="12.75" customHeight="1" x14ac:dyDescent="0.25">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c r="AA637" s="293"/>
      <c r="AB637" s="293"/>
      <c r="AC637" s="293"/>
      <c r="AD637" s="293"/>
    </row>
    <row r="638" spans="1:30" ht="12.75" customHeight="1" x14ac:dyDescent="0.25">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c r="AA638" s="293"/>
      <c r="AB638" s="293"/>
      <c r="AC638" s="293"/>
      <c r="AD638" s="293"/>
    </row>
    <row r="639" spans="1:30" ht="12.75" customHeight="1" x14ac:dyDescent="0.25">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c r="AA639" s="293"/>
      <c r="AB639" s="293"/>
      <c r="AC639" s="293"/>
      <c r="AD639" s="293"/>
    </row>
    <row r="640" spans="1:30" ht="12.75" customHeight="1" x14ac:dyDescent="0.25">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c r="AA640" s="293"/>
      <c r="AB640" s="293"/>
      <c r="AC640" s="293"/>
      <c r="AD640" s="293"/>
    </row>
    <row r="641" spans="1:30" ht="12.75" customHeight="1" x14ac:dyDescent="0.25">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c r="AA641" s="293"/>
      <c r="AB641" s="293"/>
      <c r="AC641" s="293"/>
      <c r="AD641" s="293"/>
    </row>
    <row r="642" spans="1:30" ht="12.75" customHeight="1" x14ac:dyDescent="0.25">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c r="AA642" s="293"/>
      <c r="AB642" s="293"/>
      <c r="AC642" s="293"/>
      <c r="AD642" s="293"/>
    </row>
    <row r="643" spans="1:30" ht="12.75" customHeight="1" x14ac:dyDescent="0.25">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c r="AA643" s="293"/>
      <c r="AB643" s="293"/>
      <c r="AC643" s="293"/>
      <c r="AD643" s="293"/>
    </row>
    <row r="644" spans="1:30" ht="12.75" customHeight="1" x14ac:dyDescent="0.25">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c r="AA644" s="293"/>
      <c r="AB644" s="293"/>
      <c r="AC644" s="293"/>
      <c r="AD644" s="293"/>
    </row>
    <row r="645" spans="1:30" ht="12.75" customHeight="1" x14ac:dyDescent="0.25">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c r="AA645" s="293"/>
      <c r="AB645" s="293"/>
      <c r="AC645" s="293"/>
      <c r="AD645" s="293"/>
    </row>
    <row r="646" spans="1:30" ht="12.75" customHeight="1" x14ac:dyDescent="0.25">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c r="AA646" s="293"/>
      <c r="AB646" s="293"/>
      <c r="AC646" s="293"/>
      <c r="AD646" s="293"/>
    </row>
    <row r="647" spans="1:30" ht="12.75" customHeight="1" x14ac:dyDescent="0.25">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c r="AA647" s="293"/>
      <c r="AB647" s="293"/>
      <c r="AC647" s="293"/>
      <c r="AD647" s="293"/>
    </row>
    <row r="648" spans="1:30" ht="12.75" customHeight="1" x14ac:dyDescent="0.25">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c r="AA648" s="293"/>
      <c r="AB648" s="293"/>
      <c r="AC648" s="293"/>
      <c r="AD648" s="293"/>
    </row>
    <row r="649" spans="1:30" ht="12.75" customHeight="1" x14ac:dyDescent="0.25">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row>
    <row r="650" spans="1:30" ht="12.75" customHeight="1" x14ac:dyDescent="0.25">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c r="AA650" s="293"/>
      <c r="AB650" s="293"/>
      <c r="AC650" s="293"/>
      <c r="AD650" s="293"/>
    </row>
    <row r="651" spans="1:30" ht="12.75" customHeight="1" x14ac:dyDescent="0.25">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c r="AA651" s="293"/>
      <c r="AB651" s="293"/>
      <c r="AC651" s="293"/>
      <c r="AD651" s="293"/>
    </row>
    <row r="652" spans="1:30" ht="12.75" customHeight="1" x14ac:dyDescent="0.25">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c r="AA652" s="293"/>
      <c r="AB652" s="293"/>
      <c r="AC652" s="293"/>
      <c r="AD652" s="293"/>
    </row>
    <row r="653" spans="1:30" ht="12.75" customHeight="1" x14ac:dyDescent="0.25">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c r="AA653" s="293"/>
      <c r="AB653" s="293"/>
      <c r="AC653" s="293"/>
      <c r="AD653" s="293"/>
    </row>
    <row r="654" spans="1:30" ht="12.75" customHeight="1" x14ac:dyDescent="0.25">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c r="AA654" s="293"/>
      <c r="AB654" s="293"/>
      <c r="AC654" s="293"/>
      <c r="AD654" s="293"/>
    </row>
    <row r="655" spans="1:30" ht="12.75" customHeight="1" x14ac:dyDescent="0.25">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row>
    <row r="656" spans="1:30" ht="12.75" customHeight="1" x14ac:dyDescent="0.25">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c r="AA656" s="293"/>
      <c r="AB656" s="293"/>
      <c r="AC656" s="293"/>
      <c r="AD656" s="293"/>
    </row>
    <row r="657" spans="1:30" ht="12.75" customHeight="1" x14ac:dyDescent="0.25">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c r="AA657" s="293"/>
      <c r="AB657" s="293"/>
      <c r="AC657" s="293"/>
      <c r="AD657" s="293"/>
    </row>
    <row r="658" spans="1:30" ht="12.75" customHeight="1" x14ac:dyDescent="0.25">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c r="AA658" s="293"/>
      <c r="AB658" s="293"/>
      <c r="AC658" s="293"/>
      <c r="AD658" s="293"/>
    </row>
    <row r="659" spans="1:30" ht="12.75" customHeight="1" x14ac:dyDescent="0.25">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c r="AA659" s="293"/>
      <c r="AB659" s="293"/>
      <c r="AC659" s="293"/>
      <c r="AD659" s="293"/>
    </row>
    <row r="660" spans="1:30" ht="12.75" customHeight="1" x14ac:dyDescent="0.25">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c r="AA660" s="293"/>
      <c r="AB660" s="293"/>
      <c r="AC660" s="293"/>
      <c r="AD660" s="293"/>
    </row>
    <row r="661" spans="1:30" ht="12.75" customHeight="1" x14ac:dyDescent="0.25">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row>
    <row r="662" spans="1:30" ht="12.75" customHeight="1" x14ac:dyDescent="0.25">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c r="AA662" s="293"/>
      <c r="AB662" s="293"/>
      <c r="AC662" s="293"/>
      <c r="AD662" s="293"/>
    </row>
    <row r="663" spans="1:30" ht="12.75" customHeight="1" x14ac:dyDescent="0.25">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c r="AA663" s="293"/>
      <c r="AB663" s="293"/>
      <c r="AC663" s="293"/>
      <c r="AD663" s="293"/>
    </row>
    <row r="664" spans="1:30" ht="12.75" customHeight="1" x14ac:dyDescent="0.25">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c r="AA664" s="293"/>
      <c r="AB664" s="293"/>
      <c r="AC664" s="293"/>
      <c r="AD664" s="293"/>
    </row>
    <row r="665" spans="1:30" ht="12.75" customHeight="1" x14ac:dyDescent="0.25">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c r="AA665" s="293"/>
      <c r="AB665" s="293"/>
      <c r="AC665" s="293"/>
      <c r="AD665" s="293"/>
    </row>
    <row r="666" spans="1:30" ht="12.75" customHeight="1" x14ac:dyDescent="0.25">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c r="AA666" s="293"/>
      <c r="AB666" s="293"/>
      <c r="AC666" s="293"/>
      <c r="AD666" s="293"/>
    </row>
    <row r="667" spans="1:30" ht="12.75" customHeight="1" x14ac:dyDescent="0.25">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row>
    <row r="668" spans="1:30" ht="12.75" customHeight="1" x14ac:dyDescent="0.25">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c r="AA668" s="293"/>
      <c r="AB668" s="293"/>
      <c r="AC668" s="293"/>
      <c r="AD668" s="293"/>
    </row>
    <row r="669" spans="1:30" ht="12.75" customHeight="1" x14ac:dyDescent="0.25">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c r="AA669" s="293"/>
      <c r="AB669" s="293"/>
      <c r="AC669" s="293"/>
      <c r="AD669" s="293"/>
    </row>
    <row r="670" spans="1:30" ht="12.75" customHeight="1" x14ac:dyDescent="0.25">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c r="AA670" s="293"/>
      <c r="AB670" s="293"/>
      <c r="AC670" s="293"/>
      <c r="AD670" s="293"/>
    </row>
    <row r="671" spans="1:30" ht="12.75" customHeight="1" x14ac:dyDescent="0.25">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c r="AA671" s="293"/>
      <c r="AB671" s="293"/>
      <c r="AC671" s="293"/>
      <c r="AD671" s="293"/>
    </row>
    <row r="672" spans="1:30" ht="12.75" customHeight="1" x14ac:dyDescent="0.25">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c r="AA672" s="293"/>
      <c r="AB672" s="293"/>
      <c r="AC672" s="293"/>
      <c r="AD672" s="293"/>
    </row>
    <row r="673" spans="1:30" ht="12.75" customHeight="1" x14ac:dyDescent="0.25">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row>
    <row r="674" spans="1:30" ht="12.75" customHeight="1" x14ac:dyDescent="0.25">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c r="AA674" s="293"/>
      <c r="AB674" s="293"/>
      <c r="AC674" s="293"/>
      <c r="AD674" s="293"/>
    </row>
    <row r="675" spans="1:30" ht="12.75" customHeight="1" x14ac:dyDescent="0.25">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c r="AA675" s="293"/>
      <c r="AB675" s="293"/>
      <c r="AC675" s="293"/>
      <c r="AD675" s="293"/>
    </row>
    <row r="676" spans="1:30" ht="12.75" customHeight="1" x14ac:dyDescent="0.25">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c r="AA676" s="293"/>
      <c r="AB676" s="293"/>
      <c r="AC676" s="293"/>
      <c r="AD676" s="293"/>
    </row>
    <row r="677" spans="1:30" ht="12.75" customHeight="1" x14ac:dyDescent="0.25">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c r="AA677" s="293"/>
      <c r="AB677" s="293"/>
      <c r="AC677" s="293"/>
      <c r="AD677" s="293"/>
    </row>
    <row r="678" spans="1:30" ht="12.75" customHeight="1" x14ac:dyDescent="0.25">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c r="AA678" s="293"/>
      <c r="AB678" s="293"/>
      <c r="AC678" s="293"/>
      <c r="AD678" s="293"/>
    </row>
    <row r="679" spans="1:30" ht="12.75" customHeight="1" x14ac:dyDescent="0.25">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row>
    <row r="680" spans="1:30" ht="12.75" customHeight="1" x14ac:dyDescent="0.25">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c r="AA680" s="293"/>
      <c r="AB680" s="293"/>
      <c r="AC680" s="293"/>
      <c r="AD680" s="293"/>
    </row>
    <row r="681" spans="1:30" ht="12.75" customHeight="1" x14ac:dyDescent="0.25">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c r="AA681" s="293"/>
      <c r="AB681" s="293"/>
      <c r="AC681" s="293"/>
      <c r="AD681" s="293"/>
    </row>
    <row r="682" spans="1:30" ht="12.75" customHeight="1" x14ac:dyDescent="0.25">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c r="AA682" s="293"/>
      <c r="AB682" s="293"/>
      <c r="AC682" s="293"/>
      <c r="AD682" s="293"/>
    </row>
    <row r="683" spans="1:30" ht="12.75" customHeight="1" x14ac:dyDescent="0.25">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c r="AA683" s="293"/>
      <c r="AB683" s="293"/>
      <c r="AC683" s="293"/>
      <c r="AD683" s="293"/>
    </row>
    <row r="684" spans="1:30" ht="12.75" customHeight="1" x14ac:dyDescent="0.25">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c r="AA684" s="293"/>
      <c r="AB684" s="293"/>
      <c r="AC684" s="293"/>
      <c r="AD684" s="293"/>
    </row>
    <row r="685" spans="1:30" ht="12.75" customHeight="1" x14ac:dyDescent="0.25">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row>
    <row r="686" spans="1:30" ht="12.75" customHeight="1" x14ac:dyDescent="0.25">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c r="AA686" s="293"/>
      <c r="AB686" s="293"/>
      <c r="AC686" s="293"/>
      <c r="AD686" s="293"/>
    </row>
    <row r="687" spans="1:30" ht="12.75" customHeight="1" x14ac:dyDescent="0.25">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c r="AA687" s="293"/>
      <c r="AB687" s="293"/>
      <c r="AC687" s="293"/>
      <c r="AD687" s="293"/>
    </row>
    <row r="688" spans="1:30" ht="12.75" customHeight="1" x14ac:dyDescent="0.25">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c r="AA688" s="293"/>
      <c r="AB688" s="293"/>
      <c r="AC688" s="293"/>
      <c r="AD688" s="293"/>
    </row>
    <row r="689" spans="1:30" ht="12.75" customHeight="1" x14ac:dyDescent="0.25">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c r="AA689" s="293"/>
      <c r="AB689" s="293"/>
      <c r="AC689" s="293"/>
      <c r="AD689" s="293"/>
    </row>
    <row r="690" spans="1:30" ht="12.75" customHeight="1" x14ac:dyDescent="0.25">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c r="AA690" s="293"/>
      <c r="AB690" s="293"/>
      <c r="AC690" s="293"/>
      <c r="AD690" s="293"/>
    </row>
    <row r="691" spans="1:30" ht="12.75" customHeight="1" x14ac:dyDescent="0.25">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row>
    <row r="692" spans="1:30" ht="12.75" customHeight="1" x14ac:dyDescent="0.25">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c r="AA692" s="293"/>
      <c r="AB692" s="293"/>
      <c r="AC692" s="293"/>
      <c r="AD692" s="293"/>
    </row>
    <row r="693" spans="1:30" ht="12.75" customHeight="1" x14ac:dyDescent="0.25">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c r="AA693" s="293"/>
      <c r="AB693" s="293"/>
      <c r="AC693" s="293"/>
      <c r="AD693" s="293"/>
    </row>
    <row r="694" spans="1:30" ht="12.75" customHeight="1" x14ac:dyDescent="0.25">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row>
    <row r="695" spans="1:30" ht="12.75" customHeight="1" x14ac:dyDescent="0.25">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c r="AA695" s="293"/>
      <c r="AB695" s="293"/>
      <c r="AC695" s="293"/>
      <c r="AD695" s="293"/>
    </row>
    <row r="696" spans="1:30" ht="12.75" customHeight="1" x14ac:dyDescent="0.25">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c r="AA696" s="293"/>
      <c r="AB696" s="293"/>
      <c r="AC696" s="293"/>
      <c r="AD696" s="293"/>
    </row>
    <row r="697" spans="1:30" ht="12.75" customHeight="1" x14ac:dyDescent="0.25">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row>
    <row r="698" spans="1:30" ht="12.75" customHeight="1" x14ac:dyDescent="0.25">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c r="AA698" s="293"/>
      <c r="AB698" s="293"/>
      <c r="AC698" s="293"/>
      <c r="AD698" s="293"/>
    </row>
    <row r="699" spans="1:30" ht="12.75" customHeight="1" x14ac:dyDescent="0.25">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c r="AA699" s="293"/>
      <c r="AB699" s="293"/>
      <c r="AC699" s="293"/>
      <c r="AD699" s="293"/>
    </row>
    <row r="700" spans="1:30" ht="12.75" customHeight="1" x14ac:dyDescent="0.25">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c r="AA700" s="293"/>
      <c r="AB700" s="293"/>
      <c r="AC700" s="293"/>
      <c r="AD700" s="293"/>
    </row>
    <row r="701" spans="1:30" ht="12.75" customHeight="1" x14ac:dyDescent="0.25">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c r="AA701" s="293"/>
      <c r="AB701" s="293"/>
      <c r="AC701" s="293"/>
      <c r="AD701" s="293"/>
    </row>
    <row r="702" spans="1:30" ht="12.75" customHeight="1" x14ac:dyDescent="0.25">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c r="AA702" s="293"/>
      <c r="AB702" s="293"/>
      <c r="AC702" s="293"/>
      <c r="AD702" s="293"/>
    </row>
    <row r="703" spans="1:30" ht="12.75" customHeight="1" x14ac:dyDescent="0.25">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row>
    <row r="704" spans="1:30" ht="12.75" customHeight="1" x14ac:dyDescent="0.25">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row>
    <row r="705" spans="1:30" ht="12.75" customHeight="1" x14ac:dyDescent="0.25">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c r="AA705" s="293"/>
      <c r="AB705" s="293"/>
      <c r="AC705" s="293"/>
      <c r="AD705" s="293"/>
    </row>
    <row r="706" spans="1:30" ht="12.75" customHeight="1" x14ac:dyDescent="0.25">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c r="AA706" s="293"/>
      <c r="AB706" s="293"/>
      <c r="AC706" s="293"/>
      <c r="AD706" s="293"/>
    </row>
    <row r="707" spans="1:30" ht="12.75" customHeight="1" x14ac:dyDescent="0.25">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c r="AA707" s="293"/>
      <c r="AB707" s="293"/>
      <c r="AC707" s="293"/>
      <c r="AD707" s="293"/>
    </row>
    <row r="708" spans="1:30" ht="12.75" customHeight="1" x14ac:dyDescent="0.25">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c r="AA708" s="293"/>
      <c r="AB708" s="293"/>
      <c r="AC708" s="293"/>
      <c r="AD708" s="293"/>
    </row>
    <row r="709" spans="1:30" ht="12.75" customHeight="1" x14ac:dyDescent="0.25">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c r="AA709" s="293"/>
      <c r="AB709" s="293"/>
      <c r="AC709" s="293"/>
      <c r="AD709" s="293"/>
    </row>
    <row r="710" spans="1:30" ht="12.75" customHeight="1" x14ac:dyDescent="0.25">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row>
    <row r="711" spans="1:30" ht="12.75" customHeight="1" x14ac:dyDescent="0.25">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c r="AA711" s="293"/>
      <c r="AB711" s="293"/>
      <c r="AC711" s="293"/>
      <c r="AD711" s="293"/>
    </row>
    <row r="712" spans="1:30" ht="12.75" customHeight="1" x14ac:dyDescent="0.25">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c r="AA712" s="293"/>
      <c r="AB712" s="293"/>
      <c r="AC712" s="293"/>
      <c r="AD712" s="293"/>
    </row>
    <row r="713" spans="1:30" ht="12.75" customHeight="1" x14ac:dyDescent="0.25">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c r="AA713" s="293"/>
      <c r="AB713" s="293"/>
      <c r="AC713" s="293"/>
      <c r="AD713" s="293"/>
    </row>
    <row r="714" spans="1:30" ht="12.75" customHeight="1" x14ac:dyDescent="0.25">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c r="AA714" s="293"/>
      <c r="AB714" s="293"/>
      <c r="AC714" s="293"/>
      <c r="AD714" s="293"/>
    </row>
    <row r="715" spans="1:30" ht="12.75" customHeight="1" x14ac:dyDescent="0.25">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c r="AA715" s="293"/>
      <c r="AB715" s="293"/>
      <c r="AC715" s="293"/>
      <c r="AD715" s="293"/>
    </row>
    <row r="716" spans="1:30" ht="12.75" customHeight="1" x14ac:dyDescent="0.25">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c r="AA716" s="293"/>
      <c r="AB716" s="293"/>
      <c r="AC716" s="293"/>
      <c r="AD716" s="293"/>
    </row>
    <row r="717" spans="1:30" ht="12.75" customHeight="1" x14ac:dyDescent="0.25">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c r="AA717" s="293"/>
      <c r="AB717" s="293"/>
      <c r="AC717" s="293"/>
      <c r="AD717" s="293"/>
    </row>
    <row r="718" spans="1:30" ht="12.75" customHeight="1" x14ac:dyDescent="0.25">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c r="AA718" s="293"/>
      <c r="AB718" s="293"/>
      <c r="AC718" s="293"/>
      <c r="AD718" s="293"/>
    </row>
    <row r="719" spans="1:30" ht="12.75" customHeight="1" x14ac:dyDescent="0.25">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c r="AA719" s="293"/>
      <c r="AB719" s="293"/>
      <c r="AC719" s="293"/>
      <c r="AD719" s="293"/>
    </row>
    <row r="720" spans="1:30" ht="12.75" customHeight="1" x14ac:dyDescent="0.25">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c r="AA720" s="293"/>
      <c r="AB720" s="293"/>
      <c r="AC720" s="293"/>
      <c r="AD720" s="293"/>
    </row>
    <row r="721" spans="1:30" ht="12.75" customHeight="1" x14ac:dyDescent="0.25">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c r="AA721" s="293"/>
      <c r="AB721" s="293"/>
      <c r="AC721" s="293"/>
      <c r="AD721" s="293"/>
    </row>
    <row r="722" spans="1:30" ht="12.75" customHeight="1" x14ac:dyDescent="0.25">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c r="AA722" s="293"/>
      <c r="AB722" s="293"/>
      <c r="AC722" s="293"/>
      <c r="AD722" s="293"/>
    </row>
    <row r="723" spans="1:30" ht="12.75" customHeight="1" x14ac:dyDescent="0.25">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c r="AA723" s="293"/>
      <c r="AB723" s="293"/>
      <c r="AC723" s="293"/>
      <c r="AD723" s="293"/>
    </row>
    <row r="724" spans="1:30" ht="12.75" customHeight="1" x14ac:dyDescent="0.25">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c r="AA724" s="293"/>
      <c r="AB724" s="293"/>
      <c r="AC724" s="293"/>
      <c r="AD724" s="293"/>
    </row>
    <row r="725" spans="1:30" ht="12.75" customHeight="1" x14ac:dyDescent="0.25">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c r="AA725" s="293"/>
      <c r="AB725" s="293"/>
      <c r="AC725" s="293"/>
      <c r="AD725" s="293"/>
    </row>
    <row r="726" spans="1:30" ht="12.75" customHeight="1" x14ac:dyDescent="0.25">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c r="AA726" s="293"/>
      <c r="AB726" s="293"/>
      <c r="AC726" s="293"/>
      <c r="AD726" s="293"/>
    </row>
    <row r="727" spans="1:30" ht="12.75" customHeight="1" x14ac:dyDescent="0.25">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c r="AA727" s="293"/>
      <c r="AB727" s="293"/>
      <c r="AC727" s="293"/>
      <c r="AD727" s="293"/>
    </row>
    <row r="728" spans="1:30" ht="12.75" customHeight="1" x14ac:dyDescent="0.25">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row>
    <row r="729" spans="1:30" ht="12.75" customHeight="1" x14ac:dyDescent="0.25">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c r="AA729" s="293"/>
      <c r="AB729" s="293"/>
      <c r="AC729" s="293"/>
      <c r="AD729" s="293"/>
    </row>
    <row r="730" spans="1:30" ht="12.75" customHeight="1" x14ac:dyDescent="0.25">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c r="AA730" s="293"/>
      <c r="AB730" s="293"/>
      <c r="AC730" s="293"/>
      <c r="AD730" s="293"/>
    </row>
    <row r="731" spans="1:30" ht="12.75" customHeight="1" x14ac:dyDescent="0.25">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c r="AA731" s="293"/>
      <c r="AB731" s="293"/>
      <c r="AC731" s="293"/>
      <c r="AD731" s="293"/>
    </row>
    <row r="732" spans="1:30" ht="12.75" customHeight="1" x14ac:dyDescent="0.25">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c r="AA732" s="293"/>
      <c r="AB732" s="293"/>
      <c r="AC732" s="293"/>
      <c r="AD732" s="293"/>
    </row>
    <row r="733" spans="1:30" ht="12.75" customHeight="1" x14ac:dyDescent="0.25">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c r="AA733" s="293"/>
      <c r="AB733" s="293"/>
      <c r="AC733" s="293"/>
      <c r="AD733" s="293"/>
    </row>
    <row r="734" spans="1:30" ht="12.75" customHeight="1" x14ac:dyDescent="0.25">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row>
    <row r="735" spans="1:30" ht="12.75" customHeight="1" x14ac:dyDescent="0.25">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c r="AA735" s="293"/>
      <c r="AB735" s="293"/>
      <c r="AC735" s="293"/>
      <c r="AD735" s="293"/>
    </row>
    <row r="736" spans="1:30" ht="12.75" customHeight="1" x14ac:dyDescent="0.25">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c r="AA736" s="293"/>
      <c r="AB736" s="293"/>
      <c r="AC736" s="293"/>
      <c r="AD736" s="293"/>
    </row>
    <row r="737" spans="1:30" ht="12.75" customHeight="1" x14ac:dyDescent="0.25">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c r="AA737" s="293"/>
      <c r="AB737" s="293"/>
      <c r="AC737" s="293"/>
      <c r="AD737" s="293"/>
    </row>
    <row r="738" spans="1:30" ht="12.75" customHeight="1" x14ac:dyDescent="0.25">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c r="AA738" s="293"/>
      <c r="AB738" s="293"/>
      <c r="AC738" s="293"/>
      <c r="AD738" s="293"/>
    </row>
    <row r="739" spans="1:30" ht="12.75" customHeight="1" x14ac:dyDescent="0.25">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c r="AA739" s="293"/>
      <c r="AB739" s="293"/>
      <c r="AC739" s="293"/>
      <c r="AD739" s="293"/>
    </row>
    <row r="740" spans="1:30" ht="12.75" customHeight="1" x14ac:dyDescent="0.25">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row>
    <row r="741" spans="1:30" ht="12.75" customHeight="1" x14ac:dyDescent="0.25">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c r="AA741" s="293"/>
      <c r="AB741" s="293"/>
      <c r="AC741" s="293"/>
      <c r="AD741" s="293"/>
    </row>
    <row r="742" spans="1:30" ht="12.75" customHeight="1" x14ac:dyDescent="0.25">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c r="AA742" s="293"/>
      <c r="AB742" s="293"/>
      <c r="AC742" s="293"/>
      <c r="AD742" s="293"/>
    </row>
    <row r="743" spans="1:30" ht="12.75" customHeight="1" x14ac:dyDescent="0.25">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c r="AA743" s="293"/>
      <c r="AB743" s="293"/>
      <c r="AC743" s="293"/>
      <c r="AD743" s="293"/>
    </row>
    <row r="744" spans="1:30" ht="12.75" customHeight="1" x14ac:dyDescent="0.25">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row>
    <row r="745" spans="1:30" ht="12.75" customHeight="1" x14ac:dyDescent="0.25">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row>
    <row r="746" spans="1:30" ht="12.75" customHeight="1" x14ac:dyDescent="0.25">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c r="AA746" s="293"/>
      <c r="AB746" s="293"/>
      <c r="AC746" s="293"/>
      <c r="AD746" s="293"/>
    </row>
    <row r="747" spans="1:30" ht="12.75" customHeight="1" x14ac:dyDescent="0.25">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c r="AA747" s="293"/>
      <c r="AB747" s="293"/>
      <c r="AC747" s="293"/>
      <c r="AD747" s="293"/>
    </row>
    <row r="748" spans="1:30" ht="12.75" customHeight="1" x14ac:dyDescent="0.25">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c r="AA748" s="293"/>
      <c r="AB748" s="293"/>
      <c r="AC748" s="293"/>
      <c r="AD748" s="293"/>
    </row>
    <row r="749" spans="1:30" ht="12.75" customHeight="1" x14ac:dyDescent="0.25">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c r="AA749" s="293"/>
      <c r="AB749" s="293"/>
      <c r="AC749" s="293"/>
      <c r="AD749" s="293"/>
    </row>
    <row r="750" spans="1:30" ht="12.75" customHeight="1" x14ac:dyDescent="0.25">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c r="AA750" s="293"/>
      <c r="AB750" s="293"/>
      <c r="AC750" s="293"/>
      <c r="AD750" s="293"/>
    </row>
    <row r="751" spans="1:30" ht="12.75" customHeight="1" x14ac:dyDescent="0.25">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c r="AA751" s="293"/>
      <c r="AB751" s="293"/>
      <c r="AC751" s="293"/>
      <c r="AD751" s="293"/>
    </row>
    <row r="752" spans="1:30" ht="12.75" customHeight="1" x14ac:dyDescent="0.25">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row>
    <row r="753" spans="1:30" ht="12.75" customHeight="1" x14ac:dyDescent="0.25">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row>
    <row r="754" spans="1:30" ht="12.75" customHeight="1" x14ac:dyDescent="0.25">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c r="AA754" s="293"/>
      <c r="AB754" s="293"/>
      <c r="AC754" s="293"/>
      <c r="AD754" s="293"/>
    </row>
    <row r="755" spans="1:30" ht="12.75" customHeight="1" x14ac:dyDescent="0.25">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c r="AA755" s="293"/>
      <c r="AB755" s="293"/>
      <c r="AC755" s="293"/>
      <c r="AD755" s="293"/>
    </row>
    <row r="756" spans="1:30" ht="12.75" customHeight="1" x14ac:dyDescent="0.25">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c r="AA756" s="293"/>
      <c r="AB756" s="293"/>
      <c r="AC756" s="293"/>
      <c r="AD756" s="293"/>
    </row>
    <row r="757" spans="1:30" ht="12.75" customHeight="1" x14ac:dyDescent="0.25">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c r="AA757" s="293"/>
      <c r="AB757" s="293"/>
      <c r="AC757" s="293"/>
      <c r="AD757" s="293"/>
    </row>
    <row r="758" spans="1:30" ht="12.75" customHeight="1" x14ac:dyDescent="0.25">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row>
    <row r="759" spans="1:30" ht="12.75" customHeight="1" x14ac:dyDescent="0.25">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c r="AA759" s="293"/>
      <c r="AB759" s="293"/>
      <c r="AC759" s="293"/>
      <c r="AD759" s="293"/>
    </row>
    <row r="760" spans="1:30" ht="12.75" customHeight="1" x14ac:dyDescent="0.25">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c r="AA760" s="293"/>
      <c r="AB760" s="293"/>
      <c r="AC760" s="293"/>
      <c r="AD760" s="293"/>
    </row>
    <row r="761" spans="1:30" ht="12.75" customHeight="1" x14ac:dyDescent="0.25">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c r="AA761" s="293"/>
      <c r="AB761" s="293"/>
      <c r="AC761" s="293"/>
      <c r="AD761" s="293"/>
    </row>
    <row r="762" spans="1:30" ht="12.75" customHeight="1" x14ac:dyDescent="0.25">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c r="AA762" s="293"/>
      <c r="AB762" s="293"/>
      <c r="AC762" s="293"/>
      <c r="AD762" s="293"/>
    </row>
    <row r="763" spans="1:30" ht="12.75" customHeight="1" x14ac:dyDescent="0.25">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c r="AA763" s="293"/>
      <c r="AB763" s="293"/>
      <c r="AC763" s="293"/>
      <c r="AD763" s="293"/>
    </row>
    <row r="764" spans="1:30" ht="12.75" customHeight="1" x14ac:dyDescent="0.25">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row>
    <row r="765" spans="1:30" ht="12.75" customHeight="1" x14ac:dyDescent="0.25">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c r="AA765" s="293"/>
      <c r="AB765" s="293"/>
      <c r="AC765" s="293"/>
      <c r="AD765" s="293"/>
    </row>
    <row r="766" spans="1:30" ht="12.75" customHeight="1" x14ac:dyDescent="0.25">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c r="AA766" s="293"/>
      <c r="AB766" s="293"/>
      <c r="AC766" s="293"/>
      <c r="AD766" s="293"/>
    </row>
    <row r="767" spans="1:30" ht="12.75" customHeight="1" x14ac:dyDescent="0.25">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c r="AA767" s="293"/>
      <c r="AB767" s="293"/>
      <c r="AC767" s="293"/>
      <c r="AD767" s="293"/>
    </row>
    <row r="768" spans="1:30" ht="12.75" customHeight="1" x14ac:dyDescent="0.25">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c r="AA768" s="293"/>
      <c r="AB768" s="293"/>
      <c r="AC768" s="293"/>
      <c r="AD768" s="293"/>
    </row>
    <row r="769" spans="1:30" ht="12.75" customHeight="1" x14ac:dyDescent="0.25">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c r="AA769" s="293"/>
      <c r="AB769" s="293"/>
      <c r="AC769" s="293"/>
      <c r="AD769" s="293"/>
    </row>
    <row r="770" spans="1:30" ht="12.75" customHeight="1" x14ac:dyDescent="0.25">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row>
    <row r="771" spans="1:30" ht="12.75" customHeight="1" x14ac:dyDescent="0.25">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c r="AA771" s="293"/>
      <c r="AB771" s="293"/>
      <c r="AC771" s="293"/>
      <c r="AD771" s="293"/>
    </row>
    <row r="772" spans="1:30" ht="12.75" customHeight="1" x14ac:dyDescent="0.25">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c r="AA772" s="293"/>
      <c r="AB772" s="293"/>
      <c r="AC772" s="293"/>
      <c r="AD772" s="293"/>
    </row>
    <row r="773" spans="1:30" ht="12.75" customHeight="1" x14ac:dyDescent="0.25">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c r="AA773" s="293"/>
      <c r="AB773" s="293"/>
      <c r="AC773" s="293"/>
      <c r="AD773" s="293"/>
    </row>
    <row r="774" spans="1:30" ht="12.75" customHeight="1" x14ac:dyDescent="0.25">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c r="AA774" s="293"/>
      <c r="AB774" s="293"/>
      <c r="AC774" s="293"/>
      <c r="AD774" s="293"/>
    </row>
    <row r="775" spans="1:30" ht="12.75" customHeight="1" x14ac:dyDescent="0.25">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c r="AA775" s="293"/>
      <c r="AB775" s="293"/>
      <c r="AC775" s="293"/>
      <c r="AD775" s="293"/>
    </row>
    <row r="776" spans="1:30" ht="12.75" customHeight="1" x14ac:dyDescent="0.25">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row>
    <row r="777" spans="1:30" ht="12.75" customHeight="1" x14ac:dyDescent="0.25">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c r="AA777" s="293"/>
      <c r="AB777" s="293"/>
      <c r="AC777" s="293"/>
      <c r="AD777" s="293"/>
    </row>
    <row r="778" spans="1:30" ht="12.75" customHeight="1" x14ac:dyDescent="0.25">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c r="AA778" s="293"/>
      <c r="AB778" s="293"/>
      <c r="AC778" s="293"/>
      <c r="AD778" s="293"/>
    </row>
    <row r="779" spans="1:30" ht="12.75" customHeight="1" x14ac:dyDescent="0.25">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c r="AA779" s="293"/>
      <c r="AB779" s="293"/>
      <c r="AC779" s="293"/>
      <c r="AD779" s="293"/>
    </row>
    <row r="780" spans="1:30" ht="12.75" customHeight="1" x14ac:dyDescent="0.25">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c r="AA780" s="293"/>
      <c r="AB780" s="293"/>
      <c r="AC780" s="293"/>
      <c r="AD780" s="293"/>
    </row>
    <row r="781" spans="1:30" ht="12.75" customHeight="1" x14ac:dyDescent="0.25">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c r="AA781" s="293"/>
      <c r="AB781" s="293"/>
      <c r="AC781" s="293"/>
      <c r="AD781" s="293"/>
    </row>
    <row r="782" spans="1:30" ht="12.75" customHeight="1" x14ac:dyDescent="0.25">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row>
    <row r="783" spans="1:30" ht="12.75" customHeight="1" x14ac:dyDescent="0.25">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c r="AA783" s="293"/>
      <c r="AB783" s="293"/>
      <c r="AC783" s="293"/>
      <c r="AD783" s="293"/>
    </row>
    <row r="784" spans="1:30" ht="12.75" customHeight="1" x14ac:dyDescent="0.25">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c r="AA784" s="293"/>
      <c r="AB784" s="293"/>
      <c r="AC784" s="293"/>
      <c r="AD784" s="293"/>
    </row>
    <row r="785" spans="1:30" ht="12.75" customHeight="1" x14ac:dyDescent="0.25">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c r="AA785" s="293"/>
      <c r="AB785" s="293"/>
      <c r="AC785" s="293"/>
      <c r="AD785" s="293"/>
    </row>
    <row r="786" spans="1:30" ht="12.75" customHeight="1" x14ac:dyDescent="0.25">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c r="AA786" s="293"/>
      <c r="AB786" s="293"/>
      <c r="AC786" s="293"/>
      <c r="AD786" s="293"/>
    </row>
    <row r="787" spans="1:30" ht="12.75" customHeight="1" x14ac:dyDescent="0.25">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c r="AA787" s="293"/>
      <c r="AB787" s="293"/>
      <c r="AC787" s="293"/>
      <c r="AD787" s="293"/>
    </row>
    <row r="788" spans="1:30" ht="12.75" customHeight="1" x14ac:dyDescent="0.25">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c r="AA788" s="293"/>
      <c r="AB788" s="293"/>
      <c r="AC788" s="293"/>
      <c r="AD788" s="293"/>
    </row>
    <row r="789" spans="1:30" ht="12.75" customHeight="1" x14ac:dyDescent="0.25">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c r="AA789" s="293"/>
      <c r="AB789" s="293"/>
      <c r="AC789" s="293"/>
      <c r="AD789" s="293"/>
    </row>
    <row r="790" spans="1:30" ht="12.75" customHeight="1" x14ac:dyDescent="0.25">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c r="AA790" s="293"/>
      <c r="AB790" s="293"/>
      <c r="AC790" s="293"/>
      <c r="AD790" s="293"/>
    </row>
    <row r="791" spans="1:30" ht="12.75" customHeight="1" x14ac:dyDescent="0.25">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c r="AA791" s="293"/>
      <c r="AB791" s="293"/>
      <c r="AC791" s="293"/>
      <c r="AD791" s="293"/>
    </row>
    <row r="792" spans="1:30" ht="12.75" customHeight="1" x14ac:dyDescent="0.25">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c r="AA792" s="293"/>
      <c r="AB792" s="293"/>
      <c r="AC792" s="293"/>
      <c r="AD792" s="293"/>
    </row>
    <row r="793" spans="1:30" ht="12.75" customHeight="1" x14ac:dyDescent="0.25">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c r="AA793" s="293"/>
      <c r="AB793" s="293"/>
      <c r="AC793" s="293"/>
      <c r="AD793" s="293"/>
    </row>
    <row r="794" spans="1:30" ht="12.75" customHeight="1" x14ac:dyDescent="0.25">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c r="AA794" s="293"/>
      <c r="AB794" s="293"/>
      <c r="AC794" s="293"/>
      <c r="AD794" s="293"/>
    </row>
    <row r="795" spans="1:30" ht="12.75" customHeight="1" x14ac:dyDescent="0.25">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c r="AA795" s="293"/>
      <c r="AB795" s="293"/>
      <c r="AC795" s="293"/>
      <c r="AD795" s="293"/>
    </row>
    <row r="796" spans="1:30" ht="12.75" customHeight="1" x14ac:dyDescent="0.25">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c r="AA796" s="293"/>
      <c r="AB796" s="293"/>
      <c r="AC796" s="293"/>
      <c r="AD796" s="293"/>
    </row>
    <row r="797" spans="1:30" ht="12.75" customHeight="1" x14ac:dyDescent="0.25">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c r="AA797" s="293"/>
      <c r="AB797" s="293"/>
      <c r="AC797" s="293"/>
      <c r="AD797" s="293"/>
    </row>
    <row r="798" spans="1:30" ht="12.75" customHeight="1" x14ac:dyDescent="0.25">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c r="AA798" s="293"/>
      <c r="AB798" s="293"/>
      <c r="AC798" s="293"/>
      <c r="AD798" s="293"/>
    </row>
    <row r="799" spans="1:30" ht="12.75" customHeight="1" x14ac:dyDescent="0.25">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c r="AA799" s="293"/>
      <c r="AB799" s="293"/>
      <c r="AC799" s="293"/>
      <c r="AD799" s="293"/>
    </row>
    <row r="800" spans="1:30" ht="12.75" customHeight="1" x14ac:dyDescent="0.25">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c r="AA800" s="293"/>
      <c r="AB800" s="293"/>
      <c r="AC800" s="293"/>
      <c r="AD800" s="293"/>
    </row>
    <row r="801" spans="1:30" ht="12.75" customHeight="1" x14ac:dyDescent="0.25">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c r="AA801" s="293"/>
      <c r="AB801" s="293"/>
      <c r="AC801" s="293"/>
      <c r="AD801" s="293"/>
    </row>
    <row r="802" spans="1:30" ht="12.75" customHeight="1" x14ac:dyDescent="0.25">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c r="AA802" s="293"/>
      <c r="AB802" s="293"/>
      <c r="AC802" s="293"/>
      <c r="AD802" s="293"/>
    </row>
    <row r="803" spans="1:30" ht="12.75" customHeight="1" x14ac:dyDescent="0.25">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c r="AA803" s="293"/>
      <c r="AB803" s="293"/>
      <c r="AC803" s="293"/>
      <c r="AD803" s="293"/>
    </row>
    <row r="804" spans="1:30" ht="12.75" customHeight="1" x14ac:dyDescent="0.25">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c r="AA804" s="293"/>
      <c r="AB804" s="293"/>
      <c r="AC804" s="293"/>
      <c r="AD804" s="293"/>
    </row>
    <row r="805" spans="1:30" ht="12.75" customHeight="1" x14ac:dyDescent="0.25">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c r="AA805" s="293"/>
      <c r="AB805" s="293"/>
      <c r="AC805" s="293"/>
      <c r="AD805" s="293"/>
    </row>
    <row r="806" spans="1:30" ht="12.75" customHeight="1" x14ac:dyDescent="0.25">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c r="AA806" s="293"/>
      <c r="AB806" s="293"/>
      <c r="AC806" s="293"/>
      <c r="AD806" s="293"/>
    </row>
    <row r="807" spans="1:30" ht="12.75" customHeight="1" x14ac:dyDescent="0.25">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row>
    <row r="808" spans="1:30" ht="12.75" customHeight="1" x14ac:dyDescent="0.25">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c r="AA808" s="293"/>
      <c r="AB808" s="293"/>
      <c r="AC808" s="293"/>
      <c r="AD808" s="293"/>
    </row>
    <row r="809" spans="1:30" ht="12.75" customHeight="1" x14ac:dyDescent="0.25">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c r="AA809" s="293"/>
      <c r="AB809" s="293"/>
      <c r="AC809" s="293"/>
      <c r="AD809" s="293"/>
    </row>
    <row r="810" spans="1:30" ht="12.75" customHeight="1" x14ac:dyDescent="0.25">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c r="AA810" s="293"/>
      <c r="AB810" s="293"/>
      <c r="AC810" s="293"/>
      <c r="AD810" s="293"/>
    </row>
    <row r="811" spans="1:30" ht="12.75" customHeight="1" x14ac:dyDescent="0.25">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c r="AA811" s="293"/>
      <c r="AB811" s="293"/>
      <c r="AC811" s="293"/>
      <c r="AD811" s="293"/>
    </row>
    <row r="812" spans="1:30" ht="12.75" customHeight="1" x14ac:dyDescent="0.25">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c r="AA812" s="293"/>
      <c r="AB812" s="293"/>
      <c r="AC812" s="293"/>
      <c r="AD812" s="293"/>
    </row>
    <row r="813" spans="1:30" ht="12.75" customHeight="1" x14ac:dyDescent="0.25">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row>
    <row r="814" spans="1:30" ht="12.75" customHeight="1" x14ac:dyDescent="0.25">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c r="AA814" s="293"/>
      <c r="AB814" s="293"/>
      <c r="AC814" s="293"/>
      <c r="AD814" s="293"/>
    </row>
    <row r="815" spans="1:30" ht="12.75" customHeight="1" x14ac:dyDescent="0.25">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c r="AA815" s="293"/>
      <c r="AB815" s="293"/>
      <c r="AC815" s="293"/>
      <c r="AD815" s="293"/>
    </row>
    <row r="816" spans="1:30" ht="12.75" customHeight="1" x14ac:dyDescent="0.25">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c r="AA816" s="293"/>
      <c r="AB816" s="293"/>
      <c r="AC816" s="293"/>
      <c r="AD816" s="293"/>
    </row>
    <row r="817" spans="1:30" ht="12.75" customHeight="1" x14ac:dyDescent="0.25">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c r="AA817" s="293"/>
      <c r="AB817" s="293"/>
      <c r="AC817" s="293"/>
      <c r="AD817" s="293"/>
    </row>
    <row r="818" spans="1:30" ht="12.75" customHeight="1" x14ac:dyDescent="0.25">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c r="AA818" s="293"/>
      <c r="AB818" s="293"/>
      <c r="AC818" s="293"/>
      <c r="AD818" s="293"/>
    </row>
    <row r="819" spans="1:30" ht="12.75" customHeight="1" x14ac:dyDescent="0.25">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row>
    <row r="820" spans="1:30" ht="12.75" customHeight="1" x14ac:dyDescent="0.25">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c r="AA820" s="293"/>
      <c r="AB820" s="293"/>
      <c r="AC820" s="293"/>
      <c r="AD820" s="293"/>
    </row>
    <row r="821" spans="1:30" ht="12.75" customHeight="1" x14ac:dyDescent="0.25">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c r="AA821" s="293"/>
      <c r="AB821" s="293"/>
      <c r="AC821" s="293"/>
      <c r="AD821" s="293"/>
    </row>
    <row r="822" spans="1:30" ht="12.75" customHeight="1" x14ac:dyDescent="0.25">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c r="AA822" s="293"/>
      <c r="AB822" s="293"/>
      <c r="AC822" s="293"/>
      <c r="AD822" s="293"/>
    </row>
    <row r="823" spans="1:30" ht="12.75" customHeight="1" x14ac:dyDescent="0.25">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c r="AA823" s="293"/>
      <c r="AB823" s="293"/>
      <c r="AC823" s="293"/>
      <c r="AD823" s="293"/>
    </row>
    <row r="824" spans="1:30" ht="12.75" customHeight="1" x14ac:dyDescent="0.25">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c r="AA824" s="293"/>
      <c r="AB824" s="293"/>
      <c r="AC824" s="293"/>
      <c r="AD824" s="293"/>
    </row>
    <row r="825" spans="1:30" ht="12.75" customHeight="1" x14ac:dyDescent="0.25">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c r="AA825" s="293"/>
      <c r="AB825" s="293"/>
      <c r="AC825" s="293"/>
      <c r="AD825" s="293"/>
    </row>
    <row r="826" spans="1:30" ht="12.75" customHeight="1" x14ac:dyDescent="0.25">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c r="AA826" s="293"/>
      <c r="AB826" s="293"/>
      <c r="AC826" s="293"/>
      <c r="AD826" s="293"/>
    </row>
    <row r="827" spans="1:30" ht="12.75" customHeight="1" x14ac:dyDescent="0.25">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c r="AA827" s="293"/>
      <c r="AB827" s="293"/>
      <c r="AC827" s="293"/>
      <c r="AD827" s="293"/>
    </row>
    <row r="828" spans="1:30" ht="12.75" customHeight="1" x14ac:dyDescent="0.25">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c r="AA828" s="293"/>
      <c r="AB828" s="293"/>
      <c r="AC828" s="293"/>
      <c r="AD828" s="293"/>
    </row>
    <row r="829" spans="1:30" ht="12.75" customHeight="1" x14ac:dyDescent="0.25">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c r="AA829" s="293"/>
      <c r="AB829" s="293"/>
      <c r="AC829" s="293"/>
      <c r="AD829" s="293"/>
    </row>
    <row r="830" spans="1:30" ht="12.75" customHeight="1" x14ac:dyDescent="0.25">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c r="AA830" s="293"/>
      <c r="AB830" s="293"/>
      <c r="AC830" s="293"/>
      <c r="AD830" s="293"/>
    </row>
    <row r="831" spans="1:30" ht="12.75" customHeight="1" x14ac:dyDescent="0.25">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row>
    <row r="832" spans="1:30" ht="12.75" customHeight="1" x14ac:dyDescent="0.25">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c r="AA832" s="293"/>
      <c r="AB832" s="293"/>
      <c r="AC832" s="293"/>
      <c r="AD832" s="293"/>
    </row>
    <row r="833" spans="1:30" ht="12.75" customHeight="1" x14ac:dyDescent="0.25">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c r="AA833" s="293"/>
      <c r="AB833" s="293"/>
      <c r="AC833" s="293"/>
      <c r="AD833" s="293"/>
    </row>
    <row r="834" spans="1:30" ht="12.75" customHeight="1" x14ac:dyDescent="0.25">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c r="AA834" s="293"/>
      <c r="AB834" s="293"/>
      <c r="AC834" s="293"/>
      <c r="AD834" s="293"/>
    </row>
    <row r="835" spans="1:30" ht="12.75" customHeight="1" x14ac:dyDescent="0.25">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c r="AA835" s="293"/>
      <c r="AB835" s="293"/>
      <c r="AC835" s="293"/>
      <c r="AD835" s="293"/>
    </row>
    <row r="836" spans="1:30" ht="12.75" customHeight="1" x14ac:dyDescent="0.25">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c r="AA836" s="293"/>
      <c r="AB836" s="293"/>
      <c r="AC836" s="293"/>
      <c r="AD836" s="293"/>
    </row>
    <row r="837" spans="1:30" ht="12.75" customHeight="1" x14ac:dyDescent="0.25">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row>
    <row r="838" spans="1:30" ht="12.75" customHeight="1" x14ac:dyDescent="0.25">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c r="AA838" s="293"/>
      <c r="AB838" s="293"/>
      <c r="AC838" s="293"/>
      <c r="AD838" s="293"/>
    </row>
    <row r="839" spans="1:30" ht="12.75" customHeight="1" x14ac:dyDescent="0.25">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c r="AC839" s="293"/>
      <c r="AD839" s="293"/>
    </row>
    <row r="840" spans="1:30" ht="12.75" customHeight="1" x14ac:dyDescent="0.25">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c r="AA840" s="293"/>
      <c r="AB840" s="293"/>
      <c r="AC840" s="293"/>
      <c r="AD840" s="293"/>
    </row>
    <row r="841" spans="1:30" ht="12.75" customHeight="1" x14ac:dyDescent="0.25">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c r="AA841" s="293"/>
      <c r="AB841" s="293"/>
      <c r="AC841" s="293"/>
      <c r="AD841" s="293"/>
    </row>
    <row r="842" spans="1:30" ht="12.75" customHeight="1" x14ac:dyDescent="0.25">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c r="AA842" s="293"/>
      <c r="AB842" s="293"/>
      <c r="AC842" s="293"/>
      <c r="AD842" s="293"/>
    </row>
    <row r="843" spans="1:30" ht="12.75" customHeight="1" x14ac:dyDescent="0.25">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row>
    <row r="844" spans="1:30" ht="12.75" customHeight="1" x14ac:dyDescent="0.25">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c r="AA844" s="293"/>
      <c r="AB844" s="293"/>
      <c r="AC844" s="293"/>
      <c r="AD844" s="293"/>
    </row>
    <row r="845" spans="1:30" ht="12.75" customHeight="1" x14ac:dyDescent="0.25">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c r="AA845" s="293"/>
      <c r="AB845" s="293"/>
      <c r="AC845" s="293"/>
      <c r="AD845" s="293"/>
    </row>
    <row r="846" spans="1:30" ht="12.75" customHeight="1" x14ac:dyDescent="0.25">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c r="AA846" s="293"/>
      <c r="AB846" s="293"/>
      <c r="AC846" s="293"/>
      <c r="AD846" s="293"/>
    </row>
    <row r="847" spans="1:30" ht="12.75" customHeight="1" x14ac:dyDescent="0.25">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c r="AA847" s="293"/>
      <c r="AB847" s="293"/>
      <c r="AC847" s="293"/>
      <c r="AD847" s="293"/>
    </row>
    <row r="848" spans="1:30" ht="12.75" customHeight="1" x14ac:dyDescent="0.25">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c r="AA848" s="293"/>
      <c r="AB848" s="293"/>
      <c r="AC848" s="293"/>
      <c r="AD848" s="293"/>
    </row>
    <row r="849" spans="1:30" ht="12.75" customHeight="1" x14ac:dyDescent="0.25">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row>
    <row r="850" spans="1:30" ht="12.75" customHeight="1" x14ac:dyDescent="0.25">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c r="AA850" s="293"/>
      <c r="AB850" s="293"/>
      <c r="AC850" s="293"/>
      <c r="AD850" s="293"/>
    </row>
    <row r="851" spans="1:30" ht="12.75" customHeight="1" x14ac:dyDescent="0.25">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c r="AA851" s="293"/>
      <c r="AB851" s="293"/>
      <c r="AC851" s="293"/>
      <c r="AD851" s="293"/>
    </row>
    <row r="852" spans="1:30" ht="12.75" customHeight="1" x14ac:dyDescent="0.25">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c r="AA852" s="293"/>
      <c r="AB852" s="293"/>
      <c r="AC852" s="293"/>
      <c r="AD852" s="293"/>
    </row>
    <row r="853" spans="1:30" ht="12.75" customHeight="1" x14ac:dyDescent="0.25">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c r="AA853" s="293"/>
      <c r="AB853" s="293"/>
      <c r="AC853" s="293"/>
      <c r="AD853" s="293"/>
    </row>
    <row r="854" spans="1:30" ht="12.75" customHeight="1" x14ac:dyDescent="0.25">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c r="AA854" s="293"/>
      <c r="AB854" s="293"/>
      <c r="AC854" s="293"/>
      <c r="AD854" s="293"/>
    </row>
    <row r="855" spans="1:30" ht="12.75" customHeight="1" x14ac:dyDescent="0.25">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row>
    <row r="856" spans="1:30" ht="12.75" customHeight="1" x14ac:dyDescent="0.25">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c r="AA856" s="293"/>
      <c r="AB856" s="293"/>
      <c r="AC856" s="293"/>
      <c r="AD856" s="293"/>
    </row>
    <row r="857" spans="1:30" ht="12.75" customHeight="1" x14ac:dyDescent="0.25">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c r="AA857" s="293"/>
      <c r="AB857" s="293"/>
      <c r="AC857" s="293"/>
      <c r="AD857" s="293"/>
    </row>
    <row r="858" spans="1:30" ht="12.75" customHeight="1" x14ac:dyDescent="0.25">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c r="AA858" s="293"/>
      <c r="AB858" s="293"/>
      <c r="AC858" s="293"/>
      <c r="AD858" s="293"/>
    </row>
    <row r="859" spans="1:30" ht="12.75" customHeight="1" x14ac:dyDescent="0.25">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c r="AA859" s="293"/>
      <c r="AB859" s="293"/>
      <c r="AC859" s="293"/>
      <c r="AD859" s="293"/>
    </row>
    <row r="860" spans="1:30" ht="12.75" customHeight="1" x14ac:dyDescent="0.25">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c r="AA860" s="293"/>
      <c r="AB860" s="293"/>
      <c r="AC860" s="293"/>
      <c r="AD860" s="293"/>
    </row>
    <row r="861" spans="1:30" ht="12.75" customHeight="1" x14ac:dyDescent="0.25">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row>
    <row r="862" spans="1:30" ht="12.75" customHeight="1" x14ac:dyDescent="0.25">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c r="AA862" s="293"/>
      <c r="AB862" s="293"/>
      <c r="AC862" s="293"/>
      <c r="AD862" s="293"/>
    </row>
    <row r="863" spans="1:30" ht="12.75" customHeight="1" x14ac:dyDescent="0.25">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c r="AA863" s="293"/>
      <c r="AB863" s="293"/>
      <c r="AC863" s="293"/>
      <c r="AD863" s="293"/>
    </row>
    <row r="864" spans="1:30" ht="12.75" customHeight="1" x14ac:dyDescent="0.25">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c r="AA864" s="293"/>
      <c r="AB864" s="293"/>
      <c r="AC864" s="293"/>
      <c r="AD864" s="293"/>
    </row>
    <row r="865" spans="1:30" ht="12.75" customHeight="1" x14ac:dyDescent="0.25">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c r="AA865" s="293"/>
      <c r="AB865" s="293"/>
      <c r="AC865" s="293"/>
      <c r="AD865" s="293"/>
    </row>
    <row r="866" spans="1:30" ht="12.75" customHeight="1" x14ac:dyDescent="0.25">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c r="AA866" s="293"/>
      <c r="AB866" s="293"/>
      <c r="AC866" s="293"/>
      <c r="AD866" s="293"/>
    </row>
    <row r="867" spans="1:30" ht="12.75" customHeight="1" x14ac:dyDescent="0.25">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c r="AA867" s="293"/>
      <c r="AB867" s="293"/>
      <c r="AC867" s="293"/>
      <c r="AD867" s="293"/>
    </row>
    <row r="868" spans="1:30" ht="12.75" customHeight="1" x14ac:dyDescent="0.25">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c r="AA868" s="293"/>
      <c r="AB868" s="293"/>
      <c r="AC868" s="293"/>
      <c r="AD868" s="293"/>
    </row>
    <row r="869" spans="1:30" ht="12.75" customHeight="1" x14ac:dyDescent="0.25">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c r="AA869" s="293"/>
      <c r="AB869" s="293"/>
      <c r="AC869" s="293"/>
      <c r="AD869" s="293"/>
    </row>
    <row r="870" spans="1:30" ht="12.75" customHeight="1" x14ac:dyDescent="0.25">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c r="AA870" s="293"/>
      <c r="AB870" s="293"/>
      <c r="AC870" s="293"/>
      <c r="AD870" s="293"/>
    </row>
    <row r="871" spans="1:30" ht="12.75" customHeight="1" x14ac:dyDescent="0.25">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c r="AA871" s="293"/>
      <c r="AB871" s="293"/>
      <c r="AC871" s="293"/>
      <c r="AD871" s="293"/>
    </row>
    <row r="872" spans="1:30" ht="12.75" customHeight="1" x14ac:dyDescent="0.25">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c r="AA872" s="293"/>
      <c r="AB872" s="293"/>
      <c r="AC872" s="293"/>
      <c r="AD872" s="293"/>
    </row>
    <row r="873" spans="1:30" ht="12.75" customHeight="1" x14ac:dyDescent="0.25">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c r="AA873" s="293"/>
      <c r="AB873" s="293"/>
      <c r="AC873" s="293"/>
      <c r="AD873" s="293"/>
    </row>
    <row r="874" spans="1:30" ht="12.75" customHeight="1" x14ac:dyDescent="0.25">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c r="AA874" s="293"/>
      <c r="AB874" s="293"/>
      <c r="AC874" s="293"/>
      <c r="AD874" s="293"/>
    </row>
    <row r="875" spans="1:30" ht="12.75" customHeight="1" x14ac:dyDescent="0.25">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c r="AA875" s="293"/>
      <c r="AB875" s="293"/>
      <c r="AC875" s="293"/>
      <c r="AD875" s="293"/>
    </row>
    <row r="876" spans="1:30" ht="12.75" customHeight="1" x14ac:dyDescent="0.25">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c r="AA876" s="293"/>
      <c r="AB876" s="293"/>
      <c r="AC876" s="293"/>
      <c r="AD876" s="293"/>
    </row>
    <row r="877" spans="1:30" ht="12.75" customHeight="1" x14ac:dyDescent="0.25">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c r="AA877" s="293"/>
      <c r="AB877" s="293"/>
      <c r="AC877" s="293"/>
      <c r="AD877" s="293"/>
    </row>
    <row r="878" spans="1:30" ht="12.75" customHeight="1" x14ac:dyDescent="0.25">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c r="AA878" s="293"/>
      <c r="AB878" s="293"/>
      <c r="AC878" s="293"/>
      <c r="AD878" s="293"/>
    </row>
    <row r="879" spans="1:30" ht="12.75" customHeight="1" x14ac:dyDescent="0.25">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c r="AA879" s="293"/>
      <c r="AB879" s="293"/>
      <c r="AC879" s="293"/>
      <c r="AD879" s="293"/>
    </row>
    <row r="880" spans="1:30" ht="12.75" customHeight="1" x14ac:dyDescent="0.25">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c r="AA880" s="293"/>
      <c r="AB880" s="293"/>
      <c r="AC880" s="293"/>
      <c r="AD880" s="293"/>
    </row>
    <row r="881" spans="1:30" ht="12.75" customHeight="1" x14ac:dyDescent="0.25">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c r="AA881" s="293"/>
      <c r="AB881" s="293"/>
      <c r="AC881" s="293"/>
      <c r="AD881" s="293"/>
    </row>
    <row r="882" spans="1:30" ht="12.75" customHeight="1" x14ac:dyDescent="0.25">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c r="AA882" s="293"/>
      <c r="AB882" s="293"/>
      <c r="AC882" s="293"/>
      <c r="AD882" s="293"/>
    </row>
    <row r="883" spans="1:30" ht="12.75" customHeight="1" x14ac:dyDescent="0.25">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c r="AA883" s="293"/>
      <c r="AB883" s="293"/>
      <c r="AC883" s="293"/>
      <c r="AD883" s="293"/>
    </row>
    <row r="884" spans="1:30" ht="12.75" customHeight="1" x14ac:dyDescent="0.25">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c r="AA884" s="293"/>
      <c r="AB884" s="293"/>
      <c r="AC884" s="293"/>
      <c r="AD884" s="293"/>
    </row>
    <row r="885" spans="1:30" ht="12.75" customHeight="1" x14ac:dyDescent="0.25">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c r="AA885" s="293"/>
      <c r="AB885" s="293"/>
      <c r="AC885" s="293"/>
      <c r="AD885" s="293"/>
    </row>
    <row r="886" spans="1:30" ht="12.75" customHeight="1" x14ac:dyDescent="0.25">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row>
    <row r="887" spans="1:30" ht="12.75" customHeight="1" x14ac:dyDescent="0.25">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c r="AA887" s="293"/>
      <c r="AB887" s="293"/>
      <c r="AC887" s="293"/>
      <c r="AD887" s="293"/>
    </row>
    <row r="888" spans="1:30" ht="12.75" customHeight="1" x14ac:dyDescent="0.25">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c r="AA888" s="293"/>
      <c r="AB888" s="293"/>
      <c r="AC888" s="293"/>
      <c r="AD888" s="293"/>
    </row>
    <row r="889" spans="1:30" ht="12.75" customHeight="1" x14ac:dyDescent="0.25">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c r="AA889" s="293"/>
      <c r="AB889" s="293"/>
      <c r="AC889" s="293"/>
      <c r="AD889" s="293"/>
    </row>
    <row r="890" spans="1:30" ht="12.75" customHeight="1" x14ac:dyDescent="0.25">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c r="AA890" s="293"/>
      <c r="AB890" s="293"/>
      <c r="AC890" s="293"/>
      <c r="AD890" s="293"/>
    </row>
    <row r="891" spans="1:30" ht="12.75" customHeight="1" x14ac:dyDescent="0.25">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row>
    <row r="892" spans="1:30" ht="12.75" customHeight="1" x14ac:dyDescent="0.25">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row>
    <row r="893" spans="1:30" ht="12.75" customHeight="1" x14ac:dyDescent="0.25">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c r="AA893" s="293"/>
      <c r="AB893" s="293"/>
      <c r="AC893" s="293"/>
      <c r="AD893" s="293"/>
    </row>
    <row r="894" spans="1:30" ht="12.75" customHeight="1" x14ac:dyDescent="0.25">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c r="AA894" s="293"/>
      <c r="AB894" s="293"/>
      <c r="AC894" s="293"/>
      <c r="AD894" s="293"/>
    </row>
    <row r="895" spans="1:30" ht="12.75" customHeight="1" x14ac:dyDescent="0.25">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c r="AA895" s="293"/>
      <c r="AB895" s="293"/>
      <c r="AC895" s="293"/>
      <c r="AD895" s="293"/>
    </row>
    <row r="896" spans="1:30" ht="12.75" customHeight="1" x14ac:dyDescent="0.25">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c r="AA896" s="293"/>
      <c r="AB896" s="293"/>
      <c r="AC896" s="293"/>
      <c r="AD896" s="293"/>
    </row>
    <row r="897" spans="1:30" ht="12.75" customHeight="1" x14ac:dyDescent="0.25">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row>
    <row r="898" spans="1:30" ht="12.75" customHeight="1" x14ac:dyDescent="0.25">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row>
    <row r="899" spans="1:30" ht="12.75" customHeight="1" x14ac:dyDescent="0.25">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c r="AA899" s="293"/>
      <c r="AB899" s="293"/>
      <c r="AC899" s="293"/>
      <c r="AD899" s="293"/>
    </row>
    <row r="900" spans="1:30" ht="12.75" customHeight="1" x14ac:dyDescent="0.25">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c r="AA900" s="293"/>
      <c r="AB900" s="293"/>
      <c r="AC900" s="293"/>
      <c r="AD900" s="293"/>
    </row>
    <row r="901" spans="1:30" ht="12.75" customHeight="1" x14ac:dyDescent="0.25">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c r="AA901" s="293"/>
      <c r="AB901" s="293"/>
      <c r="AC901" s="293"/>
      <c r="AD901" s="293"/>
    </row>
    <row r="902" spans="1:30" ht="12.75" customHeight="1" x14ac:dyDescent="0.25">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c r="AA902" s="293"/>
      <c r="AB902" s="293"/>
      <c r="AC902" s="293"/>
      <c r="AD902" s="293"/>
    </row>
    <row r="903" spans="1:30" ht="12.75" customHeight="1" x14ac:dyDescent="0.25">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c r="AA903" s="293"/>
      <c r="AB903" s="293"/>
      <c r="AC903" s="293"/>
      <c r="AD903" s="293"/>
    </row>
    <row r="904" spans="1:30" ht="12.75" customHeight="1" x14ac:dyDescent="0.25">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row>
    <row r="905" spans="1:30" ht="12.75" customHeight="1" x14ac:dyDescent="0.25">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c r="AA905" s="293"/>
      <c r="AB905" s="293"/>
      <c r="AC905" s="293"/>
      <c r="AD905" s="293"/>
    </row>
    <row r="906" spans="1:30" ht="12.75" customHeight="1" x14ac:dyDescent="0.25">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c r="AA906" s="293"/>
      <c r="AB906" s="293"/>
      <c r="AC906" s="293"/>
      <c r="AD906" s="293"/>
    </row>
    <row r="907" spans="1:30" ht="12.75" customHeight="1" x14ac:dyDescent="0.25">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c r="AA907" s="293"/>
      <c r="AB907" s="293"/>
      <c r="AC907" s="293"/>
      <c r="AD907" s="293"/>
    </row>
    <row r="908" spans="1:30" ht="12.75" customHeight="1" x14ac:dyDescent="0.25">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c r="AA908" s="293"/>
      <c r="AB908" s="293"/>
      <c r="AC908" s="293"/>
      <c r="AD908" s="293"/>
    </row>
    <row r="909" spans="1:30" ht="12.75" customHeight="1" x14ac:dyDescent="0.25">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c r="AA909" s="293"/>
      <c r="AB909" s="293"/>
      <c r="AC909" s="293"/>
      <c r="AD909" s="293"/>
    </row>
    <row r="910" spans="1:30" ht="12.75" customHeight="1" x14ac:dyDescent="0.25">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row>
    <row r="911" spans="1:30" ht="12.75" customHeight="1" x14ac:dyDescent="0.25">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c r="AA911" s="293"/>
      <c r="AB911" s="293"/>
      <c r="AC911" s="293"/>
      <c r="AD911" s="293"/>
    </row>
    <row r="912" spans="1:30" ht="12.75" customHeight="1" x14ac:dyDescent="0.25">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c r="AA912" s="293"/>
      <c r="AB912" s="293"/>
      <c r="AC912" s="293"/>
      <c r="AD912" s="293"/>
    </row>
    <row r="913" spans="1:30" ht="12.75" customHeight="1" x14ac:dyDescent="0.25">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c r="AA913" s="293"/>
      <c r="AB913" s="293"/>
      <c r="AC913" s="293"/>
      <c r="AD913" s="293"/>
    </row>
    <row r="914" spans="1:30" ht="12.75" customHeight="1" x14ac:dyDescent="0.25">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c r="AA914" s="293"/>
      <c r="AB914" s="293"/>
      <c r="AC914" s="293"/>
      <c r="AD914" s="293"/>
    </row>
    <row r="915" spans="1:30" ht="12.75" customHeight="1" x14ac:dyDescent="0.25">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c r="AA915" s="293"/>
      <c r="AB915" s="293"/>
      <c r="AC915" s="293"/>
      <c r="AD915" s="293"/>
    </row>
    <row r="916" spans="1:30" ht="12.75" customHeight="1" x14ac:dyDescent="0.25">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c r="AA916" s="293"/>
      <c r="AB916" s="293"/>
      <c r="AC916" s="293"/>
      <c r="AD916" s="293"/>
    </row>
    <row r="917" spans="1:30" ht="12.75" customHeight="1" x14ac:dyDescent="0.25">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c r="AA917" s="293"/>
      <c r="AB917" s="293"/>
      <c r="AC917" s="293"/>
      <c r="AD917" s="293"/>
    </row>
    <row r="918" spans="1:30" ht="12.75" customHeight="1" x14ac:dyDescent="0.25">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c r="AA918" s="293"/>
      <c r="AB918" s="293"/>
      <c r="AC918" s="293"/>
      <c r="AD918" s="293"/>
    </row>
    <row r="919" spans="1:30" ht="12.75" customHeight="1" x14ac:dyDescent="0.25">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c r="AA919" s="293"/>
      <c r="AB919" s="293"/>
      <c r="AC919" s="293"/>
      <c r="AD919" s="293"/>
    </row>
    <row r="920" spans="1:30" ht="12.75" customHeight="1" x14ac:dyDescent="0.25">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c r="AA920" s="293"/>
      <c r="AB920" s="293"/>
      <c r="AC920" s="293"/>
      <c r="AD920" s="293"/>
    </row>
    <row r="921" spans="1:30" ht="12.75" customHeight="1" x14ac:dyDescent="0.25">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c r="AA921" s="293"/>
      <c r="AB921" s="293"/>
      <c r="AC921" s="293"/>
      <c r="AD921" s="293"/>
    </row>
    <row r="922" spans="1:30" ht="12.75" customHeight="1" x14ac:dyDescent="0.25">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row>
    <row r="923" spans="1:30" ht="12.75" customHeight="1" x14ac:dyDescent="0.25">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c r="AA923" s="293"/>
      <c r="AB923" s="293"/>
      <c r="AC923" s="293"/>
      <c r="AD923" s="293"/>
    </row>
    <row r="924" spans="1:30" ht="12.75" customHeight="1" x14ac:dyDescent="0.25">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c r="AA924" s="293"/>
      <c r="AB924" s="293"/>
      <c r="AC924" s="293"/>
      <c r="AD924" s="293"/>
    </row>
    <row r="925" spans="1:30" ht="12.75" customHeight="1" x14ac:dyDescent="0.25">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c r="AA925" s="293"/>
      <c r="AB925" s="293"/>
      <c r="AC925" s="293"/>
      <c r="AD925" s="293"/>
    </row>
    <row r="926" spans="1:30" ht="12.75" customHeight="1" x14ac:dyDescent="0.25">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c r="AA926" s="293"/>
      <c r="AB926" s="293"/>
      <c r="AC926" s="293"/>
      <c r="AD926" s="293"/>
    </row>
    <row r="927" spans="1:30" ht="12.75" customHeight="1" x14ac:dyDescent="0.25">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c r="AA927" s="293"/>
      <c r="AB927" s="293"/>
      <c r="AC927" s="293"/>
      <c r="AD927" s="293"/>
    </row>
    <row r="928" spans="1:30" ht="12.75" customHeight="1" x14ac:dyDescent="0.25">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row>
    <row r="929" spans="1:30" ht="12.75" customHeight="1" x14ac:dyDescent="0.25">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c r="AA929" s="293"/>
      <c r="AB929" s="293"/>
      <c r="AC929" s="293"/>
      <c r="AD929" s="293"/>
    </row>
    <row r="930" spans="1:30" ht="12.75" customHeight="1" x14ac:dyDescent="0.25">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row>
    <row r="931" spans="1:30" ht="12.75" customHeight="1" x14ac:dyDescent="0.25">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c r="AA931" s="293"/>
      <c r="AB931" s="293"/>
      <c r="AC931" s="293"/>
      <c r="AD931" s="293"/>
    </row>
    <row r="932" spans="1:30" ht="12.75" customHeight="1" x14ac:dyDescent="0.25">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c r="AA932" s="293"/>
      <c r="AB932" s="293"/>
      <c r="AC932" s="293"/>
      <c r="AD932" s="293"/>
    </row>
    <row r="933" spans="1:30" ht="12.75" customHeight="1" x14ac:dyDescent="0.25">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c r="AA933" s="293"/>
      <c r="AB933" s="293"/>
      <c r="AC933" s="293"/>
      <c r="AD933" s="293"/>
    </row>
    <row r="934" spans="1:30" ht="12.75" customHeight="1" x14ac:dyDescent="0.25">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row>
    <row r="935" spans="1:30" ht="12.75" customHeight="1" x14ac:dyDescent="0.25">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c r="AA935" s="293"/>
      <c r="AB935" s="293"/>
      <c r="AC935" s="293"/>
      <c r="AD935" s="293"/>
    </row>
    <row r="936" spans="1:30" ht="12.75" customHeight="1" x14ac:dyDescent="0.25">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c r="AA936" s="293"/>
      <c r="AB936" s="293"/>
      <c r="AC936" s="293"/>
      <c r="AD936" s="293"/>
    </row>
    <row r="937" spans="1:30" ht="12.75" customHeight="1" x14ac:dyDescent="0.25">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c r="AA937" s="293"/>
      <c r="AB937" s="293"/>
      <c r="AC937" s="293"/>
      <c r="AD937" s="293"/>
    </row>
    <row r="938" spans="1:30" ht="12.75" customHeight="1" x14ac:dyDescent="0.25">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c r="AA938" s="293"/>
      <c r="AB938" s="293"/>
      <c r="AC938" s="293"/>
      <c r="AD938" s="293"/>
    </row>
    <row r="939" spans="1:30" ht="12.75" customHeight="1" x14ac:dyDescent="0.25">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c r="AA939" s="293"/>
      <c r="AB939" s="293"/>
      <c r="AC939" s="293"/>
      <c r="AD939" s="293"/>
    </row>
    <row r="940" spans="1:30" ht="12.75" customHeight="1" x14ac:dyDescent="0.25">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row>
    <row r="941" spans="1:30" ht="12.75" customHeight="1" x14ac:dyDescent="0.25">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c r="AA941" s="293"/>
      <c r="AB941" s="293"/>
      <c r="AC941" s="293"/>
      <c r="AD941" s="293"/>
    </row>
    <row r="942" spans="1:30" ht="12.75" customHeight="1" x14ac:dyDescent="0.25">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c r="AA942" s="293"/>
      <c r="AB942" s="293"/>
      <c r="AC942" s="293"/>
      <c r="AD942" s="293"/>
    </row>
    <row r="943" spans="1:30" ht="12.75" customHeight="1" x14ac:dyDescent="0.25">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c r="AA943" s="293"/>
      <c r="AB943" s="293"/>
      <c r="AC943" s="293"/>
      <c r="AD943" s="293"/>
    </row>
    <row r="944" spans="1:30" ht="12.75" customHeight="1" x14ac:dyDescent="0.25">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row>
    <row r="945" spans="1:30" ht="12.75" customHeight="1" x14ac:dyDescent="0.25">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c r="AA945" s="293"/>
      <c r="AB945" s="293"/>
      <c r="AC945" s="293"/>
      <c r="AD945" s="293"/>
    </row>
    <row r="946" spans="1:30" ht="12.75" customHeight="1" x14ac:dyDescent="0.25">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c r="AA946" s="293"/>
      <c r="AB946" s="293"/>
      <c r="AC946" s="293"/>
      <c r="AD946" s="293"/>
    </row>
    <row r="947" spans="1:30" ht="12.75" customHeight="1" x14ac:dyDescent="0.25">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c r="AA947" s="293"/>
      <c r="AB947" s="293"/>
      <c r="AC947" s="293"/>
      <c r="AD947" s="293"/>
    </row>
    <row r="948" spans="1:30" ht="12.75" customHeight="1" x14ac:dyDescent="0.25">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c r="AA948" s="293"/>
      <c r="AB948" s="293"/>
      <c r="AC948" s="293"/>
      <c r="AD948" s="293"/>
    </row>
    <row r="949" spans="1:30" ht="12.75" customHeight="1" x14ac:dyDescent="0.25">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row>
    <row r="950" spans="1:30" ht="12.75" customHeight="1" x14ac:dyDescent="0.25">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c r="AA950" s="293"/>
      <c r="AB950" s="293"/>
      <c r="AC950" s="293"/>
      <c r="AD950" s="293"/>
    </row>
    <row r="951" spans="1:30" ht="12.75" customHeight="1" x14ac:dyDescent="0.25">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c r="AA951" s="293"/>
      <c r="AB951" s="293"/>
      <c r="AC951" s="293"/>
      <c r="AD951" s="293"/>
    </row>
    <row r="952" spans="1:30" ht="12.75" customHeight="1" x14ac:dyDescent="0.25">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c r="AA952" s="293"/>
      <c r="AB952" s="293"/>
      <c r="AC952" s="293"/>
      <c r="AD952" s="293"/>
    </row>
    <row r="953" spans="1:30" ht="12.75" customHeight="1" x14ac:dyDescent="0.25">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c r="AA953" s="293"/>
      <c r="AB953" s="293"/>
      <c r="AC953" s="293"/>
      <c r="AD953" s="293"/>
    </row>
    <row r="954" spans="1:30" ht="12.75" customHeight="1" x14ac:dyDescent="0.25">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c r="AA954" s="293"/>
      <c r="AB954" s="293"/>
      <c r="AC954" s="293"/>
      <c r="AD954" s="293"/>
    </row>
    <row r="955" spans="1:30" ht="12.75" customHeight="1" x14ac:dyDescent="0.25">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row>
    <row r="956" spans="1:30" ht="12.75" customHeight="1" x14ac:dyDescent="0.25">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c r="AA956" s="293"/>
      <c r="AB956" s="293"/>
      <c r="AC956" s="293"/>
      <c r="AD956" s="293"/>
    </row>
    <row r="957" spans="1:30" ht="12.75" customHeight="1" x14ac:dyDescent="0.25">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row>
    <row r="958" spans="1:30" ht="12.75" customHeight="1" x14ac:dyDescent="0.25">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row>
    <row r="959" spans="1:30" ht="12.75" customHeight="1" x14ac:dyDescent="0.25">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c r="AA959" s="293"/>
      <c r="AB959" s="293"/>
      <c r="AC959" s="293"/>
      <c r="AD959" s="293"/>
    </row>
    <row r="960" spans="1:30" ht="12.75" customHeight="1" x14ac:dyDescent="0.25">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c r="AA960" s="293"/>
      <c r="AB960" s="293"/>
      <c r="AC960" s="293"/>
      <c r="AD960" s="293"/>
    </row>
    <row r="961" spans="1:30" ht="12.75" customHeight="1" x14ac:dyDescent="0.25">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c r="AA961" s="293"/>
      <c r="AB961" s="293"/>
      <c r="AC961" s="293"/>
      <c r="AD961" s="293"/>
    </row>
    <row r="962" spans="1:30" ht="12.75" customHeight="1" x14ac:dyDescent="0.25">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c r="AA962" s="293"/>
      <c r="AB962" s="293"/>
      <c r="AC962" s="293"/>
      <c r="AD962" s="293"/>
    </row>
    <row r="963" spans="1:30" ht="12.75" customHeight="1" x14ac:dyDescent="0.25">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c r="AA963" s="293"/>
      <c r="AB963" s="293"/>
      <c r="AC963" s="293"/>
      <c r="AD963" s="293"/>
    </row>
    <row r="964" spans="1:30" ht="12.75" customHeight="1" x14ac:dyDescent="0.25">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c r="AA964" s="293"/>
      <c r="AB964" s="293"/>
      <c r="AC964" s="293"/>
      <c r="AD964" s="293"/>
    </row>
    <row r="965" spans="1:30" ht="12.75" customHeight="1" x14ac:dyDescent="0.25">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row>
    <row r="966" spans="1:30" ht="12.75" customHeight="1" x14ac:dyDescent="0.25">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c r="AA966" s="293"/>
      <c r="AB966" s="293"/>
      <c r="AC966" s="293"/>
      <c r="AD966" s="293"/>
    </row>
    <row r="967" spans="1:30" ht="12.75" customHeight="1" x14ac:dyDescent="0.25">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c r="AA967" s="293"/>
      <c r="AB967" s="293"/>
      <c r="AC967" s="293"/>
      <c r="AD967" s="293"/>
    </row>
    <row r="968" spans="1:30" ht="12.75" customHeight="1" x14ac:dyDescent="0.25">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c r="AA968" s="293"/>
      <c r="AB968" s="293"/>
      <c r="AC968" s="293"/>
      <c r="AD968" s="293"/>
    </row>
    <row r="969" spans="1:30" ht="12.75" customHeight="1" x14ac:dyDescent="0.25">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c r="AA969" s="293"/>
      <c r="AB969" s="293"/>
      <c r="AC969" s="293"/>
      <c r="AD969" s="293"/>
    </row>
    <row r="970" spans="1:30" ht="12.75" customHeight="1" x14ac:dyDescent="0.25">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c r="AA970" s="293"/>
      <c r="AB970" s="293"/>
      <c r="AC970" s="293"/>
      <c r="AD970" s="293"/>
    </row>
    <row r="971" spans="1:30" ht="12.75" customHeight="1" x14ac:dyDescent="0.25">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row>
    <row r="972" spans="1:30" ht="12.75" customHeight="1" x14ac:dyDescent="0.25">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c r="AA972" s="293"/>
      <c r="AB972" s="293"/>
      <c r="AC972" s="293"/>
      <c r="AD972" s="293"/>
    </row>
    <row r="973" spans="1:30" ht="12.75" customHeight="1" x14ac:dyDescent="0.25">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c r="AA973" s="293"/>
      <c r="AB973" s="293"/>
      <c r="AC973" s="293"/>
      <c r="AD973" s="293"/>
    </row>
    <row r="974" spans="1:30" ht="12.75" customHeight="1" x14ac:dyDescent="0.25">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c r="AA974" s="293"/>
      <c r="AB974" s="293"/>
      <c r="AC974" s="293"/>
      <c r="AD974" s="293"/>
    </row>
    <row r="975" spans="1:30" ht="12.75" customHeight="1" x14ac:dyDescent="0.25">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c r="AA975" s="293"/>
      <c r="AB975" s="293"/>
      <c r="AC975" s="293"/>
      <c r="AD975" s="293"/>
    </row>
    <row r="976" spans="1:30" ht="12.75" customHeight="1" x14ac:dyDescent="0.25">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row>
    <row r="977" spans="1:30" ht="12.75" customHeight="1" x14ac:dyDescent="0.25">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row>
    <row r="978" spans="1:30" ht="12.75" customHeight="1" x14ac:dyDescent="0.25">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c r="AA978" s="293"/>
      <c r="AB978" s="293"/>
      <c r="AC978" s="293"/>
      <c r="AD978" s="293"/>
    </row>
    <row r="979" spans="1:30" ht="12.75" customHeight="1" x14ac:dyDescent="0.25">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c r="AA979" s="293"/>
      <c r="AB979" s="293"/>
      <c r="AC979" s="293"/>
      <c r="AD979" s="293"/>
    </row>
    <row r="980" spans="1:30" ht="12.75" customHeight="1" x14ac:dyDescent="0.25">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c r="AA980" s="293"/>
      <c r="AB980" s="293"/>
      <c r="AC980" s="293"/>
      <c r="AD980" s="293"/>
    </row>
    <row r="981" spans="1:30" ht="12.75" customHeight="1" x14ac:dyDescent="0.25">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c r="AA981" s="293"/>
      <c r="AB981" s="293"/>
      <c r="AC981" s="293"/>
      <c r="AD981" s="293"/>
    </row>
    <row r="982" spans="1:30" ht="12.75" customHeight="1" x14ac:dyDescent="0.25">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c r="AA982" s="293"/>
      <c r="AB982" s="293"/>
      <c r="AC982" s="293"/>
      <c r="AD982" s="293"/>
    </row>
    <row r="983" spans="1:30" ht="12.75" customHeight="1" x14ac:dyDescent="0.25">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row>
    <row r="984" spans="1:30" ht="12.75" customHeight="1" x14ac:dyDescent="0.25">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c r="AA984" s="293"/>
      <c r="AB984" s="293"/>
      <c r="AC984" s="293"/>
      <c r="AD984" s="293"/>
    </row>
    <row r="985" spans="1:30" ht="12.75" customHeight="1" x14ac:dyDescent="0.25">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c r="AA985" s="293"/>
      <c r="AB985" s="293"/>
      <c r="AC985" s="293"/>
      <c r="AD985" s="293"/>
    </row>
    <row r="986" spans="1:30" ht="12.75" customHeight="1" x14ac:dyDescent="0.25">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c r="AA986" s="293"/>
      <c r="AB986" s="293"/>
      <c r="AC986" s="293"/>
      <c r="AD986" s="293"/>
    </row>
    <row r="987" spans="1:30" ht="12.75" customHeight="1" x14ac:dyDescent="0.25">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c r="AA987" s="293"/>
      <c r="AB987" s="293"/>
      <c r="AC987" s="293"/>
      <c r="AD987" s="293"/>
    </row>
    <row r="988" spans="1:30" ht="12.75" customHeight="1" x14ac:dyDescent="0.25">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c r="AA988" s="293"/>
      <c r="AB988" s="293"/>
      <c r="AC988" s="293"/>
      <c r="AD988" s="293"/>
    </row>
    <row r="989" spans="1:30" ht="12.75" customHeight="1" x14ac:dyDescent="0.25">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row>
    <row r="990" spans="1:30" ht="12.75" customHeight="1" x14ac:dyDescent="0.25">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c r="AA990" s="293"/>
      <c r="AB990" s="293"/>
      <c r="AC990" s="293"/>
      <c r="AD990" s="293"/>
    </row>
    <row r="991" spans="1:30" ht="12.75" customHeight="1" x14ac:dyDescent="0.25">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c r="AA991" s="293"/>
      <c r="AB991" s="293"/>
      <c r="AC991" s="293"/>
      <c r="AD991" s="293"/>
    </row>
    <row r="992" spans="1:30" ht="12.75" customHeight="1" x14ac:dyDescent="0.25">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c r="AA992" s="293"/>
      <c r="AB992" s="293"/>
      <c r="AC992" s="293"/>
      <c r="AD992" s="293"/>
    </row>
    <row r="993" spans="1:30" ht="12.75" customHeight="1" x14ac:dyDescent="0.25">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c r="AA993" s="293"/>
      <c r="AB993" s="293"/>
      <c r="AC993" s="293"/>
      <c r="AD993" s="293"/>
    </row>
    <row r="994" spans="1:30" ht="12.75" customHeight="1" x14ac:dyDescent="0.25">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row>
    <row r="995" spans="1:30" ht="12.75" customHeight="1" x14ac:dyDescent="0.25">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row>
    <row r="996" spans="1:30" ht="12.75" customHeight="1" x14ac:dyDescent="0.25">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c r="AA996" s="293"/>
      <c r="AB996" s="293"/>
      <c r="AC996" s="293"/>
      <c r="AD996" s="293"/>
    </row>
    <row r="997" spans="1:30" ht="12.75" customHeight="1" x14ac:dyDescent="0.25">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c r="AA997" s="293"/>
      <c r="AB997" s="293"/>
      <c r="AC997" s="293"/>
      <c r="AD997" s="293"/>
    </row>
    <row r="998" spans="1:30" ht="12.75" customHeight="1" x14ac:dyDescent="0.25">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c r="AA998" s="293"/>
      <c r="AB998" s="293"/>
      <c r="AC998" s="293"/>
      <c r="AD998" s="293"/>
    </row>
    <row r="999" spans="1:30" ht="12.75" customHeight="1" x14ac:dyDescent="0.25">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c r="AA999" s="293"/>
      <c r="AB999" s="293"/>
      <c r="AC999" s="293"/>
      <c r="AD999" s="293"/>
    </row>
    <row r="1000" spans="1:30" ht="12.75" customHeight="1" x14ac:dyDescent="0.25">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row>
    <row r="2" spans="1:30" ht="12.75" customHeight="1" x14ac:dyDescent="0.25">
      <c r="A2" s="293"/>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293"/>
      <c r="AD2" s="293"/>
    </row>
    <row r="3" spans="1:30" ht="12.75" customHeight="1" x14ac:dyDescent="0.25">
      <c r="A3" s="293"/>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293"/>
      <c r="AD3" s="293"/>
    </row>
    <row r="4" spans="1:30" ht="12.75" customHeight="1" x14ac:dyDescent="0.25">
      <c r="A4" s="293"/>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293"/>
      <c r="AD4" s="293"/>
    </row>
    <row r="5" spans="1:30" ht="12.75" customHeight="1" x14ac:dyDescent="0.25">
      <c r="A5" s="293"/>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293"/>
      <c r="AD5" s="293"/>
    </row>
    <row r="6" spans="1:30" ht="37.5" customHeight="1" x14ac:dyDescent="0.25">
      <c r="A6" s="293"/>
      <c r="B6" s="645"/>
      <c r="C6" s="646"/>
      <c r="D6" s="647"/>
      <c r="E6" s="294"/>
      <c r="F6" s="646"/>
      <c r="G6" s="646"/>
      <c r="H6" s="646"/>
      <c r="I6" s="646"/>
      <c r="J6" s="646"/>
      <c r="K6" s="646"/>
      <c r="L6" s="646"/>
      <c r="M6" s="646"/>
      <c r="N6" s="646"/>
      <c r="O6" s="646"/>
      <c r="P6" s="646"/>
      <c r="Q6" s="646"/>
      <c r="R6" s="646"/>
      <c r="S6" s="646"/>
      <c r="T6" s="646"/>
      <c r="U6" s="646"/>
      <c r="V6" s="646"/>
      <c r="W6" s="646"/>
      <c r="X6" s="646"/>
      <c r="Y6" s="646"/>
      <c r="Z6" s="646"/>
      <c r="AA6" s="646"/>
      <c r="AB6" s="647"/>
      <c r="AC6" s="293"/>
      <c r="AD6" s="293"/>
    </row>
    <row r="7" spans="1:30" ht="15" customHeight="1" x14ac:dyDescent="0.25">
      <c r="A7" s="293"/>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293"/>
      <c r="AD7" s="293"/>
    </row>
    <row r="8" spans="1:30" ht="15" customHeight="1" x14ac:dyDescent="0.25">
      <c r="A8" s="293"/>
      <c r="B8" s="31"/>
      <c r="C8" s="295" t="s">
        <v>121</v>
      </c>
      <c r="D8" s="32"/>
      <c r="E8" s="33"/>
      <c r="F8" s="296" t="s">
        <v>122</v>
      </c>
      <c r="G8" s="34"/>
      <c r="H8" s="35"/>
      <c r="I8" s="293"/>
      <c r="J8" s="293"/>
      <c r="K8" s="297"/>
      <c r="L8" s="297"/>
      <c r="M8" s="297"/>
      <c r="N8" s="297"/>
      <c r="O8" s="297"/>
      <c r="P8" s="297"/>
      <c r="Q8" s="297"/>
      <c r="R8" s="297"/>
      <c r="S8" s="297"/>
      <c r="T8" s="297"/>
      <c r="U8" s="297"/>
      <c r="V8" s="297"/>
      <c r="W8" s="297"/>
      <c r="X8" s="297"/>
      <c r="Y8" s="297"/>
      <c r="Z8" s="297"/>
      <c r="AA8" s="297"/>
      <c r="AB8" s="298"/>
      <c r="AC8" s="293"/>
      <c r="AD8" s="293"/>
    </row>
    <row r="9" spans="1:30" ht="15" customHeight="1" x14ac:dyDescent="0.25">
      <c r="A9" s="293"/>
      <c r="B9" s="31"/>
      <c r="C9" s="664"/>
      <c r="D9" s="650"/>
      <c r="E9" s="650"/>
      <c r="F9" s="650"/>
      <c r="G9" s="300"/>
      <c r="H9" s="293"/>
      <c r="I9" s="293"/>
      <c r="J9" s="293"/>
      <c r="K9" s="293"/>
      <c r="L9" s="293"/>
      <c r="M9" s="293"/>
      <c r="N9" s="293"/>
      <c r="O9" s="293"/>
      <c r="P9" s="293"/>
      <c r="Q9" s="293"/>
      <c r="R9" s="293"/>
      <c r="S9" s="293"/>
      <c r="T9" s="293"/>
      <c r="U9" s="293"/>
      <c r="V9" s="293"/>
      <c r="W9" s="293"/>
      <c r="X9" s="293"/>
      <c r="Y9" s="293"/>
      <c r="Z9" s="293"/>
      <c r="AA9" s="293"/>
      <c r="AB9" s="301"/>
      <c r="AC9" s="293"/>
      <c r="AD9" s="293"/>
    </row>
    <row r="10" spans="1:30" ht="30" customHeight="1" x14ac:dyDescent="0.25">
      <c r="A10" s="293"/>
      <c r="B10" s="31"/>
      <c r="C10" s="664" t="s">
        <v>123</v>
      </c>
      <c r="D10" s="650"/>
      <c r="E10" s="632" t="s">
        <v>495</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2"/>
      <c r="AC10" s="293"/>
      <c r="AD10" s="293"/>
    </row>
    <row r="11" spans="1:30" ht="15" customHeight="1" x14ac:dyDescent="0.25">
      <c r="A11" s="293"/>
      <c r="B11" s="31"/>
      <c r="C11" s="664"/>
      <c r="D11" s="650"/>
      <c r="E11" s="650"/>
      <c r="F11" s="650"/>
      <c r="G11" s="293"/>
      <c r="H11" s="293"/>
      <c r="I11" s="293"/>
      <c r="J11" s="293"/>
      <c r="K11" s="293"/>
      <c r="L11" s="293"/>
      <c r="M11" s="293"/>
      <c r="N11" s="293"/>
      <c r="O11" s="293"/>
      <c r="P11" s="293"/>
      <c r="Q11" s="293"/>
      <c r="R11" s="293"/>
      <c r="S11" s="293"/>
      <c r="T11" s="293"/>
      <c r="U11" s="293"/>
      <c r="V11" s="293"/>
      <c r="W11" s="293"/>
      <c r="X11" s="293"/>
      <c r="Y11" s="293"/>
      <c r="Z11" s="293"/>
      <c r="AA11" s="665"/>
      <c r="AB11" s="661"/>
      <c r="AC11" s="293"/>
      <c r="AD11" s="293"/>
    </row>
    <row r="12" spans="1:30" ht="29.25" customHeight="1" x14ac:dyDescent="0.25">
      <c r="A12" s="293"/>
      <c r="B12" s="31"/>
      <c r="C12" s="664" t="s">
        <v>125</v>
      </c>
      <c r="D12" s="650"/>
      <c r="E12" s="666" t="s">
        <v>496</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293"/>
      <c r="AD12" s="293"/>
    </row>
    <row r="13" spans="1:30" ht="15" customHeight="1" x14ac:dyDescent="0.25">
      <c r="A13" s="293"/>
      <c r="B13" s="31"/>
      <c r="C13" s="665"/>
      <c r="D13" s="650"/>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row>
    <row r="14" spans="1:30" ht="15" customHeight="1" x14ac:dyDescent="0.25">
      <c r="A14" s="293"/>
      <c r="B14" s="31"/>
      <c r="C14" s="664" t="s">
        <v>459</v>
      </c>
      <c r="D14" s="650"/>
      <c r="E14" s="659" t="s">
        <v>497</v>
      </c>
      <c r="F14" s="643"/>
      <c r="G14" s="643"/>
      <c r="H14" s="643"/>
      <c r="I14" s="643"/>
      <c r="J14" s="643"/>
      <c r="K14" s="643"/>
      <c r="L14" s="643"/>
      <c r="M14" s="643"/>
      <c r="N14" s="643"/>
      <c r="O14" s="643"/>
      <c r="P14" s="643"/>
      <c r="Q14" s="643"/>
      <c r="R14" s="643"/>
      <c r="S14" s="643"/>
      <c r="T14" s="643"/>
      <c r="U14" s="643"/>
      <c r="V14" s="643"/>
      <c r="W14" s="643"/>
      <c r="X14" s="643"/>
      <c r="Y14" s="643"/>
      <c r="Z14" s="643"/>
      <c r="AA14" s="644"/>
      <c r="AB14" s="301"/>
      <c r="AC14" s="293"/>
      <c r="AD14" s="293"/>
    </row>
    <row r="15" spans="1:30" ht="15.75" customHeight="1" x14ac:dyDescent="0.25">
      <c r="A15" s="293"/>
      <c r="B15" s="31"/>
      <c r="C15" s="303"/>
      <c r="D15" s="303"/>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1"/>
      <c r="AC15" s="293"/>
      <c r="AD15" s="293"/>
    </row>
    <row r="16" spans="1:30" ht="15" customHeight="1" x14ac:dyDescent="0.25">
      <c r="A16" s="293"/>
      <c r="B16" s="31"/>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row>
    <row r="17" spans="1:30" ht="15" customHeight="1" x14ac:dyDescent="0.25">
      <c r="A17" s="293"/>
      <c r="B17" s="31"/>
      <c r="C17" s="664" t="s">
        <v>461</v>
      </c>
      <c r="D17" s="650"/>
      <c r="E17" s="1027" t="s">
        <v>476</v>
      </c>
      <c r="F17" s="643"/>
      <c r="G17" s="643"/>
      <c r="H17" s="643"/>
      <c r="I17" s="643"/>
      <c r="J17" s="643"/>
      <c r="K17" s="643"/>
      <c r="L17" s="643"/>
      <c r="M17" s="643"/>
      <c r="N17" s="643"/>
      <c r="O17" s="643"/>
      <c r="P17" s="643"/>
      <c r="Q17" s="643"/>
      <c r="R17" s="643"/>
      <c r="S17" s="643"/>
      <c r="T17" s="643"/>
      <c r="U17" s="643"/>
      <c r="V17" s="643"/>
      <c r="W17" s="643"/>
      <c r="X17" s="643"/>
      <c r="Y17" s="643"/>
      <c r="Z17" s="643"/>
      <c r="AA17" s="644"/>
      <c r="AB17" s="301"/>
      <c r="AC17" s="293"/>
      <c r="AD17" s="293"/>
    </row>
    <row r="18" spans="1:30" ht="15" customHeight="1" x14ac:dyDescent="0.25">
      <c r="A18" s="293"/>
      <c r="B18" s="31"/>
      <c r="C18" s="303"/>
      <c r="D18" s="303"/>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1"/>
      <c r="AC18" s="293"/>
      <c r="AD18" s="293"/>
    </row>
    <row r="19" spans="1:30" ht="15" customHeight="1" x14ac:dyDescent="0.25">
      <c r="A19" s="293"/>
      <c r="B19" s="31"/>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row>
    <row r="20" spans="1:30" ht="15" customHeight="1" x14ac:dyDescent="0.25">
      <c r="A20" s="293"/>
      <c r="B20" s="31"/>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row>
    <row r="21" spans="1:30" ht="15" customHeight="1" x14ac:dyDescent="0.25">
      <c r="A21" s="293"/>
      <c r="B21" s="31"/>
      <c r="C21" s="664" t="s">
        <v>127</v>
      </c>
      <c r="D21" s="650"/>
      <c r="E21" s="304"/>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293"/>
      <c r="AD21" s="293"/>
    </row>
    <row r="22" spans="1:30" ht="29.25" customHeight="1" x14ac:dyDescent="0.25">
      <c r="A22" s="293"/>
      <c r="B22" s="31"/>
      <c r="C22" s="632" t="s">
        <v>498</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05"/>
      <c r="AC22" s="293"/>
      <c r="AD22" s="293"/>
    </row>
    <row r="23" spans="1:30" ht="15" customHeight="1" x14ac:dyDescent="0.25">
      <c r="A23" s="293"/>
      <c r="B23" s="31"/>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row>
    <row r="24" spans="1:30" ht="15" customHeight="1" x14ac:dyDescent="0.25">
      <c r="A24" s="293"/>
      <c r="B24" s="31"/>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row>
    <row r="25" spans="1:30" ht="15" customHeight="1" x14ac:dyDescent="0.25">
      <c r="A25" s="293"/>
      <c r="B25" s="31"/>
      <c r="C25" s="1028" t="s">
        <v>499</v>
      </c>
      <c r="D25" s="643"/>
      <c r="E25" s="643"/>
      <c r="F25" s="643"/>
      <c r="G25" s="643"/>
      <c r="H25" s="643"/>
      <c r="I25" s="643"/>
      <c r="J25" s="643"/>
      <c r="K25" s="643"/>
      <c r="L25" s="643"/>
      <c r="M25" s="643"/>
      <c r="N25" s="643"/>
      <c r="O25" s="643"/>
      <c r="P25" s="644"/>
      <c r="Q25" s="293"/>
      <c r="R25" s="653"/>
      <c r="S25" s="633"/>
      <c r="T25" s="633"/>
      <c r="U25" s="633"/>
      <c r="V25" s="633"/>
      <c r="W25" s="633"/>
      <c r="X25" s="633"/>
      <c r="Y25" s="633"/>
      <c r="Z25" s="633"/>
      <c r="AA25" s="623"/>
      <c r="AB25" s="301"/>
      <c r="AC25" s="293"/>
      <c r="AD25" s="293"/>
    </row>
    <row r="26" spans="1:30" ht="15" customHeight="1" x14ac:dyDescent="0.25">
      <c r="A26" s="293"/>
      <c r="B26" s="31"/>
      <c r="C26" s="660"/>
      <c r="D26" s="607"/>
      <c r="E26" s="607"/>
      <c r="F26" s="607"/>
      <c r="G26" s="607"/>
      <c r="H26" s="607"/>
      <c r="I26" s="607"/>
      <c r="J26" s="607"/>
      <c r="K26" s="607"/>
      <c r="L26" s="607"/>
      <c r="M26" s="607"/>
      <c r="N26" s="607"/>
      <c r="O26" s="607"/>
      <c r="P26" s="661"/>
      <c r="Q26" s="293"/>
      <c r="R26" s="293"/>
      <c r="S26" s="293"/>
      <c r="T26" s="293"/>
      <c r="U26" s="293"/>
      <c r="V26" s="293"/>
      <c r="W26" s="293"/>
      <c r="X26" s="293"/>
      <c r="Y26" s="293"/>
      <c r="Z26" s="293"/>
      <c r="AA26" s="293"/>
      <c r="AB26" s="301"/>
      <c r="AC26" s="293"/>
      <c r="AD26" s="293"/>
    </row>
    <row r="27" spans="1:30" ht="15" customHeight="1" x14ac:dyDescent="0.25">
      <c r="A27" s="293"/>
      <c r="B27" s="31"/>
      <c r="C27" s="660"/>
      <c r="D27" s="607"/>
      <c r="E27" s="607"/>
      <c r="F27" s="607"/>
      <c r="G27" s="607"/>
      <c r="H27" s="607"/>
      <c r="I27" s="607"/>
      <c r="J27" s="607"/>
      <c r="K27" s="607"/>
      <c r="L27" s="607"/>
      <c r="M27" s="607"/>
      <c r="N27" s="607"/>
      <c r="O27" s="607"/>
      <c r="P27" s="661"/>
      <c r="Q27" s="303"/>
      <c r="R27" s="306" t="s">
        <v>130</v>
      </c>
      <c r="S27" s="306"/>
      <c r="T27" s="306"/>
      <c r="U27" s="306"/>
      <c r="V27" s="306"/>
      <c r="W27" s="303"/>
      <c r="X27" s="303"/>
      <c r="Y27" s="303"/>
      <c r="Z27" s="293"/>
      <c r="AA27" s="303"/>
      <c r="AB27" s="301"/>
      <c r="AC27" s="293"/>
      <c r="AD27" s="293"/>
    </row>
    <row r="28" spans="1:30" ht="15" customHeight="1" x14ac:dyDescent="0.25">
      <c r="A28" s="293"/>
      <c r="B28" s="31"/>
      <c r="C28" s="660"/>
      <c r="D28" s="607"/>
      <c r="E28" s="607"/>
      <c r="F28" s="607"/>
      <c r="G28" s="607"/>
      <c r="H28" s="607"/>
      <c r="I28" s="607"/>
      <c r="J28" s="607"/>
      <c r="K28" s="607"/>
      <c r="L28" s="607"/>
      <c r="M28" s="607"/>
      <c r="N28" s="607"/>
      <c r="O28" s="607"/>
      <c r="P28" s="661"/>
      <c r="Q28" s="293"/>
      <c r="R28" s="37"/>
      <c r="S28" s="293" t="s">
        <v>15</v>
      </c>
      <c r="T28" s="293"/>
      <c r="U28" s="37"/>
      <c r="V28" s="293" t="s">
        <v>27</v>
      </c>
      <c r="W28" s="293"/>
      <c r="X28" s="37"/>
      <c r="Y28" s="308" t="s">
        <v>46</v>
      </c>
      <c r="Z28" s="293"/>
      <c r="AA28" s="293"/>
      <c r="AB28" s="301"/>
      <c r="AC28" s="293"/>
      <c r="AD28" s="293"/>
    </row>
    <row r="29" spans="1:30" ht="15" customHeight="1" x14ac:dyDescent="0.25">
      <c r="A29" s="293"/>
      <c r="B29" s="31"/>
      <c r="C29" s="660"/>
      <c r="D29" s="607"/>
      <c r="E29" s="607"/>
      <c r="F29" s="607"/>
      <c r="G29" s="607"/>
      <c r="H29" s="607"/>
      <c r="I29" s="607"/>
      <c r="J29" s="607"/>
      <c r="K29" s="607"/>
      <c r="L29" s="607"/>
      <c r="M29" s="607"/>
      <c r="N29" s="607"/>
      <c r="O29" s="607"/>
      <c r="P29" s="661"/>
      <c r="Q29" s="293"/>
      <c r="R29" s="293"/>
      <c r="S29" s="293"/>
      <c r="T29" s="293"/>
      <c r="U29" s="293"/>
      <c r="V29" s="293"/>
      <c r="W29" s="293"/>
      <c r="X29" s="293"/>
      <c r="Y29" s="293"/>
      <c r="Z29" s="293"/>
      <c r="AA29" s="293"/>
      <c r="AB29" s="301"/>
      <c r="AC29" s="293"/>
      <c r="AD29" s="293"/>
    </row>
    <row r="30" spans="1:30" ht="15" customHeight="1" x14ac:dyDescent="0.25">
      <c r="A30" s="293"/>
      <c r="B30" s="31"/>
      <c r="C30" s="645"/>
      <c r="D30" s="646"/>
      <c r="E30" s="646"/>
      <c r="F30" s="646"/>
      <c r="G30" s="646"/>
      <c r="H30" s="646"/>
      <c r="I30" s="646"/>
      <c r="J30" s="646"/>
      <c r="K30" s="646"/>
      <c r="L30" s="646"/>
      <c r="M30" s="646"/>
      <c r="N30" s="646"/>
      <c r="O30" s="646"/>
      <c r="P30" s="647"/>
      <c r="Q30" s="293"/>
      <c r="R30" s="306" t="s">
        <v>131</v>
      </c>
      <c r="S30" s="293"/>
      <c r="T30" s="293"/>
      <c r="U30" s="293"/>
      <c r="V30" s="293"/>
      <c r="W30" s="670" t="s">
        <v>21</v>
      </c>
      <c r="X30" s="633"/>
      <c r="Y30" s="633"/>
      <c r="Z30" s="633"/>
      <c r="AA30" s="623"/>
      <c r="AB30" s="301"/>
      <c r="AC30" s="293"/>
      <c r="AD30" s="293"/>
    </row>
    <row r="31" spans="1:30" ht="15" customHeight="1" x14ac:dyDescent="0.25">
      <c r="A31" s="293"/>
      <c r="B31" s="31"/>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row>
    <row r="32" spans="1:30" ht="15" customHeight="1" x14ac:dyDescent="0.25">
      <c r="A32" s="293"/>
      <c r="B32" s="31"/>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row>
    <row r="33" spans="1:30" ht="39.75" customHeight="1" x14ac:dyDescent="0.25">
      <c r="A33" s="293"/>
      <c r="B33" s="31"/>
      <c r="C33" s="1024" t="s">
        <v>431</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1"/>
      <c r="AC33" s="293"/>
      <c r="AD33" s="293"/>
    </row>
    <row r="34" spans="1:30" ht="15" customHeight="1" x14ac:dyDescent="0.25">
      <c r="A34" s="293"/>
      <c r="B34" s="31"/>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9"/>
      <c r="AC34" s="293"/>
      <c r="AD34" s="293"/>
    </row>
    <row r="35" spans="1:30" ht="15" customHeight="1" x14ac:dyDescent="0.25">
      <c r="A35" s="293"/>
      <c r="B35" s="31"/>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c r="AB35" s="309"/>
      <c r="AC35" s="293"/>
      <c r="AD35" s="293"/>
    </row>
    <row r="36" spans="1:30" ht="29.25" customHeight="1" x14ac:dyDescent="0.25">
      <c r="A36" s="293"/>
      <c r="B36" s="31"/>
      <c r="C36" s="670" t="s">
        <v>432</v>
      </c>
      <c r="D36" s="633"/>
      <c r="E36" s="633"/>
      <c r="F36" s="633"/>
      <c r="G36" s="633"/>
      <c r="H36" s="633"/>
      <c r="I36" s="633"/>
      <c r="J36" s="633"/>
      <c r="K36" s="623"/>
      <c r="L36" s="303"/>
      <c r="M36" s="670"/>
      <c r="N36" s="633"/>
      <c r="O36" s="633"/>
      <c r="P36" s="633"/>
      <c r="Q36" s="633"/>
      <c r="R36" s="633"/>
      <c r="S36" s="633"/>
      <c r="T36" s="633"/>
      <c r="U36" s="633"/>
      <c r="V36" s="633"/>
      <c r="W36" s="633"/>
      <c r="X36" s="633"/>
      <c r="Y36" s="633"/>
      <c r="Z36" s="633"/>
      <c r="AA36" s="623"/>
      <c r="AB36" s="309"/>
      <c r="AC36" s="293"/>
      <c r="AD36" s="293"/>
    </row>
    <row r="37" spans="1:30" ht="15" customHeight="1" x14ac:dyDescent="0.25">
      <c r="A37" s="293"/>
      <c r="B37" s="31"/>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301"/>
      <c r="AC37" s="293"/>
      <c r="AD37" s="293"/>
    </row>
    <row r="38" spans="1:30" ht="15" customHeight="1" x14ac:dyDescent="0.25">
      <c r="A38" s="293"/>
      <c r="B38" s="31"/>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c r="AB38" s="301"/>
      <c r="AC38" s="293"/>
      <c r="AD38" s="293"/>
    </row>
    <row r="39" spans="1:30" ht="90" customHeight="1" x14ac:dyDescent="0.25">
      <c r="A39" s="293"/>
      <c r="B39" s="31"/>
      <c r="C39" s="671" t="s">
        <v>433</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1"/>
      <c r="AC39" s="293"/>
      <c r="AD39" s="293"/>
    </row>
    <row r="40" spans="1:30" ht="15" customHeight="1" x14ac:dyDescent="0.25">
      <c r="A40" s="293"/>
      <c r="B40" s="31"/>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301"/>
      <c r="AC40" s="293"/>
      <c r="AD40" s="293"/>
    </row>
    <row r="41" spans="1:30" ht="15.75" customHeight="1" x14ac:dyDescent="0.25">
      <c r="A41" s="293"/>
      <c r="B41" s="31"/>
      <c r="C41" s="654" t="s">
        <v>139</v>
      </c>
      <c r="D41" s="650"/>
      <c r="E41" s="306"/>
      <c r="F41" s="632" t="s">
        <v>22</v>
      </c>
      <c r="G41" s="623"/>
      <c r="H41" s="306"/>
      <c r="I41" s="293"/>
      <c r="J41" s="313" t="s">
        <v>140</v>
      </c>
      <c r="K41" s="632">
        <v>5</v>
      </c>
      <c r="L41" s="633"/>
      <c r="M41" s="633"/>
      <c r="N41" s="623"/>
      <c r="O41" s="306"/>
      <c r="P41" s="306"/>
      <c r="Q41" s="297" t="s">
        <v>141</v>
      </c>
      <c r="R41" s="293"/>
      <c r="S41" s="306"/>
      <c r="T41" s="306"/>
      <c r="U41" s="306"/>
      <c r="V41" s="306"/>
      <c r="W41" s="632" t="s">
        <v>20</v>
      </c>
      <c r="X41" s="633"/>
      <c r="Y41" s="633"/>
      <c r="Z41" s="633"/>
      <c r="AA41" s="623"/>
      <c r="AB41" s="305"/>
      <c r="AC41" s="293"/>
      <c r="AD41" s="293"/>
    </row>
    <row r="42" spans="1:30" ht="15.75" customHeight="1" x14ac:dyDescent="0.25">
      <c r="A42" s="293"/>
      <c r="B42" s="31"/>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c r="AB42" s="301"/>
      <c r="AC42" s="293"/>
      <c r="AD42" s="293"/>
    </row>
    <row r="43" spans="1:30" ht="32.25" customHeight="1" x14ac:dyDescent="0.25">
      <c r="A43" s="293"/>
      <c r="B43" s="31"/>
      <c r="C43" s="293"/>
      <c r="D43" s="313" t="s">
        <v>142</v>
      </c>
      <c r="E43" s="306"/>
      <c r="F43" s="671"/>
      <c r="G43" s="633"/>
      <c r="H43" s="633"/>
      <c r="I43" s="633"/>
      <c r="J43" s="633"/>
      <c r="K43" s="633"/>
      <c r="L43" s="633"/>
      <c r="M43" s="623"/>
      <c r="N43" s="293"/>
      <c r="O43" s="313" t="s">
        <v>144</v>
      </c>
      <c r="P43" s="670">
        <v>0</v>
      </c>
      <c r="Q43" s="633"/>
      <c r="R43" s="633"/>
      <c r="S43" s="633"/>
      <c r="T43" s="633"/>
      <c r="U43" s="633"/>
      <c r="V43" s="633"/>
      <c r="W43" s="633"/>
      <c r="X43" s="633"/>
      <c r="Y43" s="633"/>
      <c r="Z43" s="633"/>
      <c r="AA43" s="623"/>
      <c r="AB43" s="301"/>
      <c r="AC43" s="293"/>
      <c r="AD43" s="293"/>
    </row>
    <row r="44" spans="1:30" ht="15.75" customHeight="1" x14ac:dyDescent="0.25">
      <c r="A44" s="293"/>
      <c r="B44" s="31"/>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c r="AB44" s="305"/>
      <c r="AC44" s="293"/>
      <c r="AD44" s="293"/>
    </row>
    <row r="45" spans="1:30" ht="15.75" customHeight="1" x14ac:dyDescent="0.25">
      <c r="A45" s="293"/>
      <c r="B45" s="31"/>
      <c r="C45" s="293"/>
      <c r="D45" s="313" t="s">
        <v>145</v>
      </c>
      <c r="E45" s="293"/>
      <c r="F45" s="653" t="s">
        <v>146</v>
      </c>
      <c r="G45" s="623"/>
      <c r="H45" s="293"/>
      <c r="I45" s="293"/>
      <c r="J45" s="306" t="s">
        <v>147</v>
      </c>
      <c r="K45" s="293"/>
      <c r="L45" s="653" t="s">
        <v>148</v>
      </c>
      <c r="M45" s="633"/>
      <c r="N45" s="623"/>
      <c r="O45" s="306"/>
      <c r="P45" s="306"/>
      <c r="Q45" s="293"/>
      <c r="R45" s="306" t="s">
        <v>149</v>
      </c>
      <c r="S45" s="306"/>
      <c r="T45" s="306"/>
      <c r="U45" s="306"/>
      <c r="V45" s="306"/>
      <c r="W45" s="672"/>
      <c r="X45" s="633"/>
      <c r="Y45" s="633"/>
      <c r="Z45" s="633"/>
      <c r="AA45" s="623"/>
      <c r="AB45" s="305"/>
      <c r="AC45" s="293"/>
      <c r="AD45" s="293"/>
    </row>
    <row r="46" spans="1:30" ht="15.75" customHeight="1" x14ac:dyDescent="0.25">
      <c r="A46" s="293"/>
      <c r="B46" s="31"/>
      <c r="C46" s="293"/>
      <c r="D46" s="293"/>
      <c r="E46" s="293"/>
      <c r="F46" s="29"/>
      <c r="G46" s="293"/>
      <c r="H46" s="293"/>
      <c r="I46" s="297"/>
      <c r="J46" s="297"/>
      <c r="K46" s="297"/>
      <c r="L46" s="297"/>
      <c r="M46" s="297"/>
      <c r="N46" s="297"/>
      <c r="O46" s="297"/>
      <c r="P46" s="297"/>
      <c r="Q46" s="297"/>
      <c r="R46" s="297"/>
      <c r="S46" s="297"/>
      <c r="T46" s="297"/>
      <c r="U46" s="297"/>
      <c r="V46" s="297"/>
      <c r="W46" s="297"/>
      <c r="X46" s="297"/>
      <c r="Y46" s="297"/>
      <c r="Z46" s="297"/>
      <c r="AA46" s="297"/>
      <c r="AB46" s="298"/>
      <c r="AC46" s="293"/>
      <c r="AD46" s="293"/>
    </row>
    <row r="47" spans="1:30" ht="15.75" customHeight="1" x14ac:dyDescent="0.25">
      <c r="A47" s="293"/>
      <c r="B47" s="31"/>
      <c r="C47" s="314" t="s">
        <v>150</v>
      </c>
      <c r="D47" s="673">
        <v>2024</v>
      </c>
      <c r="E47" s="674"/>
      <c r="F47" s="675"/>
      <c r="G47" s="35"/>
      <c r="H47" s="297"/>
      <c r="I47" s="297"/>
      <c r="J47" s="297"/>
      <c r="K47" s="297"/>
      <c r="L47" s="297"/>
      <c r="M47" s="297"/>
      <c r="N47" s="297"/>
      <c r="O47" s="297"/>
      <c r="P47" s="297"/>
      <c r="Q47" s="665"/>
      <c r="R47" s="650"/>
      <c r="S47" s="650"/>
      <c r="T47" s="650"/>
      <c r="U47" s="650"/>
      <c r="V47" s="297"/>
      <c r="W47" s="297"/>
      <c r="X47" s="664"/>
      <c r="Y47" s="650"/>
      <c r="Z47" s="650"/>
      <c r="AA47" s="650"/>
      <c r="AB47" s="305"/>
      <c r="AC47" s="293"/>
      <c r="AD47" s="293"/>
    </row>
    <row r="48" spans="1:30" ht="5.25" customHeight="1" x14ac:dyDescent="0.25">
      <c r="A48" s="293"/>
      <c r="B48" s="31"/>
      <c r="C48" s="306"/>
      <c r="D48" s="38"/>
      <c r="E48" s="38"/>
      <c r="F48" s="38"/>
      <c r="G48" s="293"/>
      <c r="H48" s="297"/>
      <c r="I48" s="297"/>
      <c r="J48" s="297"/>
      <c r="K48" s="297"/>
      <c r="L48" s="297"/>
      <c r="M48" s="297"/>
      <c r="N48" s="297"/>
      <c r="O48" s="297"/>
      <c r="P48" s="297"/>
      <c r="Q48" s="303"/>
      <c r="R48" s="303"/>
      <c r="S48" s="303"/>
      <c r="T48" s="303"/>
      <c r="U48" s="303"/>
      <c r="V48" s="297"/>
      <c r="W48" s="297"/>
      <c r="X48" s="299"/>
      <c r="Y48" s="299"/>
      <c r="Z48" s="299"/>
      <c r="AA48" s="299"/>
      <c r="AB48" s="305"/>
      <c r="AC48" s="293"/>
      <c r="AD48" s="293"/>
    </row>
    <row r="49" spans="1:30" ht="15.75" customHeight="1" x14ac:dyDescent="0.25">
      <c r="A49" s="293"/>
      <c r="B49" s="31"/>
      <c r="C49" s="306" t="s">
        <v>140</v>
      </c>
      <c r="D49" s="670">
        <v>1.2</v>
      </c>
      <c r="E49" s="633"/>
      <c r="F49" s="623"/>
      <c r="G49" s="293"/>
      <c r="H49" s="297"/>
      <c r="I49" s="297"/>
      <c r="J49" s="297"/>
      <c r="K49" s="297"/>
      <c r="L49" s="297"/>
      <c r="M49" s="297"/>
      <c r="N49" s="297"/>
      <c r="O49" s="297"/>
      <c r="P49" s="297"/>
      <c r="Q49" s="665"/>
      <c r="R49" s="650"/>
      <c r="S49" s="650"/>
      <c r="T49" s="650"/>
      <c r="U49" s="650"/>
      <c r="V49" s="297"/>
      <c r="W49" s="297"/>
      <c r="X49" s="664"/>
      <c r="Y49" s="650"/>
      <c r="Z49" s="650"/>
      <c r="AA49" s="650"/>
      <c r="AB49" s="298"/>
      <c r="AC49" s="293"/>
      <c r="AD49" s="293"/>
    </row>
    <row r="50" spans="1:30" ht="15.75" customHeight="1" x14ac:dyDescent="0.25">
      <c r="A50" s="293"/>
      <c r="B50" s="31"/>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c r="AB50" s="298"/>
      <c r="AC50" s="293"/>
      <c r="AD50" s="293"/>
    </row>
    <row r="51" spans="1:30" ht="15.75" customHeight="1" x14ac:dyDescent="0.25">
      <c r="A51" s="293"/>
      <c r="B51" s="31"/>
      <c r="C51" s="306"/>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07"/>
      <c r="AA51" s="307"/>
      <c r="AB51" s="315"/>
      <c r="AC51" s="293"/>
      <c r="AD51" s="293"/>
    </row>
    <row r="52" spans="1:30" ht="15.75" customHeight="1" x14ac:dyDescent="0.25">
      <c r="A52" s="293"/>
      <c r="B52" s="31"/>
      <c r="C52" s="293"/>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07"/>
      <c r="AA52" s="307"/>
      <c r="AB52" s="315"/>
      <c r="AC52" s="293"/>
      <c r="AD52" s="293"/>
    </row>
    <row r="53" spans="1:30" ht="15.75" customHeight="1" x14ac:dyDescent="0.25">
      <c r="A53" s="316"/>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16"/>
      <c r="AA53" s="316"/>
      <c r="AB53" s="317"/>
      <c r="AC53" s="316"/>
      <c r="AD53" s="316"/>
    </row>
    <row r="54" spans="1:30" ht="15.75" customHeight="1" x14ac:dyDescent="0.25">
      <c r="A54" s="293"/>
      <c r="B54" s="31"/>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c r="AB54" s="302"/>
      <c r="AC54" s="293"/>
      <c r="AD54" s="293"/>
    </row>
    <row r="55" spans="1:30" ht="15.75" customHeight="1" x14ac:dyDescent="0.25">
      <c r="A55" s="320"/>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15"/>
      <c r="AC55" s="320"/>
      <c r="AD55" s="320"/>
    </row>
    <row r="56" spans="1:30" ht="15.75" customHeight="1" x14ac:dyDescent="0.25">
      <c r="A56" s="320"/>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15"/>
      <c r="AC56" s="320"/>
      <c r="AD56" s="320"/>
    </row>
    <row r="57" spans="1:30" ht="15.75" customHeight="1" x14ac:dyDescent="0.25">
      <c r="A57" s="320"/>
      <c r="B57" s="41"/>
      <c r="C57" s="44">
        <v>2024</v>
      </c>
      <c r="D57" s="45">
        <v>45474</v>
      </c>
      <c r="E57" s="648">
        <v>45656</v>
      </c>
      <c r="F57" s="623"/>
      <c r="G57" s="46">
        <v>1.2</v>
      </c>
      <c r="H57" s="652"/>
      <c r="I57" s="633"/>
      <c r="J57" s="633"/>
      <c r="K57" s="633"/>
      <c r="L57" s="633"/>
      <c r="M57" s="633"/>
      <c r="N57" s="633"/>
      <c r="O57" s="633"/>
      <c r="P57" s="633"/>
      <c r="Q57" s="633"/>
      <c r="R57" s="633"/>
      <c r="S57" s="633"/>
      <c r="T57" s="633"/>
      <c r="U57" s="633"/>
      <c r="V57" s="633"/>
      <c r="W57" s="633"/>
      <c r="X57" s="633"/>
      <c r="Y57" s="633"/>
      <c r="Z57" s="633"/>
      <c r="AA57" s="623"/>
      <c r="AB57" s="315"/>
      <c r="AC57" s="320"/>
      <c r="AD57" s="320"/>
    </row>
    <row r="58" spans="1:30" ht="15.75" customHeight="1" x14ac:dyDescent="0.25">
      <c r="A58" s="320"/>
      <c r="B58" s="41"/>
      <c r="C58" s="44">
        <v>2025</v>
      </c>
      <c r="D58" s="45">
        <v>45658</v>
      </c>
      <c r="E58" s="648">
        <v>46021</v>
      </c>
      <c r="F58" s="623"/>
      <c r="G58" s="46">
        <v>1.7</v>
      </c>
      <c r="H58" s="652"/>
      <c r="I58" s="633"/>
      <c r="J58" s="633"/>
      <c r="K58" s="633"/>
      <c r="L58" s="633"/>
      <c r="M58" s="633"/>
      <c r="N58" s="633"/>
      <c r="O58" s="633"/>
      <c r="P58" s="633"/>
      <c r="Q58" s="633"/>
      <c r="R58" s="633"/>
      <c r="S58" s="633"/>
      <c r="T58" s="633"/>
      <c r="U58" s="633"/>
      <c r="V58" s="633"/>
      <c r="W58" s="633"/>
      <c r="X58" s="633"/>
      <c r="Y58" s="633"/>
      <c r="Z58" s="633"/>
      <c r="AA58" s="623"/>
      <c r="AB58" s="315"/>
      <c r="AC58" s="320"/>
      <c r="AD58" s="320"/>
    </row>
    <row r="59" spans="1:30" ht="15.75" customHeight="1" x14ac:dyDescent="0.25">
      <c r="A59" s="320"/>
      <c r="B59" s="41"/>
      <c r="C59" s="44">
        <v>2026</v>
      </c>
      <c r="D59" s="45">
        <v>46023</v>
      </c>
      <c r="E59" s="648">
        <v>46386</v>
      </c>
      <c r="F59" s="623"/>
      <c r="G59" s="46">
        <v>1.1000000000000001</v>
      </c>
      <c r="H59" s="652"/>
      <c r="I59" s="633"/>
      <c r="J59" s="633"/>
      <c r="K59" s="633"/>
      <c r="L59" s="633"/>
      <c r="M59" s="633"/>
      <c r="N59" s="633"/>
      <c r="O59" s="633"/>
      <c r="P59" s="633"/>
      <c r="Q59" s="633"/>
      <c r="R59" s="633"/>
      <c r="S59" s="633"/>
      <c r="T59" s="633"/>
      <c r="U59" s="633"/>
      <c r="V59" s="633"/>
      <c r="W59" s="633"/>
      <c r="X59" s="633"/>
      <c r="Y59" s="633"/>
      <c r="Z59" s="633"/>
      <c r="AA59" s="623"/>
      <c r="AB59" s="315"/>
      <c r="AC59" s="320"/>
      <c r="AD59" s="320"/>
    </row>
    <row r="60" spans="1:30" ht="15.75" customHeight="1" x14ac:dyDescent="0.25">
      <c r="A60" s="320"/>
      <c r="B60" s="41"/>
      <c r="C60" s="44">
        <v>2027</v>
      </c>
      <c r="D60" s="45">
        <v>46388</v>
      </c>
      <c r="E60" s="648">
        <v>46751</v>
      </c>
      <c r="F60" s="623"/>
      <c r="G60" s="46">
        <v>1</v>
      </c>
      <c r="H60" s="652"/>
      <c r="I60" s="633"/>
      <c r="J60" s="633"/>
      <c r="K60" s="633"/>
      <c r="L60" s="633"/>
      <c r="M60" s="633"/>
      <c r="N60" s="633"/>
      <c r="O60" s="633"/>
      <c r="P60" s="633"/>
      <c r="Q60" s="633"/>
      <c r="R60" s="633"/>
      <c r="S60" s="633"/>
      <c r="T60" s="633"/>
      <c r="U60" s="633"/>
      <c r="V60" s="633"/>
      <c r="W60" s="633"/>
      <c r="X60" s="633"/>
      <c r="Y60" s="633"/>
      <c r="Z60" s="633"/>
      <c r="AA60" s="623"/>
      <c r="AB60" s="315"/>
      <c r="AC60" s="320"/>
      <c r="AD60" s="320"/>
    </row>
    <row r="61" spans="1:30" ht="15.75" customHeight="1" x14ac:dyDescent="0.25">
      <c r="A61" s="320"/>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15"/>
      <c r="AC61" s="320"/>
      <c r="AD61" s="320"/>
    </row>
    <row r="62" spans="1:30" ht="15.75" customHeight="1" x14ac:dyDescent="0.25">
      <c r="A62" s="293"/>
      <c r="B62" s="31"/>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301"/>
      <c r="AC62" s="293"/>
      <c r="AD62" s="293"/>
    </row>
    <row r="63" spans="1:30" ht="15.75" customHeight="1" x14ac:dyDescent="0.25">
      <c r="A63" s="293"/>
      <c r="B63" s="31"/>
      <c r="C63" s="654" t="s">
        <v>163</v>
      </c>
      <c r="D63" s="650"/>
      <c r="E63" s="306"/>
      <c r="F63" s="297" t="s">
        <v>164</v>
      </c>
      <c r="G63" s="47"/>
      <c r="H63" s="308"/>
      <c r="I63" s="297" t="s">
        <v>165</v>
      </c>
      <c r="J63" s="293"/>
      <c r="K63" s="653"/>
      <c r="L63" s="623"/>
      <c r="M63" s="306"/>
      <c r="N63" s="293"/>
      <c r="O63" s="293"/>
      <c r="P63" s="293"/>
      <c r="Q63" s="293"/>
      <c r="R63" s="293"/>
      <c r="S63" s="293"/>
      <c r="T63" s="293"/>
      <c r="U63" s="293"/>
      <c r="V63" s="293"/>
      <c r="W63" s="293"/>
      <c r="X63" s="293"/>
      <c r="Y63" s="293"/>
      <c r="Z63" s="293"/>
      <c r="AA63" s="293"/>
      <c r="AB63" s="301"/>
      <c r="AC63" s="293"/>
      <c r="AD63" s="293"/>
    </row>
    <row r="64" spans="1:30" ht="15.75" customHeight="1" x14ac:dyDescent="0.25">
      <c r="A64" s="293"/>
      <c r="B64" s="321"/>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22"/>
      <c r="AC64" s="293"/>
      <c r="AD64" s="293"/>
    </row>
    <row r="65" spans="1:30" ht="15.75" customHeight="1" x14ac:dyDescent="0.25">
      <c r="A65" s="293"/>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293"/>
      <c r="AD65" s="293"/>
    </row>
    <row r="66" spans="1:30" ht="15.75" customHeight="1" x14ac:dyDescent="0.25">
      <c r="A66" s="293"/>
      <c r="B66" s="48"/>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49"/>
      <c r="AC66" s="293"/>
      <c r="AD66" s="293"/>
    </row>
    <row r="67" spans="1:30" ht="29.25" customHeight="1" x14ac:dyDescent="0.25">
      <c r="A67" s="293"/>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293"/>
      <c r="AD67" s="293"/>
    </row>
    <row r="68" spans="1:30" ht="15.75" customHeight="1" x14ac:dyDescent="0.25">
      <c r="A68" s="293"/>
      <c r="B68" s="48"/>
      <c r="C68" s="323"/>
      <c r="D68" s="323"/>
      <c r="E68" s="323"/>
      <c r="F68" s="316"/>
      <c r="G68" s="324"/>
      <c r="H68" s="325"/>
      <c r="I68" s="325"/>
      <c r="J68" s="316"/>
      <c r="K68" s="316"/>
      <c r="L68" s="316"/>
      <c r="M68" s="316"/>
      <c r="N68" s="325"/>
      <c r="O68" s="316"/>
      <c r="P68" s="316"/>
      <c r="Q68" s="316"/>
      <c r="R68" s="316"/>
      <c r="S68" s="325"/>
      <c r="T68" s="303"/>
      <c r="U68" s="303"/>
      <c r="V68" s="293"/>
      <c r="W68" s="325"/>
      <c r="X68" s="313"/>
      <c r="Y68" s="313"/>
      <c r="Z68" s="50"/>
      <c r="AA68" s="28"/>
      <c r="AB68" s="51"/>
      <c r="AC68" s="293"/>
      <c r="AD68" s="293"/>
    </row>
    <row r="69" spans="1:30" ht="15.75" customHeight="1" x14ac:dyDescent="0.25">
      <c r="A69" s="293"/>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293"/>
      <c r="AD69" s="293"/>
    </row>
    <row r="70" spans="1:30" ht="15.75" customHeight="1" x14ac:dyDescent="0.25">
      <c r="A70" s="293"/>
      <c r="B70" s="48"/>
      <c r="C70" s="323"/>
      <c r="D70" s="323"/>
      <c r="E70" s="323"/>
      <c r="F70" s="316"/>
      <c r="G70" s="324"/>
      <c r="H70" s="325"/>
      <c r="I70" s="325"/>
      <c r="J70" s="316"/>
      <c r="K70" s="316"/>
      <c r="L70" s="316"/>
      <c r="M70" s="316"/>
      <c r="N70" s="325"/>
      <c r="O70" s="316"/>
      <c r="P70" s="316"/>
      <c r="Q70" s="316"/>
      <c r="R70" s="316"/>
      <c r="S70" s="325"/>
      <c r="T70" s="303"/>
      <c r="U70" s="303"/>
      <c r="V70" s="293"/>
      <c r="W70" s="325"/>
      <c r="X70" s="313"/>
      <c r="Y70" s="313"/>
      <c r="Z70" s="50"/>
      <c r="AA70" s="28"/>
      <c r="AB70" s="51"/>
      <c r="AC70" s="293"/>
      <c r="AD70" s="293"/>
    </row>
    <row r="71" spans="1:30" ht="15.75" customHeight="1" x14ac:dyDescent="0.25">
      <c r="A71" s="293"/>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293"/>
      <c r="AD71" s="293"/>
    </row>
    <row r="72" spans="1:30" ht="15.75" customHeight="1" x14ac:dyDescent="0.25">
      <c r="A72" s="293"/>
      <c r="B72" s="48"/>
      <c r="C72" s="323"/>
      <c r="D72" s="323"/>
      <c r="E72" s="323"/>
      <c r="F72" s="316"/>
      <c r="G72" s="324"/>
      <c r="H72" s="325"/>
      <c r="I72" s="325"/>
      <c r="J72" s="316"/>
      <c r="K72" s="316"/>
      <c r="L72" s="316"/>
      <c r="M72" s="316"/>
      <c r="N72" s="325"/>
      <c r="O72" s="316"/>
      <c r="P72" s="316"/>
      <c r="Q72" s="316"/>
      <c r="R72" s="316"/>
      <c r="S72" s="325"/>
      <c r="T72" s="303"/>
      <c r="U72" s="303"/>
      <c r="V72" s="293"/>
      <c r="W72" s="325"/>
      <c r="X72" s="313"/>
      <c r="Y72" s="313"/>
      <c r="Z72" s="313"/>
      <c r="AA72" s="303"/>
      <c r="AB72" s="309"/>
      <c r="AC72" s="293"/>
      <c r="AD72" s="293"/>
    </row>
    <row r="73" spans="1:30" ht="15.75" customHeight="1" x14ac:dyDescent="0.25">
      <c r="A73" s="293"/>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293"/>
      <c r="AD73" s="293"/>
    </row>
    <row r="74" spans="1:30" ht="15.75" customHeight="1" x14ac:dyDescent="0.25">
      <c r="A74" s="293"/>
      <c r="B74" s="48"/>
      <c r="C74" s="323"/>
      <c r="D74" s="323"/>
      <c r="E74" s="323"/>
      <c r="F74" s="316"/>
      <c r="G74" s="324"/>
      <c r="H74" s="325"/>
      <c r="I74" s="325"/>
      <c r="J74" s="316"/>
      <c r="K74" s="316"/>
      <c r="L74" s="316"/>
      <c r="M74" s="316"/>
      <c r="N74" s="325"/>
      <c r="O74" s="316"/>
      <c r="P74" s="316"/>
      <c r="Q74" s="316"/>
      <c r="R74" s="316"/>
      <c r="S74" s="325"/>
      <c r="T74" s="303"/>
      <c r="U74" s="303"/>
      <c r="V74" s="293"/>
      <c r="W74" s="325"/>
      <c r="X74" s="313"/>
      <c r="Y74" s="313"/>
      <c r="Z74" s="50"/>
      <c r="AA74" s="28"/>
      <c r="AB74" s="51"/>
      <c r="AC74" s="293"/>
      <c r="AD74" s="293"/>
    </row>
    <row r="75" spans="1:30" ht="15.75" customHeight="1" x14ac:dyDescent="0.25">
      <c r="A75" s="293"/>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293"/>
      <c r="AD75" s="293"/>
    </row>
    <row r="76" spans="1:30" ht="15.75" customHeight="1" x14ac:dyDescent="0.25">
      <c r="A76" s="293"/>
      <c r="B76" s="48"/>
      <c r="C76" s="323"/>
      <c r="D76" s="323"/>
      <c r="E76" s="323"/>
      <c r="F76" s="316"/>
      <c r="G76" s="324"/>
      <c r="H76" s="325"/>
      <c r="I76" s="325"/>
      <c r="J76" s="316"/>
      <c r="K76" s="316"/>
      <c r="L76" s="316"/>
      <c r="M76" s="316"/>
      <c r="N76" s="325"/>
      <c r="O76" s="316"/>
      <c r="P76" s="316"/>
      <c r="Q76" s="316"/>
      <c r="R76" s="316"/>
      <c r="S76" s="325"/>
      <c r="T76" s="303"/>
      <c r="U76" s="303"/>
      <c r="V76" s="293"/>
      <c r="W76" s="325"/>
      <c r="X76" s="313"/>
      <c r="Y76" s="313"/>
      <c r="Z76" s="50"/>
      <c r="AA76" s="28"/>
      <c r="AB76" s="51"/>
      <c r="AC76" s="293"/>
      <c r="AD76" s="293"/>
    </row>
    <row r="77" spans="1:30" ht="15.75" customHeight="1" x14ac:dyDescent="0.25">
      <c r="A77" s="293"/>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293"/>
      <c r="AD77" s="293"/>
    </row>
    <row r="78" spans="1:30" ht="15.75" customHeight="1" x14ac:dyDescent="0.25">
      <c r="A78" s="293"/>
      <c r="B78" s="48"/>
      <c r="C78" s="323"/>
      <c r="D78" s="323"/>
      <c r="E78" s="323"/>
      <c r="F78" s="316"/>
      <c r="G78" s="324"/>
      <c r="H78" s="325"/>
      <c r="I78" s="325"/>
      <c r="J78" s="316"/>
      <c r="K78" s="316"/>
      <c r="L78" s="316"/>
      <c r="M78" s="316"/>
      <c r="N78" s="325"/>
      <c r="O78" s="316"/>
      <c r="P78" s="316"/>
      <c r="Q78" s="316"/>
      <c r="R78" s="316"/>
      <c r="S78" s="325"/>
      <c r="T78" s="303"/>
      <c r="U78" s="303"/>
      <c r="V78" s="293"/>
      <c r="W78" s="325"/>
      <c r="X78" s="313"/>
      <c r="Y78" s="313"/>
      <c r="Z78" s="50"/>
      <c r="AA78" s="28"/>
      <c r="AB78" s="51"/>
      <c r="AC78" s="293"/>
      <c r="AD78" s="293"/>
    </row>
    <row r="79" spans="1:30" ht="15.75" customHeight="1" x14ac:dyDescent="0.25">
      <c r="A79" s="293"/>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293"/>
      <c r="AD79" s="293"/>
    </row>
    <row r="80" spans="1:30" ht="15.75" customHeight="1" x14ac:dyDescent="0.25">
      <c r="A80" s="293"/>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293"/>
      <c r="AD80" s="293"/>
    </row>
    <row r="81" spans="1:30" ht="15.75" customHeight="1" x14ac:dyDescent="0.25">
      <c r="A81" s="293"/>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293"/>
      <c r="AD81" s="293"/>
    </row>
    <row r="82" spans="1:30" ht="15.75" customHeight="1" x14ac:dyDescent="0.25">
      <c r="A82" s="293"/>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293"/>
      <c r="AD82" s="293"/>
    </row>
    <row r="83" spans="1:30" ht="26.25" customHeight="1" x14ac:dyDescent="0.25">
      <c r="A83" s="293"/>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293"/>
      <c r="AD83" s="326"/>
    </row>
    <row r="84" spans="1:30" ht="12.75" customHeight="1" x14ac:dyDescent="0.25">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row>
    <row r="85" spans="1:30" ht="12.75" customHeight="1" x14ac:dyDescent="0.25">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row>
    <row r="86" spans="1:30" ht="12.75" customHeight="1" x14ac:dyDescent="0.25">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row>
    <row r="87" spans="1:30" ht="12.75" customHeight="1" x14ac:dyDescent="0.25">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row>
    <row r="88" spans="1:30" ht="12.75" customHeight="1" x14ac:dyDescent="0.25">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row>
    <row r="89" spans="1:30" ht="12.75" customHeight="1" x14ac:dyDescent="0.25">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row>
    <row r="90" spans="1:30" ht="12.75" customHeight="1" x14ac:dyDescent="0.25">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row>
    <row r="91" spans="1:30" ht="12.75" customHeight="1" x14ac:dyDescent="0.25">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row>
    <row r="92" spans="1:30" ht="12.75" customHeight="1" x14ac:dyDescent="0.25">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row>
    <row r="93" spans="1:30" ht="12.75" customHeight="1" x14ac:dyDescent="0.2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row>
    <row r="94" spans="1:30" ht="12.75" customHeight="1" x14ac:dyDescent="0.2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row>
    <row r="95" spans="1:30" ht="12.75" customHeight="1" x14ac:dyDescent="0.2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row>
    <row r="96" spans="1:30" ht="12.75" customHeight="1" x14ac:dyDescent="0.2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row>
    <row r="97" spans="1:30" ht="12.75" customHeight="1" x14ac:dyDescent="0.2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row>
    <row r="98" spans="1:30" ht="12.75" customHeight="1" x14ac:dyDescent="0.2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row>
    <row r="99" spans="1:30" ht="12.75" customHeight="1" x14ac:dyDescent="0.2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row>
    <row r="100" spans="1:30" ht="12.75" customHeight="1" x14ac:dyDescent="0.2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row>
    <row r="101" spans="1:30" ht="12.75" customHeight="1" x14ac:dyDescent="0.2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row>
    <row r="102" spans="1:30" ht="12.75" customHeight="1" x14ac:dyDescent="0.2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row>
    <row r="103" spans="1:30" ht="12.75" customHeight="1" x14ac:dyDescent="0.2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row>
    <row r="104" spans="1:30" ht="12.75" customHeight="1" x14ac:dyDescent="0.2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row>
    <row r="105" spans="1:30" ht="12.75" customHeight="1" x14ac:dyDescent="0.2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row>
    <row r="106" spans="1:30" ht="12.75" customHeight="1" x14ac:dyDescent="0.2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row>
    <row r="107" spans="1:30" ht="12.75" customHeight="1" x14ac:dyDescent="0.2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row>
    <row r="108" spans="1:30" ht="12.75" customHeight="1" x14ac:dyDescent="0.2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row>
    <row r="109" spans="1:30" ht="12.75" customHeight="1" x14ac:dyDescent="0.2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row>
    <row r="110" spans="1:30" ht="12.75" customHeight="1" x14ac:dyDescent="0.2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row>
    <row r="111" spans="1:30" ht="12.75" customHeight="1" x14ac:dyDescent="0.2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row>
    <row r="112" spans="1:30" ht="12.75" customHeight="1" x14ac:dyDescent="0.2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row>
    <row r="113" spans="1:30" ht="12.75" customHeight="1" x14ac:dyDescent="0.2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row>
    <row r="114" spans="1:30" ht="12.75" customHeight="1" x14ac:dyDescent="0.2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row>
    <row r="115" spans="1:30" ht="12.75" customHeight="1" x14ac:dyDescent="0.2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row>
    <row r="116" spans="1:30" ht="12.75" customHeight="1" x14ac:dyDescent="0.2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row>
    <row r="117" spans="1:30" ht="12.75" customHeight="1" x14ac:dyDescent="0.2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row>
    <row r="118" spans="1:30" ht="12.75" customHeight="1" x14ac:dyDescent="0.2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row>
    <row r="119" spans="1:30" ht="12.75" customHeight="1" x14ac:dyDescent="0.2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row>
    <row r="120" spans="1:30" ht="12.75" customHeight="1" x14ac:dyDescent="0.2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row>
    <row r="121" spans="1:30" ht="12.75" customHeight="1" x14ac:dyDescent="0.2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row>
    <row r="122" spans="1:30" ht="12.75" customHeight="1" x14ac:dyDescent="0.2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row>
    <row r="123" spans="1:30" ht="12.75" customHeight="1" x14ac:dyDescent="0.2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row>
    <row r="124" spans="1:30" ht="12.75" customHeight="1" x14ac:dyDescent="0.2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row>
    <row r="125" spans="1:30" ht="12.75" customHeight="1" x14ac:dyDescent="0.2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row>
    <row r="126" spans="1:30" ht="12.75" customHeight="1" x14ac:dyDescent="0.2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row>
    <row r="127" spans="1:30" ht="12.75" customHeight="1" x14ac:dyDescent="0.2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row>
    <row r="128" spans="1:30" ht="12.75" customHeight="1" x14ac:dyDescent="0.2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row>
    <row r="129" spans="1:30" ht="12.75" customHeight="1" x14ac:dyDescent="0.2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row>
    <row r="130" spans="1:30" ht="12.75" customHeight="1" x14ac:dyDescent="0.2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row>
    <row r="131" spans="1:30" ht="12.75" customHeight="1" x14ac:dyDescent="0.2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row>
    <row r="132" spans="1:30" ht="12.75" customHeight="1" x14ac:dyDescent="0.2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row>
    <row r="133" spans="1:30" ht="12.75" customHeight="1" x14ac:dyDescent="0.2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row>
    <row r="134" spans="1:30" ht="12.75" customHeight="1" x14ac:dyDescent="0.25">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row>
    <row r="135" spans="1:30" ht="12.75" customHeight="1" x14ac:dyDescent="0.25">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row>
    <row r="136" spans="1:30" ht="12.75" customHeight="1" x14ac:dyDescent="0.25">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row>
    <row r="137" spans="1:30" ht="12.75" customHeight="1" x14ac:dyDescent="0.25">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row>
    <row r="138" spans="1:30" ht="12.75" customHeight="1" x14ac:dyDescent="0.25">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row>
    <row r="139" spans="1:30" ht="12.75" customHeight="1" x14ac:dyDescent="0.25">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row>
    <row r="140" spans="1:30" ht="12.75" customHeight="1" x14ac:dyDescent="0.25">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row>
    <row r="141" spans="1:30" ht="12.75" customHeight="1" x14ac:dyDescent="0.25">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row>
    <row r="142" spans="1:30" ht="12.75" customHeight="1" x14ac:dyDescent="0.25">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row>
    <row r="143" spans="1:30" ht="12.75" customHeight="1" x14ac:dyDescent="0.25">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row>
    <row r="144" spans="1:30" ht="12.75" customHeight="1" x14ac:dyDescent="0.25">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row>
    <row r="145" spans="1:30" ht="12.75" customHeight="1" x14ac:dyDescent="0.25">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row>
    <row r="146" spans="1:30" ht="12.75" customHeight="1" x14ac:dyDescent="0.25">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row>
    <row r="147" spans="1:30" ht="12.75" customHeight="1" x14ac:dyDescent="0.25">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row>
    <row r="148" spans="1:30" ht="12.75" customHeight="1" x14ac:dyDescent="0.25">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row>
    <row r="149" spans="1:30" ht="12.75" customHeight="1" x14ac:dyDescent="0.25">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row>
    <row r="150" spans="1:30" ht="12.75" customHeight="1" x14ac:dyDescent="0.25">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row>
    <row r="151" spans="1:30" ht="12.75" customHeight="1" x14ac:dyDescent="0.25">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row>
    <row r="152" spans="1:30" ht="12.75" customHeight="1" x14ac:dyDescent="0.25">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row>
    <row r="153" spans="1:30" ht="12.75" customHeight="1" x14ac:dyDescent="0.25">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row>
    <row r="154" spans="1:30" ht="12.75" customHeight="1" x14ac:dyDescent="0.25">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row>
    <row r="155" spans="1:30" ht="12.75" customHeight="1" x14ac:dyDescent="0.25">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row>
    <row r="156" spans="1:30" ht="12.75" customHeight="1" x14ac:dyDescent="0.25">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row>
    <row r="157" spans="1:30" ht="12.75" customHeight="1" x14ac:dyDescent="0.25">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row>
    <row r="158" spans="1:30" ht="12.75" customHeight="1" x14ac:dyDescent="0.25">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row>
    <row r="159" spans="1:30" ht="12.75" customHeight="1" x14ac:dyDescent="0.25">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row>
    <row r="160" spans="1:30" ht="12.75" customHeight="1" x14ac:dyDescent="0.25">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row>
    <row r="161" spans="1:30" ht="12.75" customHeight="1" x14ac:dyDescent="0.25">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row>
    <row r="162" spans="1:30" ht="12.75" customHeight="1" x14ac:dyDescent="0.25">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row>
    <row r="163" spans="1:30" ht="12.75" customHeight="1" x14ac:dyDescent="0.25">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row>
    <row r="164" spans="1:30" ht="12.75" customHeight="1" x14ac:dyDescent="0.25">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row>
    <row r="165" spans="1:30" ht="12.75" customHeight="1" x14ac:dyDescent="0.25">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row>
    <row r="166" spans="1:30" ht="12.75" customHeight="1" x14ac:dyDescent="0.25">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row>
    <row r="167" spans="1:30" ht="12.75" customHeight="1" x14ac:dyDescent="0.25">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row>
    <row r="168" spans="1:30" ht="12.75" customHeight="1" x14ac:dyDescent="0.25">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row>
    <row r="169" spans="1:30" ht="12.75" customHeight="1" x14ac:dyDescent="0.25">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row>
    <row r="170" spans="1:30" ht="12.75" customHeight="1" x14ac:dyDescent="0.25">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row>
    <row r="171" spans="1:30" ht="12.75" customHeight="1" x14ac:dyDescent="0.25">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row>
    <row r="172" spans="1:30" ht="12.75" customHeight="1" x14ac:dyDescent="0.25">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row>
    <row r="173" spans="1:30" ht="12.75" customHeight="1" x14ac:dyDescent="0.25">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row>
    <row r="174" spans="1:30" ht="12.75" customHeight="1" x14ac:dyDescent="0.25">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row>
    <row r="175" spans="1:30" ht="12.75" customHeight="1" x14ac:dyDescent="0.25">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row>
    <row r="176" spans="1:30" ht="12.75" customHeight="1" x14ac:dyDescent="0.25">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row>
    <row r="177" spans="1:30" ht="12.75" customHeight="1" x14ac:dyDescent="0.25">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row>
    <row r="178" spans="1:30" ht="12.75" customHeight="1" x14ac:dyDescent="0.25">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row>
    <row r="179" spans="1:30" ht="12.75" customHeight="1" x14ac:dyDescent="0.25">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row>
    <row r="180" spans="1:30" ht="12.75" customHeight="1" x14ac:dyDescent="0.25">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row>
    <row r="181" spans="1:30" ht="12.75" customHeight="1" x14ac:dyDescent="0.25">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row>
    <row r="182" spans="1:30" ht="12.75" customHeight="1" x14ac:dyDescent="0.25">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row>
    <row r="183" spans="1:30" ht="12.75" customHeight="1" x14ac:dyDescent="0.25">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row>
    <row r="184" spans="1:30" ht="12.75" customHeight="1" x14ac:dyDescent="0.25">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row>
    <row r="185" spans="1:30" ht="12.75" customHeight="1" x14ac:dyDescent="0.25">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row>
    <row r="186" spans="1:30" ht="12.75" customHeight="1" x14ac:dyDescent="0.25">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row>
    <row r="187" spans="1:30" ht="12.75" customHeight="1" x14ac:dyDescent="0.25">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row>
    <row r="188" spans="1:30" ht="12.75" customHeight="1" x14ac:dyDescent="0.25">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row>
    <row r="189" spans="1:30" ht="12.75" customHeight="1" x14ac:dyDescent="0.25">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row>
    <row r="190" spans="1:30" ht="12.75" customHeight="1" x14ac:dyDescent="0.25">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row>
    <row r="191" spans="1:30" ht="12.75" customHeight="1" x14ac:dyDescent="0.25">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row>
    <row r="192" spans="1:30" ht="12.75" customHeight="1" x14ac:dyDescent="0.25">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row>
    <row r="193" spans="1:30" ht="12.75" customHeight="1" x14ac:dyDescent="0.25">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row>
    <row r="194" spans="1:30" ht="12.75" customHeight="1" x14ac:dyDescent="0.25">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row>
    <row r="195" spans="1:30" ht="12.75" customHeight="1" x14ac:dyDescent="0.25">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row>
    <row r="196" spans="1:30" ht="12.75" customHeight="1" x14ac:dyDescent="0.25">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row>
    <row r="197" spans="1:30" ht="12.75" customHeight="1" x14ac:dyDescent="0.25">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row>
    <row r="198" spans="1:30" ht="12.75" customHeight="1" x14ac:dyDescent="0.25">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row>
    <row r="199" spans="1:30" ht="12.75" customHeight="1" x14ac:dyDescent="0.25">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row>
    <row r="200" spans="1:30" ht="12.75" customHeight="1" x14ac:dyDescent="0.25">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row>
    <row r="201" spans="1:30" ht="12.75" customHeight="1" x14ac:dyDescent="0.25">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row>
    <row r="202" spans="1:30" ht="12.75" customHeight="1" x14ac:dyDescent="0.25">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row>
    <row r="203" spans="1:30" ht="12.75" customHeight="1" x14ac:dyDescent="0.25">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row>
    <row r="204" spans="1:30" ht="12.75" customHeight="1" x14ac:dyDescent="0.25">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row>
    <row r="205" spans="1:30" ht="12.75" customHeight="1" x14ac:dyDescent="0.25">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row>
    <row r="206" spans="1:30" ht="12.75" customHeight="1" x14ac:dyDescent="0.25">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row>
    <row r="207" spans="1:30" ht="12.75" customHeight="1" x14ac:dyDescent="0.25">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row>
    <row r="208" spans="1:30" ht="12.75" customHeight="1" x14ac:dyDescent="0.25">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row>
    <row r="209" spans="1:30" ht="12.75" customHeight="1" x14ac:dyDescent="0.25">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row>
    <row r="210" spans="1:30" ht="12.75" customHeight="1" x14ac:dyDescent="0.25">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row>
    <row r="211" spans="1:30" ht="12.75" customHeight="1" x14ac:dyDescent="0.25">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row>
    <row r="212" spans="1:30" ht="12.75" customHeight="1" x14ac:dyDescent="0.25">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row>
    <row r="213" spans="1:30" ht="12.75" customHeight="1" x14ac:dyDescent="0.25">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row>
    <row r="214" spans="1:30" ht="12.75" customHeight="1" x14ac:dyDescent="0.25">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row>
    <row r="215" spans="1:30" ht="12.75" customHeight="1" x14ac:dyDescent="0.25">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row>
    <row r="216" spans="1:30" ht="12.75" customHeight="1" x14ac:dyDescent="0.25">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row>
    <row r="217" spans="1:30" ht="12.75" customHeight="1" x14ac:dyDescent="0.25">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row>
    <row r="218" spans="1:30" ht="12.75" customHeight="1" x14ac:dyDescent="0.25">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row>
    <row r="219" spans="1:30" ht="12.75" customHeight="1" x14ac:dyDescent="0.25">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row>
    <row r="220" spans="1:30" ht="12.75" customHeight="1" x14ac:dyDescent="0.25">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row>
    <row r="221" spans="1:30" ht="12.75" customHeight="1" x14ac:dyDescent="0.25">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row>
    <row r="222" spans="1:30" ht="12.75" customHeight="1" x14ac:dyDescent="0.25">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row>
    <row r="223" spans="1:30" ht="12.75" customHeight="1" x14ac:dyDescent="0.25">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row>
    <row r="224" spans="1:30" ht="12.75" customHeight="1" x14ac:dyDescent="0.25">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row>
    <row r="225" spans="1:30" ht="12.75" customHeight="1" x14ac:dyDescent="0.25">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row>
    <row r="226" spans="1:30" ht="12.75" customHeight="1" x14ac:dyDescent="0.25">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row>
    <row r="227" spans="1:30" ht="12.75" customHeight="1" x14ac:dyDescent="0.25">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row>
    <row r="228" spans="1:30" ht="12.75" customHeight="1" x14ac:dyDescent="0.25">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row>
    <row r="229" spans="1:30" ht="12.75" customHeight="1" x14ac:dyDescent="0.25">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row>
    <row r="230" spans="1:30" ht="12.75" customHeight="1" x14ac:dyDescent="0.25">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row>
    <row r="231" spans="1:30" ht="12.75" customHeight="1" x14ac:dyDescent="0.25">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row>
    <row r="232" spans="1:30" ht="12.75" customHeight="1" x14ac:dyDescent="0.25">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row>
    <row r="233" spans="1:30" ht="12.75" customHeight="1" x14ac:dyDescent="0.25">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row>
    <row r="234" spans="1:30" ht="12.75" customHeight="1" x14ac:dyDescent="0.25">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row>
    <row r="235" spans="1:30" ht="12.75" customHeight="1" x14ac:dyDescent="0.25">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row>
    <row r="236" spans="1:30" ht="12.75" customHeight="1" x14ac:dyDescent="0.25">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row>
    <row r="237" spans="1:30" ht="12.75" customHeight="1" x14ac:dyDescent="0.25">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row>
    <row r="238" spans="1:30" ht="12.75" customHeight="1" x14ac:dyDescent="0.25">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row>
    <row r="239" spans="1:30" ht="12.75" customHeight="1" x14ac:dyDescent="0.25">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row>
    <row r="240" spans="1:30" ht="12.75" customHeight="1" x14ac:dyDescent="0.25">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row>
    <row r="241" spans="1:30" ht="12.75" customHeight="1" x14ac:dyDescent="0.25">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row>
    <row r="242" spans="1:30" ht="12.75" customHeight="1" x14ac:dyDescent="0.25">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row>
    <row r="243" spans="1:30" ht="12.75" customHeight="1" x14ac:dyDescent="0.25">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row>
    <row r="244" spans="1:30" ht="12.75" customHeight="1" x14ac:dyDescent="0.25">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row>
    <row r="245" spans="1:30" ht="12.75" customHeight="1" x14ac:dyDescent="0.25">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row>
    <row r="246" spans="1:30" ht="12.75" customHeight="1" x14ac:dyDescent="0.25">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row>
    <row r="247" spans="1:30" ht="12.75" customHeight="1" x14ac:dyDescent="0.25">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row>
    <row r="248" spans="1:30" ht="12.75" customHeight="1" x14ac:dyDescent="0.25">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row>
    <row r="249" spans="1:30" ht="12.75" customHeight="1" x14ac:dyDescent="0.25">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row>
    <row r="250" spans="1:30" ht="12.75" customHeight="1" x14ac:dyDescent="0.25">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row>
    <row r="251" spans="1:30" ht="12.75" customHeight="1" x14ac:dyDescent="0.25">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row>
    <row r="252" spans="1:30" ht="12.75" customHeight="1" x14ac:dyDescent="0.25">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row>
    <row r="253" spans="1:30" ht="12.75" customHeight="1" x14ac:dyDescent="0.25">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row>
    <row r="254" spans="1:30" ht="12.75" customHeight="1" x14ac:dyDescent="0.25">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row>
    <row r="255" spans="1:30" ht="12.75" customHeight="1" x14ac:dyDescent="0.25">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row>
    <row r="256" spans="1:30" ht="12.75" customHeight="1" x14ac:dyDescent="0.25">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row>
    <row r="257" spans="1:30" ht="12.75" customHeight="1" x14ac:dyDescent="0.25">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row>
    <row r="258" spans="1:30" ht="12.75" customHeight="1" x14ac:dyDescent="0.25">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row>
    <row r="259" spans="1:30" ht="12.75" customHeight="1" x14ac:dyDescent="0.25">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row>
    <row r="260" spans="1:30" ht="12.75" customHeight="1" x14ac:dyDescent="0.25">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row>
    <row r="261" spans="1:30" ht="12.75" customHeight="1" x14ac:dyDescent="0.25">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row>
    <row r="262" spans="1:30" ht="12.75" customHeight="1" x14ac:dyDescent="0.25">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row>
    <row r="263" spans="1:30" ht="12.75" customHeight="1" x14ac:dyDescent="0.25">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row>
    <row r="264" spans="1:30" ht="12.75" customHeight="1" x14ac:dyDescent="0.25">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row>
    <row r="265" spans="1:30" ht="12.75" customHeight="1" x14ac:dyDescent="0.25">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row>
    <row r="266" spans="1:30" ht="12.75" customHeight="1" x14ac:dyDescent="0.25">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row>
    <row r="267" spans="1:30" ht="12.75" customHeight="1" x14ac:dyDescent="0.25">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row>
    <row r="268" spans="1:30" ht="12.75" customHeight="1" x14ac:dyDescent="0.25">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row>
    <row r="269" spans="1:30" ht="12.75" customHeight="1" x14ac:dyDescent="0.25">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row>
    <row r="270" spans="1:30" ht="12.75" customHeight="1" x14ac:dyDescent="0.25">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row>
    <row r="271" spans="1:30" ht="12.75" customHeight="1" x14ac:dyDescent="0.25">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row>
    <row r="272" spans="1:30" ht="12.75" customHeight="1" x14ac:dyDescent="0.25">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row>
    <row r="273" spans="1:30" ht="12.75" customHeight="1" x14ac:dyDescent="0.25">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row>
    <row r="274" spans="1:30" ht="12.75" customHeight="1" x14ac:dyDescent="0.25">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row>
    <row r="275" spans="1:30" ht="12.75" customHeight="1" x14ac:dyDescent="0.25">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row>
    <row r="276" spans="1:30" ht="12.75" customHeight="1" x14ac:dyDescent="0.25">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row>
    <row r="277" spans="1:30" ht="12.75" customHeight="1" x14ac:dyDescent="0.2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row>
    <row r="278" spans="1:30" ht="12.75" customHeight="1" x14ac:dyDescent="0.2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row>
    <row r="279" spans="1:30" ht="12.75" customHeight="1" x14ac:dyDescent="0.2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row>
    <row r="280" spans="1:30" ht="12.75" customHeight="1" x14ac:dyDescent="0.2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row>
    <row r="281" spans="1:30" ht="12.75" customHeight="1" x14ac:dyDescent="0.2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row>
    <row r="282" spans="1:30" ht="12.75" customHeight="1" x14ac:dyDescent="0.2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row>
    <row r="283" spans="1:30" ht="12.75" customHeight="1" x14ac:dyDescent="0.2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row>
    <row r="284" spans="1:30" ht="12.75" customHeight="1" x14ac:dyDescent="0.2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row>
    <row r="285" spans="1:30" ht="12.75" customHeight="1" x14ac:dyDescent="0.2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row>
    <row r="286" spans="1:30" ht="12.75" customHeight="1" x14ac:dyDescent="0.2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row>
    <row r="287" spans="1:30" ht="12.75" customHeight="1" x14ac:dyDescent="0.2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row>
    <row r="288" spans="1:30" ht="12.75" customHeight="1" x14ac:dyDescent="0.2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row>
    <row r="289" spans="1:30" ht="12.75" customHeight="1" x14ac:dyDescent="0.2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row>
    <row r="290" spans="1:30" ht="12.75" customHeight="1" x14ac:dyDescent="0.2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row>
    <row r="291" spans="1:30" ht="12.75" customHeight="1" x14ac:dyDescent="0.2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row>
    <row r="292" spans="1:30" ht="12.75" customHeight="1" x14ac:dyDescent="0.25">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row>
    <row r="293" spans="1:30" ht="12.75" customHeight="1" x14ac:dyDescent="0.25">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row>
    <row r="294" spans="1:30" ht="12.75" customHeight="1" x14ac:dyDescent="0.25">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row>
    <row r="295" spans="1:30" ht="12.75" customHeight="1" x14ac:dyDescent="0.25">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row>
    <row r="296" spans="1:30" ht="12.75" customHeight="1" x14ac:dyDescent="0.25">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row>
    <row r="297" spans="1:30" ht="12.75" customHeight="1" x14ac:dyDescent="0.25">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row>
    <row r="298" spans="1:30" ht="12.75" customHeight="1" x14ac:dyDescent="0.25">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row>
    <row r="299" spans="1:30" ht="12.75" customHeight="1" x14ac:dyDescent="0.2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row>
    <row r="300" spans="1:30" ht="12.75" customHeight="1" x14ac:dyDescent="0.2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row>
    <row r="301" spans="1:30" ht="12.75" customHeight="1" x14ac:dyDescent="0.2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row>
    <row r="302" spans="1:30" ht="12.75" customHeight="1" x14ac:dyDescent="0.2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row>
    <row r="303" spans="1:30" ht="12.75" customHeight="1" x14ac:dyDescent="0.2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row>
    <row r="304" spans="1:30" ht="12.75" customHeight="1" x14ac:dyDescent="0.2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row>
    <row r="305" spans="1:30" ht="12.75" customHeight="1" x14ac:dyDescent="0.2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row>
    <row r="306" spans="1:30" ht="12.75" customHeight="1" x14ac:dyDescent="0.2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row>
    <row r="307" spans="1:30" ht="12.75" customHeight="1" x14ac:dyDescent="0.2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row>
    <row r="308" spans="1:30" ht="12.75" customHeight="1" x14ac:dyDescent="0.2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row>
    <row r="309" spans="1:30" ht="12.75" customHeight="1" x14ac:dyDescent="0.2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row>
    <row r="310" spans="1:30" ht="12.75" customHeight="1" x14ac:dyDescent="0.2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row>
    <row r="311" spans="1:30" ht="12.75" customHeight="1" x14ac:dyDescent="0.2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row>
    <row r="312" spans="1:30" ht="12.75" customHeight="1" x14ac:dyDescent="0.2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row>
    <row r="313" spans="1:30" ht="12.75" customHeight="1" x14ac:dyDescent="0.2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row>
    <row r="314" spans="1:30" ht="12.75" customHeight="1" x14ac:dyDescent="0.25">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row>
    <row r="315" spans="1:30" ht="12.75" customHeight="1" x14ac:dyDescent="0.25">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row>
    <row r="316" spans="1:30" ht="12.75" customHeight="1" x14ac:dyDescent="0.25">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row>
    <row r="317" spans="1:30" ht="12.75" customHeight="1" x14ac:dyDescent="0.25">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row>
    <row r="318" spans="1:30" ht="12.75" customHeight="1" x14ac:dyDescent="0.25">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row>
    <row r="319" spans="1:30" ht="12.75" customHeight="1" x14ac:dyDescent="0.25">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row>
    <row r="320" spans="1:30" ht="12.75" customHeight="1" x14ac:dyDescent="0.25">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row>
    <row r="321" spans="1:30" ht="12.75" customHeight="1" x14ac:dyDescent="0.25">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row>
    <row r="322" spans="1:30" ht="12.75" customHeight="1" x14ac:dyDescent="0.25">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row>
    <row r="323" spans="1:30" ht="12.75" customHeight="1" x14ac:dyDescent="0.25">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row>
    <row r="324" spans="1:30" ht="12.75" customHeight="1" x14ac:dyDescent="0.25">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row>
    <row r="325" spans="1:30" ht="12.75" customHeight="1" x14ac:dyDescent="0.25">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c r="AA325" s="293"/>
      <c r="AB325" s="293"/>
      <c r="AC325" s="293"/>
      <c r="AD325" s="293"/>
    </row>
    <row r="326" spans="1:30" ht="12.75" customHeight="1" x14ac:dyDescent="0.25">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c r="AA326" s="293"/>
      <c r="AB326" s="293"/>
      <c r="AC326" s="293"/>
      <c r="AD326" s="293"/>
    </row>
    <row r="327" spans="1:30" ht="12.75" customHeight="1" x14ac:dyDescent="0.25">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c r="AA327" s="293"/>
      <c r="AB327" s="293"/>
      <c r="AC327" s="293"/>
      <c r="AD327" s="293"/>
    </row>
    <row r="328" spans="1:30" ht="12.75" customHeight="1" x14ac:dyDescent="0.25">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c r="AA328" s="293"/>
      <c r="AB328" s="293"/>
      <c r="AC328" s="293"/>
      <c r="AD328" s="293"/>
    </row>
    <row r="329" spans="1:30" ht="12.75" customHeight="1" x14ac:dyDescent="0.25">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c r="AA329" s="293"/>
      <c r="AB329" s="293"/>
      <c r="AC329" s="293"/>
      <c r="AD329" s="293"/>
    </row>
    <row r="330" spans="1:30" ht="12.75" customHeight="1" x14ac:dyDescent="0.25">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row>
    <row r="331" spans="1:30" ht="12.75" customHeight="1" x14ac:dyDescent="0.25">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row>
    <row r="332" spans="1:30" ht="12.75" customHeight="1" x14ac:dyDescent="0.25">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c r="AA332" s="293"/>
      <c r="AB332" s="293"/>
      <c r="AC332" s="293"/>
      <c r="AD332" s="293"/>
    </row>
    <row r="333" spans="1:30" ht="12.75" customHeight="1" x14ac:dyDescent="0.25">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row>
    <row r="334" spans="1:30" ht="12.75" customHeight="1" x14ac:dyDescent="0.25">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c r="AA334" s="293"/>
      <c r="AB334" s="293"/>
      <c r="AC334" s="293"/>
      <c r="AD334" s="293"/>
    </row>
    <row r="335" spans="1:30" ht="12.75" customHeight="1" x14ac:dyDescent="0.25">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c r="AA335" s="293"/>
      <c r="AB335" s="293"/>
      <c r="AC335" s="293"/>
      <c r="AD335" s="293"/>
    </row>
    <row r="336" spans="1:30" ht="12.75" customHeight="1" x14ac:dyDescent="0.25">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c r="AA336" s="293"/>
      <c r="AB336" s="293"/>
      <c r="AC336" s="293"/>
      <c r="AD336" s="293"/>
    </row>
    <row r="337" spans="1:30" ht="12.75" customHeight="1" x14ac:dyDescent="0.25">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row>
    <row r="338" spans="1:30" ht="12.75" customHeight="1" x14ac:dyDescent="0.25">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row>
    <row r="339" spans="1:30" ht="12.75" customHeight="1" x14ac:dyDescent="0.25">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row>
    <row r="340" spans="1:30" ht="12.75" customHeight="1" x14ac:dyDescent="0.25">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c r="AA340" s="293"/>
      <c r="AB340" s="293"/>
      <c r="AC340" s="293"/>
      <c r="AD340" s="293"/>
    </row>
    <row r="341" spans="1:30" ht="12.75" customHeight="1" x14ac:dyDescent="0.25">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c r="AA341" s="293"/>
      <c r="AB341" s="293"/>
      <c r="AC341" s="293"/>
      <c r="AD341" s="293"/>
    </row>
    <row r="342" spans="1:30" ht="12.75" customHeight="1" x14ac:dyDescent="0.25">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c r="AA342" s="293"/>
      <c r="AB342" s="293"/>
      <c r="AC342" s="293"/>
      <c r="AD342" s="293"/>
    </row>
    <row r="343" spans="1:30" ht="12.75" customHeight="1" x14ac:dyDescent="0.25">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c r="AA343" s="293"/>
      <c r="AB343" s="293"/>
      <c r="AC343" s="293"/>
      <c r="AD343" s="293"/>
    </row>
    <row r="344" spans="1:30" ht="12.75" customHeight="1" x14ac:dyDescent="0.25">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c r="AA344" s="293"/>
      <c r="AB344" s="293"/>
      <c r="AC344" s="293"/>
      <c r="AD344" s="293"/>
    </row>
    <row r="345" spans="1:30" ht="12.75" customHeight="1" x14ac:dyDescent="0.25">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row>
    <row r="346" spans="1:30" ht="12.75" customHeight="1" x14ac:dyDescent="0.25">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c r="AA346" s="293"/>
      <c r="AB346" s="293"/>
      <c r="AC346" s="293"/>
      <c r="AD346" s="293"/>
    </row>
    <row r="347" spans="1:30" ht="12.75" customHeight="1" x14ac:dyDescent="0.25">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row>
    <row r="348" spans="1:30" ht="12.75" customHeight="1" x14ac:dyDescent="0.25">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c r="AA348" s="293"/>
      <c r="AB348" s="293"/>
      <c r="AC348" s="293"/>
      <c r="AD348" s="293"/>
    </row>
    <row r="349" spans="1:30" ht="12.75" customHeight="1" x14ac:dyDescent="0.25">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c r="AA349" s="293"/>
      <c r="AB349" s="293"/>
      <c r="AC349" s="293"/>
      <c r="AD349" s="293"/>
    </row>
    <row r="350" spans="1:30" ht="12.75" customHeight="1" x14ac:dyDescent="0.25">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c r="AA350" s="293"/>
      <c r="AB350" s="293"/>
      <c r="AC350" s="293"/>
      <c r="AD350" s="293"/>
    </row>
    <row r="351" spans="1:30" ht="12.75" customHeight="1" x14ac:dyDescent="0.25">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row>
    <row r="352" spans="1:30" ht="12.75" customHeight="1" x14ac:dyDescent="0.25">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c r="AA352" s="293"/>
      <c r="AB352" s="293"/>
      <c r="AC352" s="293"/>
      <c r="AD352" s="293"/>
    </row>
    <row r="353" spans="1:30" ht="12.75" customHeight="1" x14ac:dyDescent="0.25">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c r="AA353" s="293"/>
      <c r="AB353" s="293"/>
      <c r="AC353" s="293"/>
      <c r="AD353" s="293"/>
    </row>
    <row r="354" spans="1:30" ht="12.75" customHeight="1" x14ac:dyDescent="0.25">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c r="AA354" s="293"/>
      <c r="AB354" s="293"/>
      <c r="AC354" s="293"/>
      <c r="AD354" s="293"/>
    </row>
    <row r="355" spans="1:30" ht="12.75" customHeight="1" x14ac:dyDescent="0.25">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c r="AA355" s="293"/>
      <c r="AB355" s="293"/>
      <c r="AC355" s="293"/>
      <c r="AD355" s="293"/>
    </row>
    <row r="356" spans="1:30" ht="12.75" customHeight="1" x14ac:dyDescent="0.25">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c r="AA356" s="293"/>
      <c r="AB356" s="293"/>
      <c r="AC356" s="293"/>
      <c r="AD356" s="293"/>
    </row>
    <row r="357" spans="1:30" ht="12.75" customHeight="1" x14ac:dyDescent="0.25">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row>
    <row r="358" spans="1:30" ht="12.75" customHeight="1" x14ac:dyDescent="0.25">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c r="AA358" s="293"/>
      <c r="AB358" s="293"/>
      <c r="AC358" s="293"/>
      <c r="AD358" s="293"/>
    </row>
    <row r="359" spans="1:30" ht="12.75" customHeight="1" x14ac:dyDescent="0.25">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c r="AA359" s="293"/>
      <c r="AB359" s="293"/>
      <c r="AC359" s="293"/>
      <c r="AD359" s="293"/>
    </row>
    <row r="360" spans="1:30" ht="12.75" customHeight="1" x14ac:dyDescent="0.25">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c r="AA360" s="293"/>
      <c r="AB360" s="293"/>
      <c r="AC360" s="293"/>
      <c r="AD360" s="293"/>
    </row>
    <row r="361" spans="1:30" ht="12.75" customHeight="1" x14ac:dyDescent="0.25">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c r="AA361" s="293"/>
      <c r="AB361" s="293"/>
      <c r="AC361" s="293"/>
      <c r="AD361" s="293"/>
    </row>
    <row r="362" spans="1:30" ht="12.75" customHeight="1" x14ac:dyDescent="0.25">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c r="AA362" s="293"/>
      <c r="AB362" s="293"/>
      <c r="AC362" s="293"/>
      <c r="AD362" s="293"/>
    </row>
    <row r="363" spans="1:30" ht="12.75" customHeight="1" x14ac:dyDescent="0.25">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row>
    <row r="364" spans="1:30" ht="12.75" customHeight="1" x14ac:dyDescent="0.25">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row>
    <row r="365" spans="1:30" ht="12.75" customHeight="1" x14ac:dyDescent="0.25">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row>
    <row r="366" spans="1:30" ht="12.75" customHeight="1" x14ac:dyDescent="0.25">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row>
    <row r="367" spans="1:30" ht="12.75" customHeight="1" x14ac:dyDescent="0.25">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row>
    <row r="368" spans="1:30" ht="12.75" customHeight="1" x14ac:dyDescent="0.25">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c r="AA368" s="293"/>
      <c r="AB368" s="293"/>
      <c r="AC368" s="293"/>
      <c r="AD368" s="293"/>
    </row>
    <row r="369" spans="1:30" ht="12.75" customHeight="1" x14ac:dyDescent="0.25">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row>
    <row r="370" spans="1:30" ht="12.75" customHeight="1" x14ac:dyDescent="0.25">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3"/>
      <c r="AC370" s="293"/>
      <c r="AD370" s="293"/>
    </row>
    <row r="371" spans="1:30" ht="12.75" customHeight="1" x14ac:dyDescent="0.25">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row>
    <row r="372" spans="1:30" ht="12.75" customHeight="1" x14ac:dyDescent="0.25">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row>
    <row r="373" spans="1:30" ht="12.75" customHeight="1" x14ac:dyDescent="0.25">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row>
    <row r="374" spans="1:30" ht="12.75" customHeight="1" x14ac:dyDescent="0.25">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c r="AA374" s="293"/>
      <c r="AB374" s="293"/>
      <c r="AC374" s="293"/>
      <c r="AD374" s="293"/>
    </row>
    <row r="375" spans="1:30" ht="12.75" customHeight="1" x14ac:dyDescent="0.25">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row>
    <row r="376" spans="1:30" ht="12.75" customHeight="1" x14ac:dyDescent="0.25">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c r="AA376" s="293"/>
      <c r="AB376" s="293"/>
      <c r="AC376" s="293"/>
      <c r="AD376" s="293"/>
    </row>
    <row r="377" spans="1:30" ht="12.75" customHeight="1" x14ac:dyDescent="0.25">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row>
    <row r="378" spans="1:30" ht="12.75" customHeight="1" x14ac:dyDescent="0.25">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c r="AC378" s="293"/>
      <c r="AD378" s="293"/>
    </row>
    <row r="379" spans="1:30" ht="12.75" customHeight="1" x14ac:dyDescent="0.25">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c r="AA379" s="293"/>
      <c r="AB379" s="293"/>
      <c r="AC379" s="293"/>
      <c r="AD379" s="293"/>
    </row>
    <row r="380" spans="1:30" ht="12.75" customHeight="1" x14ac:dyDescent="0.25">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row>
    <row r="381" spans="1:30" ht="12.75" customHeight="1" x14ac:dyDescent="0.25">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row>
    <row r="382" spans="1:30" ht="12.75" customHeight="1" x14ac:dyDescent="0.25">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3"/>
      <c r="AC382" s="293"/>
      <c r="AD382" s="293"/>
    </row>
    <row r="383" spans="1:30" ht="12.75" customHeight="1" x14ac:dyDescent="0.25">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c r="AA383" s="293"/>
      <c r="AB383" s="293"/>
      <c r="AC383" s="293"/>
      <c r="AD383" s="293"/>
    </row>
    <row r="384" spans="1:30" ht="12.75" customHeight="1" x14ac:dyDescent="0.25">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row>
    <row r="385" spans="1:30" ht="12.75" customHeight="1" x14ac:dyDescent="0.25">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c r="AA385" s="293"/>
      <c r="AB385" s="293"/>
      <c r="AC385" s="293"/>
      <c r="AD385" s="293"/>
    </row>
    <row r="386" spans="1:30" ht="12.75" customHeight="1" x14ac:dyDescent="0.25">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c r="AA386" s="293"/>
      <c r="AB386" s="293"/>
      <c r="AC386" s="293"/>
      <c r="AD386" s="293"/>
    </row>
    <row r="387" spans="1:30" ht="12.75" customHeight="1" x14ac:dyDescent="0.25">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row>
    <row r="388" spans="1:30" ht="12.75" customHeight="1" x14ac:dyDescent="0.25">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c r="AA388" s="293"/>
      <c r="AB388" s="293"/>
      <c r="AC388" s="293"/>
      <c r="AD388" s="293"/>
    </row>
    <row r="389" spans="1:30" ht="12.75" customHeight="1" x14ac:dyDescent="0.25">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c r="AA389" s="293"/>
      <c r="AB389" s="293"/>
      <c r="AC389" s="293"/>
      <c r="AD389" s="293"/>
    </row>
    <row r="390" spans="1:30" ht="12.75" customHeight="1" x14ac:dyDescent="0.25">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c r="AA390" s="293"/>
      <c r="AB390" s="293"/>
      <c r="AC390" s="293"/>
      <c r="AD390" s="293"/>
    </row>
    <row r="391" spans="1:30" ht="12.75" customHeight="1" x14ac:dyDescent="0.25">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3"/>
      <c r="AC391" s="293"/>
      <c r="AD391" s="293"/>
    </row>
    <row r="392" spans="1:30" ht="12.75" customHeight="1" x14ac:dyDescent="0.25">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c r="AA392" s="293"/>
      <c r="AB392" s="293"/>
      <c r="AC392" s="293"/>
      <c r="AD392" s="293"/>
    </row>
    <row r="393" spans="1:30" ht="12.75" customHeight="1" x14ac:dyDescent="0.25">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c r="AA393" s="293"/>
      <c r="AB393" s="293"/>
      <c r="AC393" s="293"/>
      <c r="AD393" s="293"/>
    </row>
    <row r="394" spans="1:30" ht="12.75" customHeight="1" x14ac:dyDescent="0.25">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c r="AA394" s="293"/>
      <c r="AB394" s="293"/>
      <c r="AC394" s="293"/>
      <c r="AD394" s="293"/>
    </row>
    <row r="395" spans="1:30" ht="12.75" customHeight="1" x14ac:dyDescent="0.25">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c r="AA395" s="293"/>
      <c r="AB395" s="293"/>
      <c r="AC395" s="293"/>
      <c r="AD395" s="293"/>
    </row>
    <row r="396" spans="1:30" ht="12.75" customHeight="1" x14ac:dyDescent="0.25">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c r="AA396" s="293"/>
      <c r="AB396" s="293"/>
      <c r="AC396" s="293"/>
      <c r="AD396" s="293"/>
    </row>
    <row r="397" spans="1:30" ht="12.75" customHeight="1" x14ac:dyDescent="0.25">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c r="AA397" s="293"/>
      <c r="AB397" s="293"/>
      <c r="AC397" s="293"/>
      <c r="AD397" s="293"/>
    </row>
    <row r="398" spans="1:30" ht="12.75" customHeight="1" x14ac:dyDescent="0.25">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row>
    <row r="399" spans="1:30" ht="12.75" customHeight="1" x14ac:dyDescent="0.25">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c r="AA399" s="293"/>
      <c r="AB399" s="293"/>
      <c r="AC399" s="293"/>
      <c r="AD399" s="293"/>
    </row>
    <row r="400" spans="1:30" ht="12.75" customHeight="1" x14ac:dyDescent="0.25">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c r="AA400" s="293"/>
      <c r="AB400" s="293"/>
      <c r="AC400" s="293"/>
      <c r="AD400" s="293"/>
    </row>
    <row r="401" spans="1:30" ht="12.75" customHeight="1" x14ac:dyDescent="0.25">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c r="AA401" s="293"/>
      <c r="AB401" s="293"/>
      <c r="AC401" s="293"/>
      <c r="AD401" s="293"/>
    </row>
    <row r="402" spans="1:30" ht="12.75" customHeight="1" x14ac:dyDescent="0.25">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c r="AA402" s="293"/>
      <c r="AB402" s="293"/>
      <c r="AC402" s="293"/>
      <c r="AD402" s="293"/>
    </row>
    <row r="403" spans="1:30" ht="12.75" customHeight="1" x14ac:dyDescent="0.25">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c r="AA403" s="293"/>
      <c r="AB403" s="293"/>
      <c r="AC403" s="293"/>
      <c r="AD403" s="293"/>
    </row>
    <row r="404" spans="1:30" ht="12.75" customHeight="1" x14ac:dyDescent="0.25">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c r="AA404" s="293"/>
      <c r="AB404" s="293"/>
      <c r="AC404" s="293"/>
      <c r="AD404" s="293"/>
    </row>
    <row r="405" spans="1:30" ht="12.75" customHeight="1" x14ac:dyDescent="0.25">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c r="AA405" s="293"/>
      <c r="AB405" s="293"/>
      <c r="AC405" s="293"/>
      <c r="AD405" s="293"/>
    </row>
    <row r="406" spans="1:30" ht="12.75" customHeight="1" x14ac:dyDescent="0.25">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row>
    <row r="407" spans="1:30" ht="12.75" customHeight="1" x14ac:dyDescent="0.25">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c r="AA407" s="293"/>
      <c r="AB407" s="293"/>
      <c r="AC407" s="293"/>
      <c r="AD407" s="293"/>
    </row>
    <row r="408" spans="1:30" ht="12.75" customHeight="1" x14ac:dyDescent="0.25">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c r="AA408" s="293"/>
      <c r="AB408" s="293"/>
      <c r="AC408" s="293"/>
      <c r="AD408" s="293"/>
    </row>
    <row r="409" spans="1:30" ht="12.75" customHeight="1" x14ac:dyDescent="0.25">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c r="AA409" s="293"/>
      <c r="AB409" s="293"/>
      <c r="AC409" s="293"/>
      <c r="AD409" s="293"/>
    </row>
    <row r="410" spans="1:30" ht="12.75" customHeight="1" x14ac:dyDescent="0.25">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c r="AA410" s="293"/>
      <c r="AB410" s="293"/>
      <c r="AC410" s="293"/>
      <c r="AD410" s="293"/>
    </row>
    <row r="411" spans="1:30" ht="12.75" customHeight="1" x14ac:dyDescent="0.25">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c r="AA411" s="293"/>
      <c r="AB411" s="293"/>
      <c r="AC411" s="293"/>
      <c r="AD411" s="293"/>
    </row>
    <row r="412" spans="1:30" ht="12.75" customHeight="1" x14ac:dyDescent="0.25">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row>
    <row r="413" spans="1:30" ht="12.75" customHeight="1" x14ac:dyDescent="0.25">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c r="AA413" s="293"/>
      <c r="AB413" s="293"/>
      <c r="AC413" s="293"/>
      <c r="AD413" s="293"/>
    </row>
    <row r="414" spans="1:30" ht="12.75" customHeight="1" x14ac:dyDescent="0.25">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c r="AA414" s="293"/>
      <c r="AB414" s="293"/>
      <c r="AC414" s="293"/>
      <c r="AD414" s="293"/>
    </row>
    <row r="415" spans="1:30" ht="12.75" customHeight="1" x14ac:dyDescent="0.25">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c r="AA415" s="293"/>
      <c r="AB415" s="293"/>
      <c r="AC415" s="293"/>
      <c r="AD415" s="293"/>
    </row>
    <row r="416" spans="1:30" ht="12.75" customHeight="1" x14ac:dyDescent="0.25">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c r="AA416" s="293"/>
      <c r="AB416" s="293"/>
      <c r="AC416" s="293"/>
      <c r="AD416" s="293"/>
    </row>
    <row r="417" spans="1:30" ht="12.75" customHeight="1" x14ac:dyDescent="0.25">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c r="AA417" s="293"/>
      <c r="AB417" s="293"/>
      <c r="AC417" s="293"/>
      <c r="AD417" s="293"/>
    </row>
    <row r="418" spans="1:30" ht="12.75" customHeight="1" x14ac:dyDescent="0.25">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row>
    <row r="419" spans="1:30" ht="12.75" customHeight="1" x14ac:dyDescent="0.25">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c r="AA419" s="293"/>
      <c r="AB419" s="293"/>
      <c r="AC419" s="293"/>
      <c r="AD419" s="293"/>
    </row>
    <row r="420" spans="1:30" ht="12.75" customHeight="1" x14ac:dyDescent="0.25">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c r="AA420" s="293"/>
      <c r="AB420" s="293"/>
      <c r="AC420" s="293"/>
      <c r="AD420" s="293"/>
    </row>
    <row r="421" spans="1:30" ht="12.75" customHeight="1" x14ac:dyDescent="0.25">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c r="AA421" s="293"/>
      <c r="AB421" s="293"/>
      <c r="AC421" s="293"/>
      <c r="AD421" s="293"/>
    </row>
    <row r="422" spans="1:30" ht="12.75" customHeight="1" x14ac:dyDescent="0.25">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c r="AA422" s="293"/>
      <c r="AB422" s="293"/>
      <c r="AC422" s="293"/>
      <c r="AD422" s="293"/>
    </row>
    <row r="423" spans="1:30" ht="12.75" customHeight="1" x14ac:dyDescent="0.25">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c r="AA423" s="293"/>
      <c r="AB423" s="293"/>
      <c r="AC423" s="293"/>
      <c r="AD423" s="293"/>
    </row>
    <row r="424" spans="1:30" ht="12.75" customHeight="1" x14ac:dyDescent="0.25">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row>
    <row r="425" spans="1:30" ht="12.75" customHeight="1" x14ac:dyDescent="0.25">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c r="AA425" s="293"/>
      <c r="AB425" s="293"/>
      <c r="AC425" s="293"/>
      <c r="AD425" s="293"/>
    </row>
    <row r="426" spans="1:30" ht="12.75" customHeight="1" x14ac:dyDescent="0.25">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c r="AA426" s="293"/>
      <c r="AB426" s="293"/>
      <c r="AC426" s="293"/>
      <c r="AD426" s="293"/>
    </row>
    <row r="427" spans="1:30" ht="12.75" customHeight="1" x14ac:dyDescent="0.25">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c r="AA427" s="293"/>
      <c r="AB427" s="293"/>
      <c r="AC427" s="293"/>
      <c r="AD427" s="293"/>
    </row>
    <row r="428" spans="1:30" ht="12.75" customHeight="1" x14ac:dyDescent="0.25">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c r="AA428" s="293"/>
      <c r="AB428" s="293"/>
      <c r="AC428" s="293"/>
      <c r="AD428" s="293"/>
    </row>
    <row r="429" spans="1:30" ht="12.75" customHeight="1" x14ac:dyDescent="0.25">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c r="AA429" s="293"/>
      <c r="AB429" s="293"/>
      <c r="AC429" s="293"/>
      <c r="AD429" s="293"/>
    </row>
    <row r="430" spans="1:30" ht="12.75" customHeight="1" x14ac:dyDescent="0.25">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row>
    <row r="431" spans="1:30" ht="12.75" customHeight="1" x14ac:dyDescent="0.25">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c r="AA431" s="293"/>
      <c r="AB431" s="293"/>
      <c r="AC431" s="293"/>
      <c r="AD431" s="293"/>
    </row>
    <row r="432" spans="1:30" ht="12.75" customHeight="1" x14ac:dyDescent="0.25">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c r="AA432" s="293"/>
      <c r="AB432" s="293"/>
      <c r="AC432" s="293"/>
      <c r="AD432" s="293"/>
    </row>
    <row r="433" spans="1:30" ht="12.75" customHeight="1" x14ac:dyDescent="0.25">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c r="AA433" s="293"/>
      <c r="AB433" s="293"/>
      <c r="AC433" s="293"/>
      <c r="AD433" s="293"/>
    </row>
    <row r="434" spans="1:30" ht="12.75" customHeight="1" x14ac:dyDescent="0.25">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c r="AA434" s="293"/>
      <c r="AB434" s="293"/>
      <c r="AC434" s="293"/>
      <c r="AD434" s="293"/>
    </row>
    <row r="435" spans="1:30" ht="12.75" customHeight="1" x14ac:dyDescent="0.25">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row>
    <row r="436" spans="1:30" ht="12.75" customHeight="1" x14ac:dyDescent="0.25">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row>
    <row r="437" spans="1:30" ht="12.75" customHeight="1" x14ac:dyDescent="0.25">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row>
    <row r="438" spans="1:30" ht="12.75" customHeight="1" x14ac:dyDescent="0.25">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c r="AA438" s="293"/>
      <c r="AB438" s="293"/>
      <c r="AC438" s="293"/>
      <c r="AD438" s="293"/>
    </row>
    <row r="439" spans="1:30" ht="12.75" customHeight="1" x14ac:dyDescent="0.25">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c r="AA439" s="293"/>
      <c r="AB439" s="293"/>
      <c r="AC439" s="293"/>
      <c r="AD439" s="293"/>
    </row>
    <row r="440" spans="1:30" ht="12.75" customHeight="1" x14ac:dyDescent="0.25">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c r="AA440" s="293"/>
      <c r="AB440" s="293"/>
      <c r="AC440" s="293"/>
      <c r="AD440" s="293"/>
    </row>
    <row r="441" spans="1:30" ht="12.75" customHeight="1" x14ac:dyDescent="0.25">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c r="AA441" s="293"/>
      <c r="AB441" s="293"/>
      <c r="AC441" s="293"/>
      <c r="AD441" s="293"/>
    </row>
    <row r="442" spans="1:30" ht="12.75" customHeight="1" x14ac:dyDescent="0.25">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row>
    <row r="443" spans="1:30" ht="12.75" customHeight="1" x14ac:dyDescent="0.25">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c r="AA443" s="293"/>
      <c r="AB443" s="293"/>
      <c r="AC443" s="293"/>
      <c r="AD443" s="293"/>
    </row>
    <row r="444" spans="1:30" ht="12.75" customHeight="1" x14ac:dyDescent="0.25">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row>
    <row r="445" spans="1:30" ht="12.75" customHeight="1" x14ac:dyDescent="0.25">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c r="AA445" s="293"/>
      <c r="AB445" s="293"/>
      <c r="AC445" s="293"/>
      <c r="AD445" s="293"/>
    </row>
    <row r="446" spans="1:30" ht="12.75" customHeight="1" x14ac:dyDescent="0.25">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c r="AA446" s="293"/>
      <c r="AB446" s="293"/>
      <c r="AC446" s="293"/>
      <c r="AD446" s="293"/>
    </row>
    <row r="447" spans="1:30" ht="12.75" customHeight="1" x14ac:dyDescent="0.25">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c r="AA447" s="293"/>
      <c r="AB447" s="293"/>
      <c r="AC447" s="293"/>
      <c r="AD447" s="293"/>
    </row>
    <row r="448" spans="1:30" ht="12.75" customHeight="1" x14ac:dyDescent="0.25">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row>
    <row r="449" spans="1:30" ht="12.75" customHeight="1" x14ac:dyDescent="0.25">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c r="AA449" s="293"/>
      <c r="AB449" s="293"/>
      <c r="AC449" s="293"/>
      <c r="AD449" s="293"/>
    </row>
    <row r="450" spans="1:30" ht="12.75" customHeight="1" x14ac:dyDescent="0.25">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row>
    <row r="451" spans="1:30" ht="12.75" customHeight="1" x14ac:dyDescent="0.25">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row>
    <row r="452" spans="1:30" ht="12.75" customHeight="1" x14ac:dyDescent="0.25">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row>
    <row r="453" spans="1:30" ht="12.75" customHeight="1" x14ac:dyDescent="0.25">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3"/>
      <c r="AC453" s="293"/>
      <c r="AD453" s="293"/>
    </row>
    <row r="454" spans="1:30" ht="12.75" customHeight="1" x14ac:dyDescent="0.25">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row>
    <row r="455" spans="1:30" ht="12.75" customHeight="1" x14ac:dyDescent="0.25">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3"/>
      <c r="AC455" s="293"/>
      <c r="AD455" s="293"/>
    </row>
    <row r="456" spans="1:30" ht="12.75" customHeight="1" x14ac:dyDescent="0.25">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c r="AA456" s="293"/>
      <c r="AB456" s="293"/>
      <c r="AC456" s="293"/>
      <c r="AD456" s="293"/>
    </row>
    <row r="457" spans="1:30" ht="12.75" customHeight="1" x14ac:dyDescent="0.25">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c r="AA457" s="293"/>
      <c r="AB457" s="293"/>
      <c r="AC457" s="293"/>
      <c r="AD457" s="293"/>
    </row>
    <row r="458" spans="1:30" ht="12.75" customHeight="1" x14ac:dyDescent="0.25">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c r="AA458" s="293"/>
      <c r="AB458" s="293"/>
      <c r="AC458" s="293"/>
      <c r="AD458" s="293"/>
    </row>
    <row r="459" spans="1:30" ht="12.75" customHeight="1" x14ac:dyDescent="0.25">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c r="AA459" s="293"/>
      <c r="AB459" s="293"/>
      <c r="AC459" s="293"/>
      <c r="AD459" s="293"/>
    </row>
    <row r="460" spans="1:30" ht="12.75" customHeight="1" x14ac:dyDescent="0.25">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row>
    <row r="461" spans="1:30" ht="12.75" customHeight="1" x14ac:dyDescent="0.25">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c r="AA461" s="293"/>
      <c r="AB461" s="293"/>
      <c r="AC461" s="293"/>
      <c r="AD461" s="293"/>
    </row>
    <row r="462" spans="1:30" ht="12.75" customHeight="1" x14ac:dyDescent="0.25">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c r="AA462" s="293"/>
      <c r="AB462" s="293"/>
      <c r="AC462" s="293"/>
      <c r="AD462" s="293"/>
    </row>
    <row r="463" spans="1:30" ht="12.75" customHeight="1" x14ac:dyDescent="0.25">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c r="AA463" s="293"/>
      <c r="AB463" s="293"/>
      <c r="AC463" s="293"/>
      <c r="AD463" s="293"/>
    </row>
    <row r="464" spans="1:30" ht="12.75" customHeight="1" x14ac:dyDescent="0.25">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c r="AA464" s="293"/>
      <c r="AB464" s="293"/>
      <c r="AC464" s="293"/>
      <c r="AD464" s="293"/>
    </row>
    <row r="465" spans="1:30" ht="12.75" customHeight="1" x14ac:dyDescent="0.25">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c r="AA465" s="293"/>
      <c r="AB465" s="293"/>
      <c r="AC465" s="293"/>
      <c r="AD465" s="293"/>
    </row>
    <row r="466" spans="1:30" ht="12.75" customHeight="1" x14ac:dyDescent="0.25">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row>
    <row r="467" spans="1:30" ht="12.75" customHeight="1" x14ac:dyDescent="0.25">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c r="AA467" s="293"/>
      <c r="AB467" s="293"/>
      <c r="AC467" s="293"/>
      <c r="AD467" s="293"/>
    </row>
    <row r="468" spans="1:30" ht="12.75" customHeight="1" x14ac:dyDescent="0.25">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c r="AA468" s="293"/>
      <c r="AB468" s="293"/>
      <c r="AC468" s="293"/>
      <c r="AD468" s="293"/>
    </row>
    <row r="469" spans="1:30" ht="12.75" customHeight="1" x14ac:dyDescent="0.25">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c r="AA469" s="293"/>
      <c r="AB469" s="293"/>
      <c r="AC469" s="293"/>
      <c r="AD469" s="293"/>
    </row>
    <row r="470" spans="1:30" ht="12.75" customHeight="1" x14ac:dyDescent="0.25">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c r="AA470" s="293"/>
      <c r="AB470" s="293"/>
      <c r="AC470" s="293"/>
      <c r="AD470" s="293"/>
    </row>
    <row r="471" spans="1:30" ht="12.75" customHeight="1" x14ac:dyDescent="0.25">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c r="AA471" s="293"/>
      <c r="AB471" s="293"/>
      <c r="AC471" s="293"/>
      <c r="AD471" s="293"/>
    </row>
    <row r="472" spans="1:30" ht="12.75" customHeight="1" x14ac:dyDescent="0.25">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c r="AA472" s="293"/>
      <c r="AB472" s="293"/>
      <c r="AC472" s="293"/>
      <c r="AD472" s="293"/>
    </row>
    <row r="473" spans="1:30" ht="12.75" customHeight="1" x14ac:dyDescent="0.25">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c r="AA473" s="293"/>
      <c r="AB473" s="293"/>
      <c r="AC473" s="293"/>
      <c r="AD473" s="293"/>
    </row>
    <row r="474" spans="1:30" ht="12.75" customHeight="1" x14ac:dyDescent="0.25">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c r="AA474" s="293"/>
      <c r="AB474" s="293"/>
      <c r="AC474" s="293"/>
      <c r="AD474" s="293"/>
    </row>
    <row r="475" spans="1:30" ht="12.75" customHeight="1" x14ac:dyDescent="0.25">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c r="AA475" s="293"/>
      <c r="AB475" s="293"/>
      <c r="AC475" s="293"/>
      <c r="AD475" s="293"/>
    </row>
    <row r="476" spans="1:30" ht="12.75" customHeight="1" x14ac:dyDescent="0.25">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c r="AA476" s="293"/>
      <c r="AB476" s="293"/>
      <c r="AC476" s="293"/>
      <c r="AD476" s="293"/>
    </row>
    <row r="477" spans="1:30" ht="12.75" customHeight="1" x14ac:dyDescent="0.25">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c r="AA477" s="293"/>
      <c r="AB477" s="293"/>
      <c r="AC477" s="293"/>
      <c r="AD477" s="293"/>
    </row>
    <row r="478" spans="1:30" ht="12.75" customHeight="1" x14ac:dyDescent="0.25">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c r="AA478" s="293"/>
      <c r="AB478" s="293"/>
      <c r="AC478" s="293"/>
      <c r="AD478" s="293"/>
    </row>
    <row r="479" spans="1:30" ht="12.75" customHeight="1" x14ac:dyDescent="0.25">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c r="AA479" s="293"/>
      <c r="AB479" s="293"/>
      <c r="AC479" s="293"/>
      <c r="AD479" s="293"/>
    </row>
    <row r="480" spans="1:30" ht="12.75" customHeight="1" x14ac:dyDescent="0.25">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c r="AA480" s="293"/>
      <c r="AB480" s="293"/>
      <c r="AC480" s="293"/>
      <c r="AD480" s="293"/>
    </row>
    <row r="481" spans="1:30" ht="12.75" customHeight="1" x14ac:dyDescent="0.25">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c r="AA481" s="293"/>
      <c r="AB481" s="293"/>
      <c r="AC481" s="293"/>
      <c r="AD481" s="293"/>
    </row>
    <row r="482" spans="1:30" ht="12.75" customHeight="1" x14ac:dyDescent="0.25">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c r="AA482" s="293"/>
      <c r="AB482" s="293"/>
      <c r="AC482" s="293"/>
      <c r="AD482" s="293"/>
    </row>
    <row r="483" spans="1:30" ht="12.75" customHeight="1" x14ac:dyDescent="0.25">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c r="AA483" s="293"/>
      <c r="AB483" s="293"/>
      <c r="AC483" s="293"/>
      <c r="AD483" s="293"/>
    </row>
    <row r="484" spans="1:30" ht="12.75" customHeight="1" x14ac:dyDescent="0.25">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c r="AA484" s="293"/>
      <c r="AB484" s="293"/>
      <c r="AC484" s="293"/>
      <c r="AD484" s="293"/>
    </row>
    <row r="485" spans="1:30" ht="12.75" customHeight="1" x14ac:dyDescent="0.25">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c r="AA485" s="293"/>
      <c r="AB485" s="293"/>
      <c r="AC485" s="293"/>
      <c r="AD485" s="293"/>
    </row>
    <row r="486" spans="1:30" ht="12.75" customHeight="1" x14ac:dyDescent="0.25">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c r="AA486" s="293"/>
      <c r="AB486" s="293"/>
      <c r="AC486" s="293"/>
      <c r="AD486" s="293"/>
    </row>
    <row r="487" spans="1:30" ht="12.75" customHeight="1" x14ac:dyDescent="0.25">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c r="AA487" s="293"/>
      <c r="AB487" s="293"/>
      <c r="AC487" s="293"/>
      <c r="AD487" s="293"/>
    </row>
    <row r="488" spans="1:30" ht="12.75" customHeight="1" x14ac:dyDescent="0.25">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c r="AA488" s="293"/>
      <c r="AB488" s="293"/>
      <c r="AC488" s="293"/>
      <c r="AD488" s="293"/>
    </row>
    <row r="489" spans="1:30" ht="12.75" customHeight="1" x14ac:dyDescent="0.25">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c r="AA489" s="293"/>
      <c r="AB489" s="293"/>
      <c r="AC489" s="293"/>
      <c r="AD489" s="293"/>
    </row>
    <row r="490" spans="1:30" ht="12.75" customHeight="1" x14ac:dyDescent="0.25">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c r="AA490" s="293"/>
      <c r="AB490" s="293"/>
      <c r="AC490" s="293"/>
      <c r="AD490" s="293"/>
    </row>
    <row r="491" spans="1:30" ht="12.75" customHeight="1" x14ac:dyDescent="0.25">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row>
    <row r="492" spans="1:30" ht="12.75" customHeight="1" x14ac:dyDescent="0.25">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c r="AA492" s="293"/>
      <c r="AB492" s="293"/>
      <c r="AC492" s="293"/>
      <c r="AD492" s="293"/>
    </row>
    <row r="493" spans="1:30" ht="12.75" customHeight="1" x14ac:dyDescent="0.25">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c r="AA493" s="293"/>
      <c r="AB493" s="293"/>
      <c r="AC493" s="293"/>
      <c r="AD493" s="293"/>
    </row>
    <row r="494" spans="1:30" ht="12.75" customHeight="1" x14ac:dyDescent="0.25">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c r="AA494" s="293"/>
      <c r="AB494" s="293"/>
      <c r="AC494" s="293"/>
      <c r="AD494" s="293"/>
    </row>
    <row r="495" spans="1:30" ht="12.75" customHeight="1" x14ac:dyDescent="0.25">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c r="AA495" s="293"/>
      <c r="AB495" s="293"/>
      <c r="AC495" s="293"/>
      <c r="AD495" s="293"/>
    </row>
    <row r="496" spans="1:30" ht="12.75" customHeight="1" x14ac:dyDescent="0.25">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c r="AA496" s="293"/>
      <c r="AB496" s="293"/>
      <c r="AC496" s="293"/>
      <c r="AD496" s="293"/>
    </row>
    <row r="497" spans="1:30" ht="12.75" customHeight="1" x14ac:dyDescent="0.25">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row>
    <row r="498" spans="1:30" ht="12.75" customHeight="1" x14ac:dyDescent="0.25">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c r="AA498" s="293"/>
      <c r="AB498" s="293"/>
      <c r="AC498" s="293"/>
      <c r="AD498" s="293"/>
    </row>
    <row r="499" spans="1:30" ht="12.75" customHeight="1" x14ac:dyDescent="0.25">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c r="AA499" s="293"/>
      <c r="AB499" s="293"/>
      <c r="AC499" s="293"/>
      <c r="AD499" s="293"/>
    </row>
    <row r="500" spans="1:30" ht="12.75" customHeight="1" x14ac:dyDescent="0.25">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c r="AA500" s="293"/>
      <c r="AB500" s="293"/>
      <c r="AC500" s="293"/>
      <c r="AD500" s="293"/>
    </row>
    <row r="501" spans="1:30" ht="12.75" customHeight="1" x14ac:dyDescent="0.25">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c r="AA501" s="293"/>
      <c r="AB501" s="293"/>
      <c r="AC501" s="293"/>
      <c r="AD501" s="293"/>
    </row>
    <row r="502" spans="1:30" ht="12.75" customHeight="1" x14ac:dyDescent="0.25">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c r="AA502" s="293"/>
      <c r="AB502" s="293"/>
      <c r="AC502" s="293"/>
      <c r="AD502" s="293"/>
    </row>
    <row r="503" spans="1:30" ht="12.75" customHeight="1" x14ac:dyDescent="0.25">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row>
    <row r="504" spans="1:30" ht="12.75" customHeight="1" x14ac:dyDescent="0.25">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c r="AA504" s="293"/>
      <c r="AB504" s="293"/>
      <c r="AC504" s="293"/>
      <c r="AD504" s="293"/>
    </row>
    <row r="505" spans="1:30" ht="12.75" customHeight="1" x14ac:dyDescent="0.25">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c r="AA505" s="293"/>
      <c r="AB505" s="293"/>
      <c r="AC505" s="293"/>
      <c r="AD505" s="293"/>
    </row>
    <row r="506" spans="1:30" ht="12.75" customHeight="1" x14ac:dyDescent="0.25">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c r="AA506" s="293"/>
      <c r="AB506" s="293"/>
      <c r="AC506" s="293"/>
      <c r="AD506" s="293"/>
    </row>
    <row r="507" spans="1:30" ht="12.75" customHeight="1" x14ac:dyDescent="0.25">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c r="AA507" s="293"/>
      <c r="AB507" s="293"/>
      <c r="AC507" s="293"/>
      <c r="AD507" s="293"/>
    </row>
    <row r="508" spans="1:30" ht="12.75" customHeight="1" x14ac:dyDescent="0.25">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c r="AA508" s="293"/>
      <c r="AB508" s="293"/>
      <c r="AC508" s="293"/>
      <c r="AD508" s="293"/>
    </row>
    <row r="509" spans="1:30" ht="12.75" customHeight="1" x14ac:dyDescent="0.25">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row>
    <row r="510" spans="1:30" ht="12.75" customHeight="1" x14ac:dyDescent="0.25">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c r="AA510" s="293"/>
      <c r="AB510" s="293"/>
      <c r="AC510" s="293"/>
      <c r="AD510" s="293"/>
    </row>
    <row r="511" spans="1:30" ht="12.75" customHeight="1" x14ac:dyDescent="0.25">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c r="AA511" s="293"/>
      <c r="AB511" s="293"/>
      <c r="AC511" s="293"/>
      <c r="AD511" s="293"/>
    </row>
    <row r="512" spans="1:30" ht="12.75" customHeight="1" x14ac:dyDescent="0.25">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c r="AA512" s="293"/>
      <c r="AB512" s="293"/>
      <c r="AC512" s="293"/>
      <c r="AD512" s="293"/>
    </row>
    <row r="513" spans="1:30" ht="12.75" customHeight="1" x14ac:dyDescent="0.25">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c r="AA513" s="293"/>
      <c r="AB513" s="293"/>
      <c r="AC513" s="293"/>
      <c r="AD513" s="293"/>
    </row>
    <row r="514" spans="1:30" ht="12.75" customHeight="1" x14ac:dyDescent="0.25">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c r="AA514" s="293"/>
      <c r="AB514" s="293"/>
      <c r="AC514" s="293"/>
      <c r="AD514" s="293"/>
    </row>
    <row r="515" spans="1:30" ht="12.75" customHeight="1" x14ac:dyDescent="0.25">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row>
    <row r="516" spans="1:30" ht="12.75" customHeight="1" x14ac:dyDescent="0.25">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c r="AA516" s="293"/>
      <c r="AB516" s="293"/>
      <c r="AC516" s="293"/>
      <c r="AD516" s="293"/>
    </row>
    <row r="517" spans="1:30" ht="12.75" customHeight="1" x14ac:dyDescent="0.25">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c r="AA517" s="293"/>
      <c r="AB517" s="293"/>
      <c r="AC517" s="293"/>
      <c r="AD517" s="293"/>
    </row>
    <row r="518" spans="1:30" ht="12.75" customHeight="1" x14ac:dyDescent="0.25">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c r="AA518" s="293"/>
      <c r="AB518" s="293"/>
      <c r="AC518" s="293"/>
      <c r="AD518" s="293"/>
    </row>
    <row r="519" spans="1:30" ht="12.75" customHeight="1" x14ac:dyDescent="0.25">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c r="AA519" s="293"/>
      <c r="AB519" s="293"/>
      <c r="AC519" s="293"/>
      <c r="AD519" s="293"/>
    </row>
    <row r="520" spans="1:30" ht="12.75" customHeight="1" x14ac:dyDescent="0.25">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c r="AA520" s="293"/>
      <c r="AB520" s="293"/>
      <c r="AC520" s="293"/>
      <c r="AD520" s="293"/>
    </row>
    <row r="521" spans="1:30" ht="12.75" customHeight="1" x14ac:dyDescent="0.25">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row>
    <row r="522" spans="1:30" ht="12.75" customHeight="1" x14ac:dyDescent="0.25">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c r="AA522" s="293"/>
      <c r="AB522" s="293"/>
      <c r="AC522" s="293"/>
      <c r="AD522" s="293"/>
    </row>
    <row r="523" spans="1:30" ht="12.75" customHeight="1" x14ac:dyDescent="0.25">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row>
    <row r="524" spans="1:30" ht="12.75" customHeight="1" x14ac:dyDescent="0.25">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c r="AA524" s="293"/>
      <c r="AB524" s="293"/>
      <c r="AC524" s="293"/>
      <c r="AD524" s="293"/>
    </row>
    <row r="525" spans="1:30" ht="12.75" customHeight="1" x14ac:dyDescent="0.25">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c r="AA525" s="293"/>
      <c r="AB525" s="293"/>
      <c r="AC525" s="293"/>
      <c r="AD525" s="293"/>
    </row>
    <row r="526" spans="1:30" ht="12.75" customHeight="1" x14ac:dyDescent="0.25">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c r="AA526" s="293"/>
      <c r="AB526" s="293"/>
      <c r="AC526" s="293"/>
      <c r="AD526" s="293"/>
    </row>
    <row r="527" spans="1:30" ht="12.75" customHeight="1" x14ac:dyDescent="0.25">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row>
    <row r="528" spans="1:30" ht="12.75" customHeight="1" x14ac:dyDescent="0.25">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c r="AA528" s="293"/>
      <c r="AB528" s="293"/>
      <c r="AC528" s="293"/>
      <c r="AD528" s="293"/>
    </row>
    <row r="529" spans="1:30" ht="12.75" customHeight="1" x14ac:dyDescent="0.25">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row>
    <row r="530" spans="1:30" ht="12.75" customHeight="1" x14ac:dyDescent="0.25">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row>
    <row r="531" spans="1:30" ht="12.75" customHeight="1" x14ac:dyDescent="0.25">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row>
    <row r="532" spans="1:30" ht="12.75" customHeight="1" x14ac:dyDescent="0.25">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c r="AA532" s="293"/>
      <c r="AB532" s="293"/>
      <c r="AC532" s="293"/>
      <c r="AD532" s="293"/>
    </row>
    <row r="533" spans="1:30" ht="12.75" customHeight="1" x14ac:dyDescent="0.25">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row>
    <row r="534" spans="1:30" ht="12.75" customHeight="1" x14ac:dyDescent="0.25">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c r="AA534" s="293"/>
      <c r="AB534" s="293"/>
      <c r="AC534" s="293"/>
      <c r="AD534" s="293"/>
    </row>
    <row r="535" spans="1:30" ht="12.75" customHeight="1" x14ac:dyDescent="0.25">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c r="AA535" s="293"/>
      <c r="AB535" s="293"/>
      <c r="AC535" s="293"/>
      <c r="AD535" s="293"/>
    </row>
    <row r="536" spans="1:30" ht="12.75" customHeight="1" x14ac:dyDescent="0.25">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c r="AA536" s="293"/>
      <c r="AB536" s="293"/>
      <c r="AC536" s="293"/>
      <c r="AD536" s="293"/>
    </row>
    <row r="537" spans="1:30" ht="12.75" customHeight="1" x14ac:dyDescent="0.25">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c r="AA537" s="293"/>
      <c r="AB537" s="293"/>
      <c r="AC537" s="293"/>
      <c r="AD537" s="293"/>
    </row>
    <row r="538" spans="1:30" ht="12.75" customHeight="1" x14ac:dyDescent="0.25">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c r="AA538" s="293"/>
      <c r="AB538" s="293"/>
      <c r="AC538" s="293"/>
      <c r="AD538" s="293"/>
    </row>
    <row r="539" spans="1:30" ht="12.75" customHeight="1" x14ac:dyDescent="0.25">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row>
    <row r="540" spans="1:30" ht="12.75" customHeight="1" x14ac:dyDescent="0.25">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c r="AA540" s="293"/>
      <c r="AB540" s="293"/>
      <c r="AC540" s="293"/>
      <c r="AD540" s="293"/>
    </row>
    <row r="541" spans="1:30" ht="12.75" customHeight="1" x14ac:dyDescent="0.25">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c r="AA541" s="293"/>
      <c r="AB541" s="293"/>
      <c r="AC541" s="293"/>
      <c r="AD541" s="293"/>
    </row>
    <row r="542" spans="1:30" ht="12.75" customHeight="1" x14ac:dyDescent="0.25">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c r="AA542" s="293"/>
      <c r="AB542" s="293"/>
      <c r="AC542" s="293"/>
      <c r="AD542" s="293"/>
    </row>
    <row r="543" spans="1:30" ht="12.75" customHeight="1" x14ac:dyDescent="0.25">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c r="AA543" s="293"/>
      <c r="AB543" s="293"/>
      <c r="AC543" s="293"/>
      <c r="AD543" s="293"/>
    </row>
    <row r="544" spans="1:30" ht="12.75" customHeight="1" x14ac:dyDescent="0.25">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c r="AA544" s="293"/>
      <c r="AB544" s="293"/>
      <c r="AC544" s="293"/>
      <c r="AD544" s="293"/>
    </row>
    <row r="545" spans="1:30" ht="12.75" customHeight="1" x14ac:dyDescent="0.25">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row>
    <row r="546" spans="1:30" ht="12.75" customHeight="1" x14ac:dyDescent="0.25">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c r="AA546" s="293"/>
      <c r="AB546" s="293"/>
      <c r="AC546" s="293"/>
      <c r="AD546" s="293"/>
    </row>
    <row r="547" spans="1:30" ht="12.75" customHeight="1" x14ac:dyDescent="0.25">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c r="AA547" s="293"/>
      <c r="AB547" s="293"/>
      <c r="AC547" s="293"/>
      <c r="AD547" s="293"/>
    </row>
    <row r="548" spans="1:30" ht="12.75" customHeight="1" x14ac:dyDescent="0.25">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c r="AA548" s="293"/>
      <c r="AB548" s="293"/>
      <c r="AC548" s="293"/>
      <c r="AD548" s="293"/>
    </row>
    <row r="549" spans="1:30" ht="12.75" customHeight="1" x14ac:dyDescent="0.25">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c r="AA549" s="293"/>
      <c r="AB549" s="293"/>
      <c r="AC549" s="293"/>
      <c r="AD549" s="293"/>
    </row>
    <row r="550" spans="1:30" ht="12.75" customHeight="1" x14ac:dyDescent="0.25">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c r="AA550" s="293"/>
      <c r="AB550" s="293"/>
      <c r="AC550" s="293"/>
      <c r="AD550" s="293"/>
    </row>
    <row r="551" spans="1:30" ht="12.75" customHeight="1" x14ac:dyDescent="0.25">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c r="AA551" s="293"/>
      <c r="AB551" s="293"/>
      <c r="AC551" s="293"/>
      <c r="AD551" s="293"/>
    </row>
    <row r="552" spans="1:30" ht="12.75" customHeight="1" x14ac:dyDescent="0.25">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c r="AA552" s="293"/>
      <c r="AB552" s="293"/>
      <c r="AC552" s="293"/>
      <c r="AD552" s="293"/>
    </row>
    <row r="553" spans="1:30" ht="12.75" customHeight="1" x14ac:dyDescent="0.25">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c r="AA553" s="293"/>
      <c r="AB553" s="293"/>
      <c r="AC553" s="293"/>
      <c r="AD553" s="293"/>
    </row>
    <row r="554" spans="1:30" ht="12.75" customHeight="1" x14ac:dyDescent="0.25">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c r="AA554" s="293"/>
      <c r="AB554" s="293"/>
      <c r="AC554" s="293"/>
      <c r="AD554" s="293"/>
    </row>
    <row r="555" spans="1:30" ht="12.75" customHeight="1" x14ac:dyDescent="0.25">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c r="AA555" s="293"/>
      <c r="AB555" s="293"/>
      <c r="AC555" s="293"/>
      <c r="AD555" s="293"/>
    </row>
    <row r="556" spans="1:30" ht="12.75" customHeight="1" x14ac:dyDescent="0.25">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c r="AA556" s="293"/>
      <c r="AB556" s="293"/>
      <c r="AC556" s="293"/>
      <c r="AD556" s="293"/>
    </row>
    <row r="557" spans="1:30" ht="12.75" customHeight="1" x14ac:dyDescent="0.25">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c r="AA557" s="293"/>
      <c r="AB557" s="293"/>
      <c r="AC557" s="293"/>
      <c r="AD557" s="293"/>
    </row>
    <row r="558" spans="1:30" ht="12.75" customHeight="1" x14ac:dyDescent="0.25">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c r="AA558" s="293"/>
      <c r="AB558" s="293"/>
      <c r="AC558" s="293"/>
      <c r="AD558" s="293"/>
    </row>
    <row r="559" spans="1:30" ht="12.75" customHeight="1" x14ac:dyDescent="0.25">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c r="AA559" s="293"/>
      <c r="AB559" s="293"/>
      <c r="AC559" s="293"/>
      <c r="AD559" s="293"/>
    </row>
    <row r="560" spans="1:30" ht="12.75" customHeight="1" x14ac:dyDescent="0.25">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c r="AA560" s="293"/>
      <c r="AB560" s="293"/>
      <c r="AC560" s="293"/>
      <c r="AD560" s="293"/>
    </row>
    <row r="561" spans="1:30" ht="12.75" customHeight="1" x14ac:dyDescent="0.25">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c r="AA561" s="293"/>
      <c r="AB561" s="293"/>
      <c r="AC561" s="293"/>
      <c r="AD561" s="293"/>
    </row>
    <row r="562" spans="1:30" ht="12.75" customHeight="1" x14ac:dyDescent="0.25">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c r="AA562" s="293"/>
      <c r="AB562" s="293"/>
      <c r="AC562" s="293"/>
      <c r="AD562" s="293"/>
    </row>
    <row r="563" spans="1:30" ht="12.75" customHeight="1" x14ac:dyDescent="0.25">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c r="AA563" s="293"/>
      <c r="AB563" s="293"/>
      <c r="AC563" s="293"/>
      <c r="AD563" s="293"/>
    </row>
    <row r="564" spans="1:30" ht="12.75" customHeight="1" x14ac:dyDescent="0.25">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c r="AA564" s="293"/>
      <c r="AB564" s="293"/>
      <c r="AC564" s="293"/>
      <c r="AD564" s="293"/>
    </row>
    <row r="565" spans="1:30" ht="12.75" customHeight="1" x14ac:dyDescent="0.25">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c r="AA565" s="293"/>
      <c r="AB565" s="293"/>
      <c r="AC565" s="293"/>
      <c r="AD565" s="293"/>
    </row>
    <row r="566" spans="1:30" ht="12.75" customHeight="1" x14ac:dyDescent="0.25">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c r="AA566" s="293"/>
      <c r="AB566" s="293"/>
      <c r="AC566" s="293"/>
      <c r="AD566" s="293"/>
    </row>
    <row r="567" spans="1:30" ht="12.75" customHeight="1" x14ac:dyDescent="0.25">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c r="AA567" s="293"/>
      <c r="AB567" s="293"/>
      <c r="AC567" s="293"/>
      <c r="AD567" s="293"/>
    </row>
    <row r="568" spans="1:30" ht="12.75" customHeight="1" x14ac:dyDescent="0.25">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c r="AA568" s="293"/>
      <c r="AB568" s="293"/>
      <c r="AC568" s="293"/>
      <c r="AD568" s="293"/>
    </row>
    <row r="569" spans="1:30" ht="12.75" customHeight="1" x14ac:dyDescent="0.25">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c r="AA569" s="293"/>
      <c r="AB569" s="293"/>
      <c r="AC569" s="293"/>
      <c r="AD569" s="293"/>
    </row>
    <row r="570" spans="1:30" ht="12.75" customHeight="1" x14ac:dyDescent="0.25">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row>
    <row r="571" spans="1:30" ht="12.75" customHeight="1" x14ac:dyDescent="0.25">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c r="AA571" s="293"/>
      <c r="AB571" s="293"/>
      <c r="AC571" s="293"/>
      <c r="AD571" s="293"/>
    </row>
    <row r="572" spans="1:30" ht="12.75" customHeight="1" x14ac:dyDescent="0.25">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c r="AA572" s="293"/>
      <c r="AB572" s="293"/>
      <c r="AC572" s="293"/>
      <c r="AD572" s="293"/>
    </row>
    <row r="573" spans="1:30" ht="12.75" customHeight="1" x14ac:dyDescent="0.25">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c r="AA573" s="293"/>
      <c r="AB573" s="293"/>
      <c r="AC573" s="293"/>
      <c r="AD573" s="293"/>
    </row>
    <row r="574" spans="1:30" ht="12.75" customHeight="1" x14ac:dyDescent="0.25">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c r="AA574" s="293"/>
      <c r="AB574" s="293"/>
      <c r="AC574" s="293"/>
      <c r="AD574" s="293"/>
    </row>
    <row r="575" spans="1:30" ht="12.75" customHeight="1" x14ac:dyDescent="0.25">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c r="AA575" s="293"/>
      <c r="AB575" s="293"/>
      <c r="AC575" s="293"/>
      <c r="AD575" s="293"/>
    </row>
    <row r="576" spans="1:30" ht="12.75" customHeight="1" x14ac:dyDescent="0.25">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row>
    <row r="577" spans="1:30" ht="12.75" customHeight="1" x14ac:dyDescent="0.25">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c r="AA577" s="293"/>
      <c r="AB577" s="293"/>
      <c r="AC577" s="293"/>
      <c r="AD577" s="293"/>
    </row>
    <row r="578" spans="1:30" ht="12.75" customHeight="1" x14ac:dyDescent="0.25">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c r="AA578" s="293"/>
      <c r="AB578" s="293"/>
      <c r="AC578" s="293"/>
      <c r="AD578" s="293"/>
    </row>
    <row r="579" spans="1:30" ht="12.75" customHeight="1" x14ac:dyDescent="0.25">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c r="AA579" s="293"/>
      <c r="AB579" s="293"/>
      <c r="AC579" s="293"/>
      <c r="AD579" s="293"/>
    </row>
    <row r="580" spans="1:30" ht="12.75" customHeight="1" x14ac:dyDescent="0.25">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c r="AA580" s="293"/>
      <c r="AB580" s="293"/>
      <c r="AC580" s="293"/>
      <c r="AD580" s="293"/>
    </row>
    <row r="581" spans="1:30" ht="12.75" customHeight="1" x14ac:dyDescent="0.25">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c r="AA581" s="293"/>
      <c r="AB581" s="293"/>
      <c r="AC581" s="293"/>
      <c r="AD581" s="293"/>
    </row>
    <row r="582" spans="1:30" ht="12.75" customHeight="1" x14ac:dyDescent="0.25">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row>
    <row r="583" spans="1:30" ht="12.75" customHeight="1" x14ac:dyDescent="0.25">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c r="AA583" s="293"/>
      <c r="AB583" s="293"/>
      <c r="AC583" s="293"/>
      <c r="AD583" s="293"/>
    </row>
    <row r="584" spans="1:30" ht="12.75" customHeight="1" x14ac:dyDescent="0.25">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c r="AA584" s="293"/>
      <c r="AB584" s="293"/>
      <c r="AC584" s="293"/>
      <c r="AD584" s="293"/>
    </row>
    <row r="585" spans="1:30" ht="12.75" customHeight="1" x14ac:dyDescent="0.25">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c r="AA585" s="293"/>
      <c r="AB585" s="293"/>
      <c r="AC585" s="293"/>
      <c r="AD585" s="293"/>
    </row>
    <row r="586" spans="1:30" ht="12.75" customHeight="1" x14ac:dyDescent="0.25">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c r="AA586" s="293"/>
      <c r="AB586" s="293"/>
      <c r="AC586" s="293"/>
      <c r="AD586" s="293"/>
    </row>
    <row r="587" spans="1:30" ht="12.75" customHeight="1" x14ac:dyDescent="0.25">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c r="AA587" s="293"/>
      <c r="AB587" s="293"/>
      <c r="AC587" s="293"/>
      <c r="AD587" s="293"/>
    </row>
    <row r="588" spans="1:30" ht="12.75" customHeight="1" x14ac:dyDescent="0.25">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row>
    <row r="589" spans="1:30" ht="12.75" customHeight="1" x14ac:dyDescent="0.25">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c r="AA589" s="293"/>
      <c r="AB589" s="293"/>
      <c r="AC589" s="293"/>
      <c r="AD589" s="293"/>
    </row>
    <row r="590" spans="1:30" ht="12.75" customHeight="1" x14ac:dyDescent="0.25">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c r="AA590" s="293"/>
      <c r="AB590" s="293"/>
      <c r="AC590" s="293"/>
      <c r="AD590" s="293"/>
    </row>
    <row r="591" spans="1:30" ht="12.75" customHeight="1" x14ac:dyDescent="0.25">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c r="AA591" s="293"/>
      <c r="AB591" s="293"/>
      <c r="AC591" s="293"/>
      <c r="AD591" s="293"/>
    </row>
    <row r="592" spans="1:30" ht="12.75" customHeight="1" x14ac:dyDescent="0.25">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c r="AA592" s="293"/>
      <c r="AB592" s="293"/>
      <c r="AC592" s="293"/>
      <c r="AD592" s="293"/>
    </row>
    <row r="593" spans="1:30" ht="12.75" customHeight="1" x14ac:dyDescent="0.25">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c r="AA593" s="293"/>
      <c r="AB593" s="293"/>
      <c r="AC593" s="293"/>
      <c r="AD593" s="293"/>
    </row>
    <row r="594" spans="1:30" ht="12.75" customHeight="1" x14ac:dyDescent="0.25">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row>
    <row r="595" spans="1:30" ht="12.75" customHeight="1" x14ac:dyDescent="0.25">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c r="AA595" s="293"/>
      <c r="AB595" s="293"/>
      <c r="AC595" s="293"/>
      <c r="AD595" s="293"/>
    </row>
    <row r="596" spans="1:30" ht="12.75" customHeight="1" x14ac:dyDescent="0.25">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c r="AA596" s="293"/>
      <c r="AB596" s="293"/>
      <c r="AC596" s="293"/>
      <c r="AD596" s="293"/>
    </row>
    <row r="597" spans="1:30" ht="12.75" customHeight="1" x14ac:dyDescent="0.25">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c r="AA597" s="293"/>
      <c r="AB597" s="293"/>
      <c r="AC597" s="293"/>
      <c r="AD597" s="293"/>
    </row>
    <row r="598" spans="1:30" ht="12.75" customHeight="1" x14ac:dyDescent="0.25">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c r="AA598" s="293"/>
      <c r="AB598" s="293"/>
      <c r="AC598" s="293"/>
      <c r="AD598" s="293"/>
    </row>
    <row r="599" spans="1:30" ht="12.75" customHeight="1" x14ac:dyDescent="0.25">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c r="AA599" s="293"/>
      <c r="AB599" s="293"/>
      <c r="AC599" s="293"/>
      <c r="AD599" s="293"/>
    </row>
    <row r="600" spans="1:30" ht="12.75" customHeight="1" x14ac:dyDescent="0.25">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row>
    <row r="601" spans="1:30" ht="12.75" customHeight="1" x14ac:dyDescent="0.25">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c r="AA601" s="293"/>
      <c r="AB601" s="293"/>
      <c r="AC601" s="293"/>
      <c r="AD601" s="293"/>
    </row>
    <row r="602" spans="1:30" ht="12.75" customHeight="1" x14ac:dyDescent="0.25">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c r="AA602" s="293"/>
      <c r="AB602" s="293"/>
      <c r="AC602" s="293"/>
      <c r="AD602" s="293"/>
    </row>
    <row r="603" spans="1:30" ht="12.75" customHeight="1" x14ac:dyDescent="0.25">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c r="AA603" s="293"/>
      <c r="AB603" s="293"/>
      <c r="AC603" s="293"/>
      <c r="AD603" s="293"/>
    </row>
    <row r="604" spans="1:30" ht="12.75" customHeight="1" x14ac:dyDescent="0.25">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c r="AA604" s="293"/>
      <c r="AB604" s="293"/>
      <c r="AC604" s="293"/>
      <c r="AD604" s="293"/>
    </row>
    <row r="605" spans="1:30" ht="12.75" customHeight="1" x14ac:dyDescent="0.25">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c r="AA605" s="293"/>
      <c r="AB605" s="293"/>
      <c r="AC605" s="293"/>
      <c r="AD605" s="293"/>
    </row>
    <row r="606" spans="1:30" ht="12.75" customHeight="1" x14ac:dyDescent="0.25">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row>
    <row r="607" spans="1:30" ht="12.75" customHeight="1" x14ac:dyDescent="0.25">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c r="AA607" s="293"/>
      <c r="AB607" s="293"/>
      <c r="AC607" s="293"/>
      <c r="AD607" s="293"/>
    </row>
    <row r="608" spans="1:30" ht="12.75" customHeight="1" x14ac:dyDescent="0.25">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row>
    <row r="609" spans="1:30" ht="12.75" customHeight="1" x14ac:dyDescent="0.25">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row>
    <row r="610" spans="1:30" ht="12.75" customHeight="1" x14ac:dyDescent="0.25">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row>
    <row r="611" spans="1:30" ht="12.75" customHeight="1" x14ac:dyDescent="0.25">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c r="AA611" s="293"/>
      <c r="AB611" s="293"/>
      <c r="AC611" s="293"/>
      <c r="AD611" s="293"/>
    </row>
    <row r="612" spans="1:30" ht="12.75" customHeight="1" x14ac:dyDescent="0.25">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row>
    <row r="613" spans="1:30" ht="12.75" customHeight="1" x14ac:dyDescent="0.25">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c r="AA613" s="293"/>
      <c r="AB613" s="293"/>
      <c r="AC613" s="293"/>
      <c r="AD613" s="293"/>
    </row>
    <row r="614" spans="1:30" ht="12.75" customHeight="1" x14ac:dyDescent="0.25">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c r="AA614" s="293"/>
      <c r="AB614" s="293"/>
      <c r="AC614" s="293"/>
      <c r="AD614" s="293"/>
    </row>
    <row r="615" spans="1:30" ht="12.75" customHeight="1" x14ac:dyDescent="0.25">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c r="AA615" s="293"/>
      <c r="AB615" s="293"/>
      <c r="AC615" s="293"/>
      <c r="AD615" s="293"/>
    </row>
    <row r="616" spans="1:30" ht="12.75" customHeight="1" x14ac:dyDescent="0.25">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c r="AA616" s="293"/>
      <c r="AB616" s="293"/>
      <c r="AC616" s="293"/>
      <c r="AD616" s="293"/>
    </row>
    <row r="617" spans="1:30" ht="12.75" customHeight="1" x14ac:dyDescent="0.25">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c r="AA617" s="293"/>
      <c r="AB617" s="293"/>
      <c r="AC617" s="293"/>
      <c r="AD617" s="293"/>
    </row>
    <row r="618" spans="1:30" ht="12.75" customHeight="1" x14ac:dyDescent="0.25">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row>
    <row r="619" spans="1:30" ht="12.75" customHeight="1" x14ac:dyDescent="0.25">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c r="AA619" s="293"/>
      <c r="AB619" s="293"/>
      <c r="AC619" s="293"/>
      <c r="AD619" s="293"/>
    </row>
    <row r="620" spans="1:30" ht="12.75" customHeight="1" x14ac:dyDescent="0.25">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c r="AA620" s="293"/>
      <c r="AB620" s="293"/>
      <c r="AC620" s="293"/>
      <c r="AD620" s="293"/>
    </row>
    <row r="621" spans="1:30" ht="12.75" customHeight="1" x14ac:dyDescent="0.25">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c r="AA621" s="293"/>
      <c r="AB621" s="293"/>
      <c r="AC621" s="293"/>
      <c r="AD621" s="293"/>
    </row>
    <row r="622" spans="1:30" ht="12.75" customHeight="1" x14ac:dyDescent="0.25">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c r="AA622" s="293"/>
      <c r="AB622" s="293"/>
      <c r="AC622" s="293"/>
      <c r="AD622" s="293"/>
    </row>
    <row r="623" spans="1:30" ht="12.75" customHeight="1" x14ac:dyDescent="0.25">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c r="AA623" s="293"/>
      <c r="AB623" s="293"/>
      <c r="AC623" s="293"/>
      <c r="AD623" s="293"/>
    </row>
    <row r="624" spans="1:30" ht="12.75" customHeight="1" x14ac:dyDescent="0.25">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row>
    <row r="625" spans="1:30" ht="12.75" customHeight="1" x14ac:dyDescent="0.25">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c r="AA625" s="293"/>
      <c r="AB625" s="293"/>
      <c r="AC625" s="293"/>
      <c r="AD625" s="293"/>
    </row>
    <row r="626" spans="1:30" ht="12.75" customHeight="1" x14ac:dyDescent="0.25">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c r="AA626" s="293"/>
      <c r="AB626" s="293"/>
      <c r="AC626" s="293"/>
      <c r="AD626" s="293"/>
    </row>
    <row r="627" spans="1:30" ht="12.75" customHeight="1" x14ac:dyDescent="0.25">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c r="AA627" s="293"/>
      <c r="AB627" s="293"/>
      <c r="AC627" s="293"/>
      <c r="AD627" s="293"/>
    </row>
    <row r="628" spans="1:30" ht="12.75" customHeight="1" x14ac:dyDescent="0.25">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c r="AA628" s="293"/>
      <c r="AB628" s="293"/>
      <c r="AC628" s="293"/>
      <c r="AD628" s="293"/>
    </row>
    <row r="629" spans="1:30" ht="12.75" customHeight="1" x14ac:dyDescent="0.25">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c r="AA629" s="293"/>
      <c r="AB629" s="293"/>
      <c r="AC629" s="293"/>
      <c r="AD629" s="293"/>
    </row>
    <row r="630" spans="1:30" ht="12.75" customHeight="1" x14ac:dyDescent="0.25">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c r="AA630" s="293"/>
      <c r="AB630" s="293"/>
      <c r="AC630" s="293"/>
      <c r="AD630" s="293"/>
    </row>
    <row r="631" spans="1:30" ht="12.75" customHeight="1" x14ac:dyDescent="0.25">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c r="AA631" s="293"/>
      <c r="AB631" s="293"/>
      <c r="AC631" s="293"/>
      <c r="AD631" s="293"/>
    </row>
    <row r="632" spans="1:30" ht="12.75" customHeight="1" x14ac:dyDescent="0.25">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c r="AA632" s="293"/>
      <c r="AB632" s="293"/>
      <c r="AC632" s="293"/>
      <c r="AD632" s="293"/>
    </row>
    <row r="633" spans="1:30" ht="12.75" customHeight="1" x14ac:dyDescent="0.25">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c r="AA633" s="293"/>
      <c r="AB633" s="293"/>
      <c r="AC633" s="293"/>
      <c r="AD633" s="293"/>
    </row>
    <row r="634" spans="1:30" ht="12.75" customHeight="1" x14ac:dyDescent="0.25">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c r="AA634" s="293"/>
      <c r="AB634" s="293"/>
      <c r="AC634" s="293"/>
      <c r="AD634" s="293"/>
    </row>
    <row r="635" spans="1:30" ht="12.75" customHeight="1" x14ac:dyDescent="0.25">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c r="AA635" s="293"/>
      <c r="AB635" s="293"/>
      <c r="AC635" s="293"/>
      <c r="AD635" s="293"/>
    </row>
    <row r="636" spans="1:30" ht="12.75" customHeight="1" x14ac:dyDescent="0.25">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c r="AA636" s="293"/>
      <c r="AB636" s="293"/>
      <c r="AC636" s="293"/>
      <c r="AD636" s="293"/>
    </row>
    <row r="637" spans="1:30" ht="12.75" customHeight="1" x14ac:dyDescent="0.25">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c r="AA637" s="293"/>
      <c r="AB637" s="293"/>
      <c r="AC637" s="293"/>
      <c r="AD637" s="293"/>
    </row>
    <row r="638" spans="1:30" ht="12.75" customHeight="1" x14ac:dyDescent="0.25">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c r="AA638" s="293"/>
      <c r="AB638" s="293"/>
      <c r="AC638" s="293"/>
      <c r="AD638" s="293"/>
    </row>
    <row r="639" spans="1:30" ht="12.75" customHeight="1" x14ac:dyDescent="0.25">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c r="AA639" s="293"/>
      <c r="AB639" s="293"/>
      <c r="AC639" s="293"/>
      <c r="AD639" s="293"/>
    </row>
    <row r="640" spans="1:30" ht="12.75" customHeight="1" x14ac:dyDescent="0.25">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c r="AA640" s="293"/>
      <c r="AB640" s="293"/>
      <c r="AC640" s="293"/>
      <c r="AD640" s="293"/>
    </row>
    <row r="641" spans="1:30" ht="12.75" customHeight="1" x14ac:dyDescent="0.25">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c r="AA641" s="293"/>
      <c r="AB641" s="293"/>
      <c r="AC641" s="293"/>
      <c r="AD641" s="293"/>
    </row>
    <row r="642" spans="1:30" ht="12.75" customHeight="1" x14ac:dyDescent="0.25">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c r="AA642" s="293"/>
      <c r="AB642" s="293"/>
      <c r="AC642" s="293"/>
      <c r="AD642" s="293"/>
    </row>
    <row r="643" spans="1:30" ht="12.75" customHeight="1" x14ac:dyDescent="0.25">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c r="AA643" s="293"/>
      <c r="AB643" s="293"/>
      <c r="AC643" s="293"/>
      <c r="AD643" s="293"/>
    </row>
    <row r="644" spans="1:30" ht="12.75" customHeight="1" x14ac:dyDescent="0.25">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c r="AA644" s="293"/>
      <c r="AB644" s="293"/>
      <c r="AC644" s="293"/>
      <c r="AD644" s="293"/>
    </row>
    <row r="645" spans="1:30" ht="12.75" customHeight="1" x14ac:dyDescent="0.25">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c r="AA645" s="293"/>
      <c r="AB645" s="293"/>
      <c r="AC645" s="293"/>
      <c r="AD645" s="293"/>
    </row>
    <row r="646" spans="1:30" ht="12.75" customHeight="1" x14ac:dyDescent="0.25">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c r="AA646" s="293"/>
      <c r="AB646" s="293"/>
      <c r="AC646" s="293"/>
      <c r="AD646" s="293"/>
    </row>
    <row r="647" spans="1:30" ht="12.75" customHeight="1" x14ac:dyDescent="0.25">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c r="AA647" s="293"/>
      <c r="AB647" s="293"/>
      <c r="AC647" s="293"/>
      <c r="AD647" s="293"/>
    </row>
    <row r="648" spans="1:30" ht="12.75" customHeight="1" x14ac:dyDescent="0.25">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c r="AA648" s="293"/>
      <c r="AB648" s="293"/>
      <c r="AC648" s="293"/>
      <c r="AD648" s="293"/>
    </row>
    <row r="649" spans="1:30" ht="12.75" customHeight="1" x14ac:dyDescent="0.25">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row>
    <row r="650" spans="1:30" ht="12.75" customHeight="1" x14ac:dyDescent="0.25">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c r="AA650" s="293"/>
      <c r="AB650" s="293"/>
      <c r="AC650" s="293"/>
      <c r="AD650" s="293"/>
    </row>
    <row r="651" spans="1:30" ht="12.75" customHeight="1" x14ac:dyDescent="0.25">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c r="AA651" s="293"/>
      <c r="AB651" s="293"/>
      <c r="AC651" s="293"/>
      <c r="AD651" s="293"/>
    </row>
    <row r="652" spans="1:30" ht="12.75" customHeight="1" x14ac:dyDescent="0.25">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c r="AA652" s="293"/>
      <c r="AB652" s="293"/>
      <c r="AC652" s="293"/>
      <c r="AD652" s="293"/>
    </row>
    <row r="653" spans="1:30" ht="12.75" customHeight="1" x14ac:dyDescent="0.25">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c r="AA653" s="293"/>
      <c r="AB653" s="293"/>
      <c r="AC653" s="293"/>
      <c r="AD653" s="293"/>
    </row>
    <row r="654" spans="1:30" ht="12.75" customHeight="1" x14ac:dyDescent="0.25">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c r="AA654" s="293"/>
      <c r="AB654" s="293"/>
      <c r="AC654" s="293"/>
      <c r="AD654" s="293"/>
    </row>
    <row r="655" spans="1:30" ht="12.75" customHeight="1" x14ac:dyDescent="0.25">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row>
    <row r="656" spans="1:30" ht="12.75" customHeight="1" x14ac:dyDescent="0.25">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c r="AA656" s="293"/>
      <c r="AB656" s="293"/>
      <c r="AC656" s="293"/>
      <c r="AD656" s="293"/>
    </row>
    <row r="657" spans="1:30" ht="12.75" customHeight="1" x14ac:dyDescent="0.25">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c r="AA657" s="293"/>
      <c r="AB657" s="293"/>
      <c r="AC657" s="293"/>
      <c r="AD657" s="293"/>
    </row>
    <row r="658" spans="1:30" ht="12.75" customHeight="1" x14ac:dyDescent="0.25">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c r="AA658" s="293"/>
      <c r="AB658" s="293"/>
      <c r="AC658" s="293"/>
      <c r="AD658" s="293"/>
    </row>
    <row r="659" spans="1:30" ht="12.75" customHeight="1" x14ac:dyDescent="0.25">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c r="AA659" s="293"/>
      <c r="AB659" s="293"/>
      <c r="AC659" s="293"/>
      <c r="AD659" s="293"/>
    </row>
    <row r="660" spans="1:30" ht="12.75" customHeight="1" x14ac:dyDescent="0.25">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c r="AA660" s="293"/>
      <c r="AB660" s="293"/>
      <c r="AC660" s="293"/>
      <c r="AD660" s="293"/>
    </row>
    <row r="661" spans="1:30" ht="12.75" customHeight="1" x14ac:dyDescent="0.25">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row>
    <row r="662" spans="1:30" ht="12.75" customHeight="1" x14ac:dyDescent="0.25">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c r="AA662" s="293"/>
      <c r="AB662" s="293"/>
      <c r="AC662" s="293"/>
      <c r="AD662" s="293"/>
    </row>
    <row r="663" spans="1:30" ht="12.75" customHeight="1" x14ac:dyDescent="0.25">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c r="AA663" s="293"/>
      <c r="AB663" s="293"/>
      <c r="AC663" s="293"/>
      <c r="AD663" s="293"/>
    </row>
    <row r="664" spans="1:30" ht="12.75" customHeight="1" x14ac:dyDescent="0.25">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c r="AA664" s="293"/>
      <c r="AB664" s="293"/>
      <c r="AC664" s="293"/>
      <c r="AD664" s="293"/>
    </row>
    <row r="665" spans="1:30" ht="12.75" customHeight="1" x14ac:dyDescent="0.25">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c r="AA665" s="293"/>
      <c r="AB665" s="293"/>
      <c r="AC665" s="293"/>
      <c r="AD665" s="293"/>
    </row>
    <row r="666" spans="1:30" ht="12.75" customHeight="1" x14ac:dyDescent="0.25">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c r="AA666" s="293"/>
      <c r="AB666" s="293"/>
      <c r="AC666" s="293"/>
      <c r="AD666" s="293"/>
    </row>
    <row r="667" spans="1:30" ht="12.75" customHeight="1" x14ac:dyDescent="0.25">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row>
    <row r="668" spans="1:30" ht="12.75" customHeight="1" x14ac:dyDescent="0.25">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c r="AA668" s="293"/>
      <c r="AB668" s="293"/>
      <c r="AC668" s="293"/>
      <c r="AD668" s="293"/>
    </row>
    <row r="669" spans="1:30" ht="12.75" customHeight="1" x14ac:dyDescent="0.25">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c r="AA669" s="293"/>
      <c r="AB669" s="293"/>
      <c r="AC669" s="293"/>
      <c r="AD669" s="293"/>
    </row>
    <row r="670" spans="1:30" ht="12.75" customHeight="1" x14ac:dyDescent="0.25">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c r="AA670" s="293"/>
      <c r="AB670" s="293"/>
      <c r="AC670" s="293"/>
      <c r="AD670" s="293"/>
    </row>
    <row r="671" spans="1:30" ht="12.75" customHeight="1" x14ac:dyDescent="0.25">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c r="AA671" s="293"/>
      <c r="AB671" s="293"/>
      <c r="AC671" s="293"/>
      <c r="AD671" s="293"/>
    </row>
    <row r="672" spans="1:30" ht="12.75" customHeight="1" x14ac:dyDescent="0.25">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c r="AA672" s="293"/>
      <c r="AB672" s="293"/>
      <c r="AC672" s="293"/>
      <c r="AD672" s="293"/>
    </row>
    <row r="673" spans="1:30" ht="12.75" customHeight="1" x14ac:dyDescent="0.25">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row>
    <row r="674" spans="1:30" ht="12.75" customHeight="1" x14ac:dyDescent="0.25">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c r="AA674" s="293"/>
      <c r="AB674" s="293"/>
      <c r="AC674" s="293"/>
      <c r="AD674" s="293"/>
    </row>
    <row r="675" spans="1:30" ht="12.75" customHeight="1" x14ac:dyDescent="0.25">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c r="AA675" s="293"/>
      <c r="AB675" s="293"/>
      <c r="AC675" s="293"/>
      <c r="AD675" s="293"/>
    </row>
    <row r="676" spans="1:30" ht="12.75" customHeight="1" x14ac:dyDescent="0.25">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c r="AA676" s="293"/>
      <c r="AB676" s="293"/>
      <c r="AC676" s="293"/>
      <c r="AD676" s="293"/>
    </row>
    <row r="677" spans="1:30" ht="12.75" customHeight="1" x14ac:dyDescent="0.25">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c r="AA677" s="293"/>
      <c r="AB677" s="293"/>
      <c r="AC677" s="293"/>
      <c r="AD677" s="293"/>
    </row>
    <row r="678" spans="1:30" ht="12.75" customHeight="1" x14ac:dyDescent="0.25">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c r="AA678" s="293"/>
      <c r="AB678" s="293"/>
      <c r="AC678" s="293"/>
      <c r="AD678" s="293"/>
    </row>
    <row r="679" spans="1:30" ht="12.75" customHeight="1" x14ac:dyDescent="0.25">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row>
    <row r="680" spans="1:30" ht="12.75" customHeight="1" x14ac:dyDescent="0.25">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c r="AA680" s="293"/>
      <c r="AB680" s="293"/>
      <c r="AC680" s="293"/>
      <c r="AD680" s="293"/>
    </row>
    <row r="681" spans="1:30" ht="12.75" customHeight="1" x14ac:dyDescent="0.25">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c r="AA681" s="293"/>
      <c r="AB681" s="293"/>
      <c r="AC681" s="293"/>
      <c r="AD681" s="293"/>
    </row>
    <row r="682" spans="1:30" ht="12.75" customHeight="1" x14ac:dyDescent="0.25">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c r="AA682" s="293"/>
      <c r="AB682" s="293"/>
      <c r="AC682" s="293"/>
      <c r="AD682" s="293"/>
    </row>
    <row r="683" spans="1:30" ht="12.75" customHeight="1" x14ac:dyDescent="0.25">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c r="AA683" s="293"/>
      <c r="AB683" s="293"/>
      <c r="AC683" s="293"/>
      <c r="AD683" s="293"/>
    </row>
    <row r="684" spans="1:30" ht="12.75" customHeight="1" x14ac:dyDescent="0.25">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c r="AA684" s="293"/>
      <c r="AB684" s="293"/>
      <c r="AC684" s="293"/>
      <c r="AD684" s="293"/>
    </row>
    <row r="685" spans="1:30" ht="12.75" customHeight="1" x14ac:dyDescent="0.25">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row>
    <row r="686" spans="1:30" ht="12.75" customHeight="1" x14ac:dyDescent="0.25">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c r="AA686" s="293"/>
      <c r="AB686" s="293"/>
      <c r="AC686" s="293"/>
      <c r="AD686" s="293"/>
    </row>
    <row r="687" spans="1:30" ht="12.75" customHeight="1" x14ac:dyDescent="0.25">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c r="AA687" s="293"/>
      <c r="AB687" s="293"/>
      <c r="AC687" s="293"/>
      <c r="AD687" s="293"/>
    </row>
    <row r="688" spans="1:30" ht="12.75" customHeight="1" x14ac:dyDescent="0.25">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c r="AA688" s="293"/>
      <c r="AB688" s="293"/>
      <c r="AC688" s="293"/>
      <c r="AD688" s="293"/>
    </row>
    <row r="689" spans="1:30" ht="12.75" customHeight="1" x14ac:dyDescent="0.25">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c r="AA689" s="293"/>
      <c r="AB689" s="293"/>
      <c r="AC689" s="293"/>
      <c r="AD689" s="293"/>
    </row>
    <row r="690" spans="1:30" ht="12.75" customHeight="1" x14ac:dyDescent="0.25">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c r="AA690" s="293"/>
      <c r="AB690" s="293"/>
      <c r="AC690" s="293"/>
      <c r="AD690" s="293"/>
    </row>
    <row r="691" spans="1:30" ht="12.75" customHeight="1" x14ac:dyDescent="0.25">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row>
    <row r="692" spans="1:30" ht="12.75" customHeight="1" x14ac:dyDescent="0.25">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c r="AA692" s="293"/>
      <c r="AB692" s="293"/>
      <c r="AC692" s="293"/>
      <c r="AD692" s="293"/>
    </row>
    <row r="693" spans="1:30" ht="12.75" customHeight="1" x14ac:dyDescent="0.25">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c r="AA693" s="293"/>
      <c r="AB693" s="293"/>
      <c r="AC693" s="293"/>
      <c r="AD693" s="293"/>
    </row>
    <row r="694" spans="1:30" ht="12.75" customHeight="1" x14ac:dyDescent="0.25">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row>
    <row r="695" spans="1:30" ht="12.75" customHeight="1" x14ac:dyDescent="0.25">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c r="AA695" s="293"/>
      <c r="AB695" s="293"/>
      <c r="AC695" s="293"/>
      <c r="AD695" s="293"/>
    </row>
    <row r="696" spans="1:30" ht="12.75" customHeight="1" x14ac:dyDescent="0.25">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c r="AA696" s="293"/>
      <c r="AB696" s="293"/>
      <c r="AC696" s="293"/>
      <c r="AD696" s="293"/>
    </row>
    <row r="697" spans="1:30" ht="12.75" customHeight="1" x14ac:dyDescent="0.25">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row>
    <row r="698" spans="1:30" ht="12.75" customHeight="1" x14ac:dyDescent="0.25">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c r="AA698" s="293"/>
      <c r="AB698" s="293"/>
      <c r="AC698" s="293"/>
      <c r="AD698" s="293"/>
    </row>
    <row r="699" spans="1:30" ht="12.75" customHeight="1" x14ac:dyDescent="0.25">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c r="AA699" s="293"/>
      <c r="AB699" s="293"/>
      <c r="AC699" s="293"/>
      <c r="AD699" s="293"/>
    </row>
    <row r="700" spans="1:30" ht="12.75" customHeight="1" x14ac:dyDescent="0.25">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c r="AA700" s="293"/>
      <c r="AB700" s="293"/>
      <c r="AC700" s="293"/>
      <c r="AD700" s="293"/>
    </row>
    <row r="701" spans="1:30" ht="12.75" customHeight="1" x14ac:dyDescent="0.25">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c r="AA701" s="293"/>
      <c r="AB701" s="293"/>
      <c r="AC701" s="293"/>
      <c r="AD701" s="293"/>
    </row>
    <row r="702" spans="1:30" ht="12.75" customHeight="1" x14ac:dyDescent="0.25">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c r="AA702" s="293"/>
      <c r="AB702" s="293"/>
      <c r="AC702" s="293"/>
      <c r="AD702" s="293"/>
    </row>
    <row r="703" spans="1:30" ht="12.75" customHeight="1" x14ac:dyDescent="0.25">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row>
    <row r="704" spans="1:30" ht="12.75" customHeight="1" x14ac:dyDescent="0.25">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row>
    <row r="705" spans="1:30" ht="12.75" customHeight="1" x14ac:dyDescent="0.25">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c r="AA705" s="293"/>
      <c r="AB705" s="293"/>
      <c r="AC705" s="293"/>
      <c r="AD705" s="293"/>
    </row>
    <row r="706" spans="1:30" ht="12.75" customHeight="1" x14ac:dyDescent="0.25">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c r="AA706" s="293"/>
      <c r="AB706" s="293"/>
      <c r="AC706" s="293"/>
      <c r="AD706" s="293"/>
    </row>
    <row r="707" spans="1:30" ht="12.75" customHeight="1" x14ac:dyDescent="0.25">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c r="AA707" s="293"/>
      <c r="AB707" s="293"/>
      <c r="AC707" s="293"/>
      <c r="AD707" s="293"/>
    </row>
    <row r="708" spans="1:30" ht="12.75" customHeight="1" x14ac:dyDescent="0.25">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c r="AA708" s="293"/>
      <c r="AB708" s="293"/>
      <c r="AC708" s="293"/>
      <c r="AD708" s="293"/>
    </row>
    <row r="709" spans="1:30" ht="12.75" customHeight="1" x14ac:dyDescent="0.25">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c r="AA709" s="293"/>
      <c r="AB709" s="293"/>
      <c r="AC709" s="293"/>
      <c r="AD709" s="293"/>
    </row>
    <row r="710" spans="1:30" ht="12.75" customHeight="1" x14ac:dyDescent="0.25">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row>
    <row r="711" spans="1:30" ht="12.75" customHeight="1" x14ac:dyDescent="0.25">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c r="AA711" s="293"/>
      <c r="AB711" s="293"/>
      <c r="AC711" s="293"/>
      <c r="AD711" s="293"/>
    </row>
    <row r="712" spans="1:30" ht="12.75" customHeight="1" x14ac:dyDescent="0.25">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c r="AA712" s="293"/>
      <c r="AB712" s="293"/>
      <c r="AC712" s="293"/>
      <c r="AD712" s="293"/>
    </row>
    <row r="713" spans="1:30" ht="12.75" customHeight="1" x14ac:dyDescent="0.25">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c r="AA713" s="293"/>
      <c r="AB713" s="293"/>
      <c r="AC713" s="293"/>
      <c r="AD713" s="293"/>
    </row>
    <row r="714" spans="1:30" ht="12.75" customHeight="1" x14ac:dyDescent="0.25">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c r="AA714" s="293"/>
      <c r="AB714" s="293"/>
      <c r="AC714" s="293"/>
      <c r="AD714" s="293"/>
    </row>
    <row r="715" spans="1:30" ht="12.75" customHeight="1" x14ac:dyDescent="0.25">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c r="AA715" s="293"/>
      <c r="AB715" s="293"/>
      <c r="AC715" s="293"/>
      <c r="AD715" s="293"/>
    </row>
    <row r="716" spans="1:30" ht="12.75" customHeight="1" x14ac:dyDescent="0.25">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c r="AA716" s="293"/>
      <c r="AB716" s="293"/>
      <c r="AC716" s="293"/>
      <c r="AD716" s="293"/>
    </row>
    <row r="717" spans="1:30" ht="12.75" customHeight="1" x14ac:dyDescent="0.25">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c r="AA717" s="293"/>
      <c r="AB717" s="293"/>
      <c r="AC717" s="293"/>
      <c r="AD717" s="293"/>
    </row>
    <row r="718" spans="1:30" ht="12.75" customHeight="1" x14ac:dyDescent="0.25">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c r="AA718" s="293"/>
      <c r="AB718" s="293"/>
      <c r="AC718" s="293"/>
      <c r="AD718" s="293"/>
    </row>
    <row r="719" spans="1:30" ht="12.75" customHeight="1" x14ac:dyDescent="0.25">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c r="AA719" s="293"/>
      <c r="AB719" s="293"/>
      <c r="AC719" s="293"/>
      <c r="AD719" s="293"/>
    </row>
    <row r="720" spans="1:30" ht="12.75" customHeight="1" x14ac:dyDescent="0.25">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c r="AA720" s="293"/>
      <c r="AB720" s="293"/>
      <c r="AC720" s="293"/>
      <c r="AD720" s="293"/>
    </row>
    <row r="721" spans="1:30" ht="12.75" customHeight="1" x14ac:dyDescent="0.25">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c r="AA721" s="293"/>
      <c r="AB721" s="293"/>
      <c r="AC721" s="293"/>
      <c r="AD721" s="293"/>
    </row>
    <row r="722" spans="1:30" ht="12.75" customHeight="1" x14ac:dyDescent="0.25">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c r="AA722" s="293"/>
      <c r="AB722" s="293"/>
      <c r="AC722" s="293"/>
      <c r="AD722" s="293"/>
    </row>
    <row r="723" spans="1:30" ht="12.75" customHeight="1" x14ac:dyDescent="0.25">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c r="AA723" s="293"/>
      <c r="AB723" s="293"/>
      <c r="AC723" s="293"/>
      <c r="AD723" s="293"/>
    </row>
    <row r="724" spans="1:30" ht="12.75" customHeight="1" x14ac:dyDescent="0.25">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c r="AA724" s="293"/>
      <c r="AB724" s="293"/>
      <c r="AC724" s="293"/>
      <c r="AD724" s="293"/>
    </row>
    <row r="725" spans="1:30" ht="12.75" customHeight="1" x14ac:dyDescent="0.25">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c r="AA725" s="293"/>
      <c r="AB725" s="293"/>
      <c r="AC725" s="293"/>
      <c r="AD725" s="293"/>
    </row>
    <row r="726" spans="1:30" ht="12.75" customHeight="1" x14ac:dyDescent="0.25">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c r="AA726" s="293"/>
      <c r="AB726" s="293"/>
      <c r="AC726" s="293"/>
      <c r="AD726" s="293"/>
    </row>
    <row r="727" spans="1:30" ht="12.75" customHeight="1" x14ac:dyDescent="0.25">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c r="AA727" s="293"/>
      <c r="AB727" s="293"/>
      <c r="AC727" s="293"/>
      <c r="AD727" s="293"/>
    </row>
    <row r="728" spans="1:30" ht="12.75" customHeight="1" x14ac:dyDescent="0.25">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row>
    <row r="729" spans="1:30" ht="12.75" customHeight="1" x14ac:dyDescent="0.25">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c r="AA729" s="293"/>
      <c r="AB729" s="293"/>
      <c r="AC729" s="293"/>
      <c r="AD729" s="293"/>
    </row>
    <row r="730" spans="1:30" ht="12.75" customHeight="1" x14ac:dyDescent="0.25">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c r="AA730" s="293"/>
      <c r="AB730" s="293"/>
      <c r="AC730" s="293"/>
      <c r="AD730" s="293"/>
    </row>
    <row r="731" spans="1:30" ht="12.75" customHeight="1" x14ac:dyDescent="0.25">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c r="AA731" s="293"/>
      <c r="AB731" s="293"/>
      <c r="AC731" s="293"/>
      <c r="AD731" s="293"/>
    </row>
    <row r="732" spans="1:30" ht="12.75" customHeight="1" x14ac:dyDescent="0.25">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c r="AA732" s="293"/>
      <c r="AB732" s="293"/>
      <c r="AC732" s="293"/>
      <c r="AD732" s="293"/>
    </row>
    <row r="733" spans="1:30" ht="12.75" customHeight="1" x14ac:dyDescent="0.25">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c r="AA733" s="293"/>
      <c r="AB733" s="293"/>
      <c r="AC733" s="293"/>
      <c r="AD733" s="293"/>
    </row>
    <row r="734" spans="1:30" ht="12.75" customHeight="1" x14ac:dyDescent="0.25">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row>
    <row r="735" spans="1:30" ht="12.75" customHeight="1" x14ac:dyDescent="0.25">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c r="AA735" s="293"/>
      <c r="AB735" s="293"/>
      <c r="AC735" s="293"/>
      <c r="AD735" s="293"/>
    </row>
    <row r="736" spans="1:30" ht="12.75" customHeight="1" x14ac:dyDescent="0.25">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c r="AA736" s="293"/>
      <c r="AB736" s="293"/>
      <c r="AC736" s="293"/>
      <c r="AD736" s="293"/>
    </row>
    <row r="737" spans="1:30" ht="12.75" customHeight="1" x14ac:dyDescent="0.25">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c r="AA737" s="293"/>
      <c r="AB737" s="293"/>
      <c r="AC737" s="293"/>
      <c r="AD737" s="293"/>
    </row>
    <row r="738" spans="1:30" ht="12.75" customHeight="1" x14ac:dyDescent="0.25">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c r="AA738" s="293"/>
      <c r="AB738" s="293"/>
      <c r="AC738" s="293"/>
      <c r="AD738" s="293"/>
    </row>
    <row r="739" spans="1:30" ht="12.75" customHeight="1" x14ac:dyDescent="0.25">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c r="AA739" s="293"/>
      <c r="AB739" s="293"/>
      <c r="AC739" s="293"/>
      <c r="AD739" s="293"/>
    </row>
    <row r="740" spans="1:30" ht="12.75" customHeight="1" x14ac:dyDescent="0.25">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row>
    <row r="741" spans="1:30" ht="12.75" customHeight="1" x14ac:dyDescent="0.25">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c r="AA741" s="293"/>
      <c r="AB741" s="293"/>
      <c r="AC741" s="293"/>
      <c r="AD741" s="293"/>
    </row>
    <row r="742" spans="1:30" ht="12.75" customHeight="1" x14ac:dyDescent="0.25">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c r="AA742" s="293"/>
      <c r="AB742" s="293"/>
      <c r="AC742" s="293"/>
      <c r="AD742" s="293"/>
    </row>
    <row r="743" spans="1:30" ht="12.75" customHeight="1" x14ac:dyDescent="0.25">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c r="AA743" s="293"/>
      <c r="AB743" s="293"/>
      <c r="AC743" s="293"/>
      <c r="AD743" s="293"/>
    </row>
    <row r="744" spans="1:30" ht="12.75" customHeight="1" x14ac:dyDescent="0.25">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row>
    <row r="745" spans="1:30" ht="12.75" customHeight="1" x14ac:dyDescent="0.25">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row>
    <row r="746" spans="1:30" ht="12.75" customHeight="1" x14ac:dyDescent="0.25">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c r="AA746" s="293"/>
      <c r="AB746" s="293"/>
      <c r="AC746" s="293"/>
      <c r="AD746" s="293"/>
    </row>
    <row r="747" spans="1:30" ht="12.75" customHeight="1" x14ac:dyDescent="0.25">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c r="AA747" s="293"/>
      <c r="AB747" s="293"/>
      <c r="AC747" s="293"/>
      <c r="AD747" s="293"/>
    </row>
    <row r="748" spans="1:30" ht="12.75" customHeight="1" x14ac:dyDescent="0.25">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c r="AA748" s="293"/>
      <c r="AB748" s="293"/>
      <c r="AC748" s="293"/>
      <c r="AD748" s="293"/>
    </row>
    <row r="749" spans="1:30" ht="12.75" customHeight="1" x14ac:dyDescent="0.25">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c r="AA749" s="293"/>
      <c r="AB749" s="293"/>
      <c r="AC749" s="293"/>
      <c r="AD749" s="293"/>
    </row>
    <row r="750" spans="1:30" ht="12.75" customHeight="1" x14ac:dyDescent="0.25">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c r="AA750" s="293"/>
      <c r="AB750" s="293"/>
      <c r="AC750" s="293"/>
      <c r="AD750" s="293"/>
    </row>
    <row r="751" spans="1:30" ht="12.75" customHeight="1" x14ac:dyDescent="0.25">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c r="AA751" s="293"/>
      <c r="AB751" s="293"/>
      <c r="AC751" s="293"/>
      <c r="AD751" s="293"/>
    </row>
    <row r="752" spans="1:30" ht="12.75" customHeight="1" x14ac:dyDescent="0.25">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row>
    <row r="753" spans="1:30" ht="12.75" customHeight="1" x14ac:dyDescent="0.25">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row>
    <row r="754" spans="1:30" ht="12.75" customHeight="1" x14ac:dyDescent="0.25">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c r="AA754" s="293"/>
      <c r="AB754" s="293"/>
      <c r="AC754" s="293"/>
      <c r="AD754" s="293"/>
    </row>
    <row r="755" spans="1:30" ht="12.75" customHeight="1" x14ac:dyDescent="0.25">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c r="AA755" s="293"/>
      <c r="AB755" s="293"/>
      <c r="AC755" s="293"/>
      <c r="AD755" s="293"/>
    </row>
    <row r="756" spans="1:30" ht="12.75" customHeight="1" x14ac:dyDescent="0.25">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c r="AA756" s="293"/>
      <c r="AB756" s="293"/>
      <c r="AC756" s="293"/>
      <c r="AD756" s="293"/>
    </row>
    <row r="757" spans="1:30" ht="12.75" customHeight="1" x14ac:dyDescent="0.25">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c r="AA757" s="293"/>
      <c r="AB757" s="293"/>
      <c r="AC757" s="293"/>
      <c r="AD757" s="293"/>
    </row>
    <row r="758" spans="1:30" ht="12.75" customHeight="1" x14ac:dyDescent="0.25">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row>
    <row r="759" spans="1:30" ht="12.75" customHeight="1" x14ac:dyDescent="0.25">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c r="AA759" s="293"/>
      <c r="AB759" s="293"/>
      <c r="AC759" s="293"/>
      <c r="AD759" s="293"/>
    </row>
    <row r="760" spans="1:30" ht="12.75" customHeight="1" x14ac:dyDescent="0.25">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c r="AA760" s="293"/>
      <c r="AB760" s="293"/>
      <c r="AC760" s="293"/>
      <c r="AD760" s="293"/>
    </row>
    <row r="761" spans="1:30" ht="12.75" customHeight="1" x14ac:dyDescent="0.25">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c r="AA761" s="293"/>
      <c r="AB761" s="293"/>
      <c r="AC761" s="293"/>
      <c r="AD761" s="293"/>
    </row>
    <row r="762" spans="1:30" ht="12.75" customHeight="1" x14ac:dyDescent="0.25">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c r="AA762" s="293"/>
      <c r="AB762" s="293"/>
      <c r="AC762" s="293"/>
      <c r="AD762" s="293"/>
    </row>
    <row r="763" spans="1:30" ht="12.75" customHeight="1" x14ac:dyDescent="0.25">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c r="AA763" s="293"/>
      <c r="AB763" s="293"/>
      <c r="AC763" s="293"/>
      <c r="AD763" s="293"/>
    </row>
    <row r="764" spans="1:30" ht="12.75" customHeight="1" x14ac:dyDescent="0.25">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row>
    <row r="765" spans="1:30" ht="12.75" customHeight="1" x14ac:dyDescent="0.25">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c r="AA765" s="293"/>
      <c r="AB765" s="293"/>
      <c r="AC765" s="293"/>
      <c r="AD765" s="293"/>
    </row>
    <row r="766" spans="1:30" ht="12.75" customHeight="1" x14ac:dyDescent="0.25">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c r="AA766" s="293"/>
      <c r="AB766" s="293"/>
      <c r="AC766" s="293"/>
      <c r="AD766" s="293"/>
    </row>
    <row r="767" spans="1:30" ht="12.75" customHeight="1" x14ac:dyDescent="0.25">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c r="AA767" s="293"/>
      <c r="AB767" s="293"/>
      <c r="AC767" s="293"/>
      <c r="AD767" s="293"/>
    </row>
    <row r="768" spans="1:30" ht="12.75" customHeight="1" x14ac:dyDescent="0.25">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c r="AA768" s="293"/>
      <c r="AB768" s="293"/>
      <c r="AC768" s="293"/>
      <c r="AD768" s="293"/>
    </row>
    <row r="769" spans="1:30" ht="12.75" customHeight="1" x14ac:dyDescent="0.25">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c r="AA769" s="293"/>
      <c r="AB769" s="293"/>
      <c r="AC769" s="293"/>
      <c r="AD769" s="293"/>
    </row>
    <row r="770" spans="1:30" ht="12.75" customHeight="1" x14ac:dyDescent="0.25">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row>
    <row r="771" spans="1:30" ht="12.75" customHeight="1" x14ac:dyDescent="0.25">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c r="AA771" s="293"/>
      <c r="AB771" s="293"/>
      <c r="AC771" s="293"/>
      <c r="AD771" s="293"/>
    </row>
    <row r="772" spans="1:30" ht="12.75" customHeight="1" x14ac:dyDescent="0.25">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c r="AA772" s="293"/>
      <c r="AB772" s="293"/>
      <c r="AC772" s="293"/>
      <c r="AD772" s="293"/>
    </row>
    <row r="773" spans="1:30" ht="12.75" customHeight="1" x14ac:dyDescent="0.25">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c r="AA773" s="293"/>
      <c r="AB773" s="293"/>
      <c r="AC773" s="293"/>
      <c r="AD773" s="293"/>
    </row>
    <row r="774" spans="1:30" ht="12.75" customHeight="1" x14ac:dyDescent="0.25">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c r="AA774" s="293"/>
      <c r="AB774" s="293"/>
      <c r="AC774" s="293"/>
      <c r="AD774" s="293"/>
    </row>
    <row r="775" spans="1:30" ht="12.75" customHeight="1" x14ac:dyDescent="0.25">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c r="AA775" s="293"/>
      <c r="AB775" s="293"/>
      <c r="AC775" s="293"/>
      <c r="AD775" s="293"/>
    </row>
    <row r="776" spans="1:30" ht="12.75" customHeight="1" x14ac:dyDescent="0.25">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row>
    <row r="777" spans="1:30" ht="12.75" customHeight="1" x14ac:dyDescent="0.25">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c r="AA777" s="293"/>
      <c r="AB777" s="293"/>
      <c r="AC777" s="293"/>
      <c r="AD777" s="293"/>
    </row>
    <row r="778" spans="1:30" ht="12.75" customHeight="1" x14ac:dyDescent="0.25">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c r="AA778" s="293"/>
      <c r="AB778" s="293"/>
      <c r="AC778" s="293"/>
      <c r="AD778" s="293"/>
    </row>
    <row r="779" spans="1:30" ht="12.75" customHeight="1" x14ac:dyDescent="0.25">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c r="AA779" s="293"/>
      <c r="AB779" s="293"/>
      <c r="AC779" s="293"/>
      <c r="AD779" s="293"/>
    </row>
    <row r="780" spans="1:30" ht="12.75" customHeight="1" x14ac:dyDescent="0.25">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c r="AA780" s="293"/>
      <c r="AB780" s="293"/>
      <c r="AC780" s="293"/>
      <c r="AD780" s="293"/>
    </row>
    <row r="781" spans="1:30" ht="12.75" customHeight="1" x14ac:dyDescent="0.25">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c r="AA781" s="293"/>
      <c r="AB781" s="293"/>
      <c r="AC781" s="293"/>
      <c r="AD781" s="293"/>
    </row>
    <row r="782" spans="1:30" ht="12.75" customHeight="1" x14ac:dyDescent="0.25">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row>
    <row r="783" spans="1:30" ht="12.75" customHeight="1" x14ac:dyDescent="0.25">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c r="AA783" s="293"/>
      <c r="AB783" s="293"/>
      <c r="AC783" s="293"/>
      <c r="AD783" s="293"/>
    </row>
    <row r="784" spans="1:30" ht="12.75" customHeight="1" x14ac:dyDescent="0.25">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c r="AA784" s="293"/>
      <c r="AB784" s="293"/>
      <c r="AC784" s="293"/>
      <c r="AD784" s="293"/>
    </row>
    <row r="785" spans="1:30" ht="12.75" customHeight="1" x14ac:dyDescent="0.25">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c r="AA785" s="293"/>
      <c r="AB785" s="293"/>
      <c r="AC785" s="293"/>
      <c r="AD785" s="293"/>
    </row>
    <row r="786" spans="1:30" ht="12.75" customHeight="1" x14ac:dyDescent="0.25">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c r="AA786" s="293"/>
      <c r="AB786" s="293"/>
      <c r="AC786" s="293"/>
      <c r="AD786" s="293"/>
    </row>
    <row r="787" spans="1:30" ht="12.75" customHeight="1" x14ac:dyDescent="0.25">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c r="AA787" s="293"/>
      <c r="AB787" s="293"/>
      <c r="AC787" s="293"/>
      <c r="AD787" s="293"/>
    </row>
    <row r="788" spans="1:30" ht="12.75" customHeight="1" x14ac:dyDescent="0.25">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c r="AA788" s="293"/>
      <c r="AB788" s="293"/>
      <c r="AC788" s="293"/>
      <c r="AD788" s="293"/>
    </row>
    <row r="789" spans="1:30" ht="12.75" customHeight="1" x14ac:dyDescent="0.25">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c r="AA789" s="293"/>
      <c r="AB789" s="293"/>
      <c r="AC789" s="293"/>
      <c r="AD789" s="293"/>
    </row>
    <row r="790" spans="1:30" ht="12.75" customHeight="1" x14ac:dyDescent="0.25">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c r="AA790" s="293"/>
      <c r="AB790" s="293"/>
      <c r="AC790" s="293"/>
      <c r="AD790" s="293"/>
    </row>
    <row r="791" spans="1:30" ht="12.75" customHeight="1" x14ac:dyDescent="0.25">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c r="AA791" s="293"/>
      <c r="AB791" s="293"/>
      <c r="AC791" s="293"/>
      <c r="AD791" s="293"/>
    </row>
    <row r="792" spans="1:30" ht="12.75" customHeight="1" x14ac:dyDescent="0.25">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c r="AA792" s="293"/>
      <c r="AB792" s="293"/>
      <c r="AC792" s="293"/>
      <c r="AD792" s="293"/>
    </row>
    <row r="793" spans="1:30" ht="12.75" customHeight="1" x14ac:dyDescent="0.25">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c r="AA793" s="293"/>
      <c r="AB793" s="293"/>
      <c r="AC793" s="293"/>
      <c r="AD793" s="293"/>
    </row>
    <row r="794" spans="1:30" ht="12.75" customHeight="1" x14ac:dyDescent="0.25">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c r="AA794" s="293"/>
      <c r="AB794" s="293"/>
      <c r="AC794" s="293"/>
      <c r="AD794" s="293"/>
    </row>
    <row r="795" spans="1:30" ht="12.75" customHeight="1" x14ac:dyDescent="0.25">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c r="AA795" s="293"/>
      <c r="AB795" s="293"/>
      <c r="AC795" s="293"/>
      <c r="AD795" s="293"/>
    </row>
    <row r="796" spans="1:30" ht="12.75" customHeight="1" x14ac:dyDescent="0.25">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c r="AA796" s="293"/>
      <c r="AB796" s="293"/>
      <c r="AC796" s="293"/>
      <c r="AD796" s="293"/>
    </row>
    <row r="797" spans="1:30" ht="12.75" customHeight="1" x14ac:dyDescent="0.25">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c r="AA797" s="293"/>
      <c r="AB797" s="293"/>
      <c r="AC797" s="293"/>
      <c r="AD797" s="293"/>
    </row>
    <row r="798" spans="1:30" ht="12.75" customHeight="1" x14ac:dyDescent="0.25">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c r="AA798" s="293"/>
      <c r="AB798" s="293"/>
      <c r="AC798" s="293"/>
      <c r="AD798" s="293"/>
    </row>
    <row r="799" spans="1:30" ht="12.75" customHeight="1" x14ac:dyDescent="0.25">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c r="AA799" s="293"/>
      <c r="AB799" s="293"/>
      <c r="AC799" s="293"/>
      <c r="AD799" s="293"/>
    </row>
    <row r="800" spans="1:30" ht="12.75" customHeight="1" x14ac:dyDescent="0.25">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c r="AA800" s="293"/>
      <c r="AB800" s="293"/>
      <c r="AC800" s="293"/>
      <c r="AD800" s="293"/>
    </row>
    <row r="801" spans="1:30" ht="12.75" customHeight="1" x14ac:dyDescent="0.25">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c r="AA801" s="293"/>
      <c r="AB801" s="293"/>
      <c r="AC801" s="293"/>
      <c r="AD801" s="293"/>
    </row>
    <row r="802" spans="1:30" ht="12.75" customHeight="1" x14ac:dyDescent="0.25">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c r="AA802" s="293"/>
      <c r="AB802" s="293"/>
      <c r="AC802" s="293"/>
      <c r="AD802" s="293"/>
    </row>
    <row r="803" spans="1:30" ht="12.75" customHeight="1" x14ac:dyDescent="0.25">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c r="AA803" s="293"/>
      <c r="AB803" s="293"/>
      <c r="AC803" s="293"/>
      <c r="AD803" s="293"/>
    </row>
    <row r="804" spans="1:30" ht="12.75" customHeight="1" x14ac:dyDescent="0.25">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c r="AA804" s="293"/>
      <c r="AB804" s="293"/>
      <c r="AC804" s="293"/>
      <c r="AD804" s="293"/>
    </row>
    <row r="805" spans="1:30" ht="12.75" customHeight="1" x14ac:dyDescent="0.25">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c r="AA805" s="293"/>
      <c r="AB805" s="293"/>
      <c r="AC805" s="293"/>
      <c r="AD805" s="293"/>
    </row>
    <row r="806" spans="1:30" ht="12.75" customHeight="1" x14ac:dyDescent="0.25">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c r="AA806" s="293"/>
      <c r="AB806" s="293"/>
      <c r="AC806" s="293"/>
      <c r="AD806" s="293"/>
    </row>
    <row r="807" spans="1:30" ht="12.75" customHeight="1" x14ac:dyDescent="0.25">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row>
    <row r="808" spans="1:30" ht="12.75" customHeight="1" x14ac:dyDescent="0.25">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c r="AA808" s="293"/>
      <c r="AB808" s="293"/>
      <c r="AC808" s="293"/>
      <c r="AD808" s="293"/>
    </row>
    <row r="809" spans="1:30" ht="12.75" customHeight="1" x14ac:dyDescent="0.25">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c r="AA809" s="293"/>
      <c r="AB809" s="293"/>
      <c r="AC809" s="293"/>
      <c r="AD809" s="293"/>
    </row>
    <row r="810" spans="1:30" ht="12.75" customHeight="1" x14ac:dyDescent="0.25">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c r="AA810" s="293"/>
      <c r="AB810" s="293"/>
      <c r="AC810" s="293"/>
      <c r="AD810" s="293"/>
    </row>
    <row r="811" spans="1:30" ht="12.75" customHeight="1" x14ac:dyDescent="0.25">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c r="AA811" s="293"/>
      <c r="AB811" s="293"/>
      <c r="AC811" s="293"/>
      <c r="AD811" s="293"/>
    </row>
    <row r="812" spans="1:30" ht="12.75" customHeight="1" x14ac:dyDescent="0.25">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c r="AA812" s="293"/>
      <c r="AB812" s="293"/>
      <c r="AC812" s="293"/>
      <c r="AD812" s="293"/>
    </row>
    <row r="813" spans="1:30" ht="12.75" customHeight="1" x14ac:dyDescent="0.25">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row>
    <row r="814" spans="1:30" ht="12.75" customHeight="1" x14ac:dyDescent="0.25">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c r="AA814" s="293"/>
      <c r="AB814" s="293"/>
      <c r="AC814" s="293"/>
      <c r="AD814" s="293"/>
    </row>
    <row r="815" spans="1:30" ht="12.75" customHeight="1" x14ac:dyDescent="0.25">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c r="AA815" s="293"/>
      <c r="AB815" s="293"/>
      <c r="AC815" s="293"/>
      <c r="AD815" s="293"/>
    </row>
    <row r="816" spans="1:30" ht="12.75" customHeight="1" x14ac:dyDescent="0.25">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c r="AA816" s="293"/>
      <c r="AB816" s="293"/>
      <c r="AC816" s="293"/>
      <c r="AD816" s="293"/>
    </row>
    <row r="817" spans="1:30" ht="12.75" customHeight="1" x14ac:dyDescent="0.25">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c r="AA817" s="293"/>
      <c r="AB817" s="293"/>
      <c r="AC817" s="293"/>
      <c r="AD817" s="293"/>
    </row>
    <row r="818" spans="1:30" ht="12.75" customHeight="1" x14ac:dyDescent="0.25">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c r="AA818" s="293"/>
      <c r="AB818" s="293"/>
      <c r="AC818" s="293"/>
      <c r="AD818" s="293"/>
    </row>
    <row r="819" spans="1:30" ht="12.75" customHeight="1" x14ac:dyDescent="0.25">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row>
    <row r="820" spans="1:30" ht="12.75" customHeight="1" x14ac:dyDescent="0.25">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c r="AA820" s="293"/>
      <c r="AB820" s="293"/>
      <c r="AC820" s="293"/>
      <c r="AD820" s="293"/>
    </row>
    <row r="821" spans="1:30" ht="12.75" customHeight="1" x14ac:dyDescent="0.25">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c r="AA821" s="293"/>
      <c r="AB821" s="293"/>
      <c r="AC821" s="293"/>
      <c r="AD821" s="293"/>
    </row>
    <row r="822" spans="1:30" ht="12.75" customHeight="1" x14ac:dyDescent="0.25">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c r="AA822" s="293"/>
      <c r="AB822" s="293"/>
      <c r="AC822" s="293"/>
      <c r="AD822" s="293"/>
    </row>
    <row r="823" spans="1:30" ht="12.75" customHeight="1" x14ac:dyDescent="0.25">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c r="AA823" s="293"/>
      <c r="AB823" s="293"/>
      <c r="AC823" s="293"/>
      <c r="AD823" s="293"/>
    </row>
    <row r="824" spans="1:30" ht="12.75" customHeight="1" x14ac:dyDescent="0.25">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c r="AA824" s="293"/>
      <c r="AB824" s="293"/>
      <c r="AC824" s="293"/>
      <c r="AD824" s="293"/>
    </row>
    <row r="825" spans="1:30" ht="12.75" customHeight="1" x14ac:dyDescent="0.25">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c r="AA825" s="293"/>
      <c r="AB825" s="293"/>
      <c r="AC825" s="293"/>
      <c r="AD825" s="293"/>
    </row>
    <row r="826" spans="1:30" ht="12.75" customHeight="1" x14ac:dyDescent="0.25">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c r="AA826" s="293"/>
      <c r="AB826" s="293"/>
      <c r="AC826" s="293"/>
      <c r="AD826" s="293"/>
    </row>
    <row r="827" spans="1:30" ht="12.75" customHeight="1" x14ac:dyDescent="0.25">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c r="AA827" s="293"/>
      <c r="AB827" s="293"/>
      <c r="AC827" s="293"/>
      <c r="AD827" s="293"/>
    </row>
    <row r="828" spans="1:30" ht="12.75" customHeight="1" x14ac:dyDescent="0.25">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c r="AA828" s="293"/>
      <c r="AB828" s="293"/>
      <c r="AC828" s="293"/>
      <c r="AD828" s="293"/>
    </row>
    <row r="829" spans="1:30" ht="12.75" customHeight="1" x14ac:dyDescent="0.25">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c r="AA829" s="293"/>
      <c r="AB829" s="293"/>
      <c r="AC829" s="293"/>
      <c r="AD829" s="293"/>
    </row>
    <row r="830" spans="1:30" ht="12.75" customHeight="1" x14ac:dyDescent="0.25">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c r="AA830" s="293"/>
      <c r="AB830" s="293"/>
      <c r="AC830" s="293"/>
      <c r="AD830" s="293"/>
    </row>
    <row r="831" spans="1:30" ht="12.75" customHeight="1" x14ac:dyDescent="0.25">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row>
    <row r="832" spans="1:30" ht="12.75" customHeight="1" x14ac:dyDescent="0.25">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c r="AA832" s="293"/>
      <c r="AB832" s="293"/>
      <c r="AC832" s="293"/>
      <c r="AD832" s="293"/>
    </row>
    <row r="833" spans="1:30" ht="12.75" customHeight="1" x14ac:dyDescent="0.25">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c r="AA833" s="293"/>
      <c r="AB833" s="293"/>
      <c r="AC833" s="293"/>
      <c r="AD833" s="293"/>
    </row>
    <row r="834" spans="1:30" ht="12.75" customHeight="1" x14ac:dyDescent="0.25">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c r="AA834" s="293"/>
      <c r="AB834" s="293"/>
      <c r="AC834" s="293"/>
      <c r="AD834" s="293"/>
    </row>
    <row r="835" spans="1:30" ht="12.75" customHeight="1" x14ac:dyDescent="0.25">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c r="AA835" s="293"/>
      <c r="AB835" s="293"/>
      <c r="AC835" s="293"/>
      <c r="AD835" s="293"/>
    </row>
    <row r="836" spans="1:30" ht="12.75" customHeight="1" x14ac:dyDescent="0.25">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c r="AA836" s="293"/>
      <c r="AB836" s="293"/>
      <c r="AC836" s="293"/>
      <c r="AD836" s="293"/>
    </row>
    <row r="837" spans="1:30" ht="12.75" customHeight="1" x14ac:dyDescent="0.25">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row>
    <row r="838" spans="1:30" ht="12.75" customHeight="1" x14ac:dyDescent="0.25">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c r="AA838" s="293"/>
      <c r="AB838" s="293"/>
      <c r="AC838" s="293"/>
      <c r="AD838" s="293"/>
    </row>
    <row r="839" spans="1:30" ht="12.75" customHeight="1" x14ac:dyDescent="0.25">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c r="AC839" s="293"/>
      <c r="AD839" s="293"/>
    </row>
    <row r="840" spans="1:30" ht="12.75" customHeight="1" x14ac:dyDescent="0.25">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c r="AA840" s="293"/>
      <c r="AB840" s="293"/>
      <c r="AC840" s="293"/>
      <c r="AD840" s="293"/>
    </row>
    <row r="841" spans="1:30" ht="12.75" customHeight="1" x14ac:dyDescent="0.25">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c r="AA841" s="293"/>
      <c r="AB841" s="293"/>
      <c r="AC841" s="293"/>
      <c r="AD841" s="293"/>
    </row>
    <row r="842" spans="1:30" ht="12.75" customHeight="1" x14ac:dyDescent="0.25">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c r="AA842" s="293"/>
      <c r="AB842" s="293"/>
      <c r="AC842" s="293"/>
      <c r="AD842" s="293"/>
    </row>
    <row r="843" spans="1:30" ht="12.75" customHeight="1" x14ac:dyDescent="0.25">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row>
    <row r="844" spans="1:30" ht="12.75" customHeight="1" x14ac:dyDescent="0.25">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c r="AA844" s="293"/>
      <c r="AB844" s="293"/>
      <c r="AC844" s="293"/>
      <c r="AD844" s="293"/>
    </row>
    <row r="845" spans="1:30" ht="12.75" customHeight="1" x14ac:dyDescent="0.25">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c r="AA845" s="293"/>
      <c r="AB845" s="293"/>
      <c r="AC845" s="293"/>
      <c r="AD845" s="293"/>
    </row>
    <row r="846" spans="1:30" ht="12.75" customHeight="1" x14ac:dyDescent="0.25">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c r="AA846" s="293"/>
      <c r="AB846" s="293"/>
      <c r="AC846" s="293"/>
      <c r="AD846" s="293"/>
    </row>
    <row r="847" spans="1:30" ht="12.75" customHeight="1" x14ac:dyDescent="0.25">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c r="AA847" s="293"/>
      <c r="AB847" s="293"/>
      <c r="AC847" s="293"/>
      <c r="AD847" s="293"/>
    </row>
    <row r="848" spans="1:30" ht="12.75" customHeight="1" x14ac:dyDescent="0.25">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c r="AA848" s="293"/>
      <c r="AB848" s="293"/>
      <c r="AC848" s="293"/>
      <c r="AD848" s="293"/>
    </row>
    <row r="849" spans="1:30" ht="12.75" customHeight="1" x14ac:dyDescent="0.25">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row>
    <row r="850" spans="1:30" ht="12.75" customHeight="1" x14ac:dyDescent="0.25">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c r="AA850" s="293"/>
      <c r="AB850" s="293"/>
      <c r="AC850" s="293"/>
      <c r="AD850" s="293"/>
    </row>
    <row r="851" spans="1:30" ht="12.75" customHeight="1" x14ac:dyDescent="0.25">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c r="AA851" s="293"/>
      <c r="AB851" s="293"/>
      <c r="AC851" s="293"/>
      <c r="AD851" s="293"/>
    </row>
    <row r="852" spans="1:30" ht="12.75" customHeight="1" x14ac:dyDescent="0.25">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c r="AA852" s="293"/>
      <c r="AB852" s="293"/>
      <c r="AC852" s="293"/>
      <c r="AD852" s="293"/>
    </row>
    <row r="853" spans="1:30" ht="12.75" customHeight="1" x14ac:dyDescent="0.25">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c r="AA853" s="293"/>
      <c r="AB853" s="293"/>
      <c r="AC853" s="293"/>
      <c r="AD853" s="293"/>
    </row>
    <row r="854" spans="1:30" ht="12.75" customHeight="1" x14ac:dyDescent="0.25">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c r="AA854" s="293"/>
      <c r="AB854" s="293"/>
      <c r="AC854" s="293"/>
      <c r="AD854" s="293"/>
    </row>
    <row r="855" spans="1:30" ht="12.75" customHeight="1" x14ac:dyDescent="0.25">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row>
    <row r="856" spans="1:30" ht="12.75" customHeight="1" x14ac:dyDescent="0.25">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c r="AA856" s="293"/>
      <c r="AB856" s="293"/>
      <c r="AC856" s="293"/>
      <c r="AD856" s="293"/>
    </row>
    <row r="857" spans="1:30" ht="12.75" customHeight="1" x14ac:dyDescent="0.25">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c r="AA857" s="293"/>
      <c r="AB857" s="293"/>
      <c r="AC857" s="293"/>
      <c r="AD857" s="293"/>
    </row>
    <row r="858" spans="1:30" ht="12.75" customHeight="1" x14ac:dyDescent="0.25">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c r="AA858" s="293"/>
      <c r="AB858" s="293"/>
      <c r="AC858" s="293"/>
      <c r="AD858" s="293"/>
    </row>
    <row r="859" spans="1:30" ht="12.75" customHeight="1" x14ac:dyDescent="0.25">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c r="AA859" s="293"/>
      <c r="AB859" s="293"/>
      <c r="AC859" s="293"/>
      <c r="AD859" s="293"/>
    </row>
    <row r="860" spans="1:30" ht="12.75" customHeight="1" x14ac:dyDescent="0.25">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c r="AA860" s="293"/>
      <c r="AB860" s="293"/>
      <c r="AC860" s="293"/>
      <c r="AD860" s="293"/>
    </row>
    <row r="861" spans="1:30" ht="12.75" customHeight="1" x14ac:dyDescent="0.25">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row>
    <row r="862" spans="1:30" ht="12.75" customHeight="1" x14ac:dyDescent="0.25">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c r="AA862" s="293"/>
      <c r="AB862" s="293"/>
      <c r="AC862" s="293"/>
      <c r="AD862" s="293"/>
    </row>
    <row r="863" spans="1:30" ht="12.75" customHeight="1" x14ac:dyDescent="0.25">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c r="AA863" s="293"/>
      <c r="AB863" s="293"/>
      <c r="AC863" s="293"/>
      <c r="AD863" s="293"/>
    </row>
    <row r="864" spans="1:30" ht="12.75" customHeight="1" x14ac:dyDescent="0.25">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c r="AA864" s="293"/>
      <c r="AB864" s="293"/>
      <c r="AC864" s="293"/>
      <c r="AD864" s="293"/>
    </row>
    <row r="865" spans="1:30" ht="12.75" customHeight="1" x14ac:dyDescent="0.25">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c r="AA865" s="293"/>
      <c r="AB865" s="293"/>
      <c r="AC865" s="293"/>
      <c r="AD865" s="293"/>
    </row>
    <row r="866" spans="1:30" ht="12.75" customHeight="1" x14ac:dyDescent="0.25">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c r="AA866" s="293"/>
      <c r="AB866" s="293"/>
      <c r="AC866" s="293"/>
      <c r="AD866" s="293"/>
    </row>
    <row r="867" spans="1:30" ht="12.75" customHeight="1" x14ac:dyDescent="0.25">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c r="AA867" s="293"/>
      <c r="AB867" s="293"/>
      <c r="AC867" s="293"/>
      <c r="AD867" s="293"/>
    </row>
    <row r="868" spans="1:30" ht="12.75" customHeight="1" x14ac:dyDescent="0.25">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c r="AA868" s="293"/>
      <c r="AB868" s="293"/>
      <c r="AC868" s="293"/>
      <c r="AD868" s="293"/>
    </row>
    <row r="869" spans="1:30" ht="12.75" customHeight="1" x14ac:dyDescent="0.25">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c r="AA869" s="293"/>
      <c r="AB869" s="293"/>
      <c r="AC869" s="293"/>
      <c r="AD869" s="293"/>
    </row>
    <row r="870" spans="1:30" ht="12.75" customHeight="1" x14ac:dyDescent="0.25">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c r="AA870" s="293"/>
      <c r="AB870" s="293"/>
      <c r="AC870" s="293"/>
      <c r="AD870" s="293"/>
    </row>
    <row r="871" spans="1:30" ht="12.75" customHeight="1" x14ac:dyDescent="0.25">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c r="AA871" s="293"/>
      <c r="AB871" s="293"/>
      <c r="AC871" s="293"/>
      <c r="AD871" s="293"/>
    </row>
    <row r="872" spans="1:30" ht="12.75" customHeight="1" x14ac:dyDescent="0.25">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c r="AA872" s="293"/>
      <c r="AB872" s="293"/>
      <c r="AC872" s="293"/>
      <c r="AD872" s="293"/>
    </row>
    <row r="873" spans="1:30" ht="12.75" customHeight="1" x14ac:dyDescent="0.25">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c r="AA873" s="293"/>
      <c r="AB873" s="293"/>
      <c r="AC873" s="293"/>
      <c r="AD873" s="293"/>
    </row>
    <row r="874" spans="1:30" ht="12.75" customHeight="1" x14ac:dyDescent="0.25">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c r="AA874" s="293"/>
      <c r="AB874" s="293"/>
      <c r="AC874" s="293"/>
      <c r="AD874" s="293"/>
    </row>
    <row r="875" spans="1:30" ht="12.75" customHeight="1" x14ac:dyDescent="0.25">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c r="AA875" s="293"/>
      <c r="AB875" s="293"/>
      <c r="AC875" s="293"/>
      <c r="AD875" s="293"/>
    </row>
    <row r="876" spans="1:30" ht="12.75" customHeight="1" x14ac:dyDescent="0.25">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c r="AA876" s="293"/>
      <c r="AB876" s="293"/>
      <c r="AC876" s="293"/>
      <c r="AD876" s="293"/>
    </row>
    <row r="877" spans="1:30" ht="12.75" customHeight="1" x14ac:dyDescent="0.25">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c r="AA877" s="293"/>
      <c r="AB877" s="293"/>
      <c r="AC877" s="293"/>
      <c r="AD877" s="293"/>
    </row>
    <row r="878" spans="1:30" ht="12.75" customHeight="1" x14ac:dyDescent="0.25">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c r="AA878" s="293"/>
      <c r="AB878" s="293"/>
      <c r="AC878" s="293"/>
      <c r="AD878" s="293"/>
    </row>
    <row r="879" spans="1:30" ht="12.75" customHeight="1" x14ac:dyDescent="0.25">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c r="AA879" s="293"/>
      <c r="AB879" s="293"/>
      <c r="AC879" s="293"/>
      <c r="AD879" s="293"/>
    </row>
    <row r="880" spans="1:30" ht="12.75" customHeight="1" x14ac:dyDescent="0.25">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c r="AA880" s="293"/>
      <c r="AB880" s="293"/>
      <c r="AC880" s="293"/>
      <c r="AD880" s="293"/>
    </row>
    <row r="881" spans="1:30" ht="12.75" customHeight="1" x14ac:dyDescent="0.25">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c r="AA881" s="293"/>
      <c r="AB881" s="293"/>
      <c r="AC881" s="293"/>
      <c r="AD881" s="293"/>
    </row>
    <row r="882" spans="1:30" ht="12.75" customHeight="1" x14ac:dyDescent="0.25">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c r="AA882" s="293"/>
      <c r="AB882" s="293"/>
      <c r="AC882" s="293"/>
      <c r="AD882" s="293"/>
    </row>
    <row r="883" spans="1:30" ht="12.75" customHeight="1" x14ac:dyDescent="0.25">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c r="AA883" s="293"/>
      <c r="AB883" s="293"/>
      <c r="AC883" s="293"/>
      <c r="AD883" s="293"/>
    </row>
    <row r="884" spans="1:30" ht="12.75" customHeight="1" x14ac:dyDescent="0.25">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c r="AA884" s="293"/>
      <c r="AB884" s="293"/>
      <c r="AC884" s="293"/>
      <c r="AD884" s="293"/>
    </row>
    <row r="885" spans="1:30" ht="12.75" customHeight="1" x14ac:dyDescent="0.25">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c r="AA885" s="293"/>
      <c r="AB885" s="293"/>
      <c r="AC885" s="293"/>
      <c r="AD885" s="293"/>
    </row>
    <row r="886" spans="1:30" ht="12.75" customHeight="1" x14ac:dyDescent="0.25">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row>
    <row r="887" spans="1:30" ht="12.75" customHeight="1" x14ac:dyDescent="0.25">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c r="AA887" s="293"/>
      <c r="AB887" s="293"/>
      <c r="AC887" s="293"/>
      <c r="AD887" s="293"/>
    </row>
    <row r="888" spans="1:30" ht="12.75" customHeight="1" x14ac:dyDescent="0.25">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c r="AA888" s="293"/>
      <c r="AB888" s="293"/>
      <c r="AC888" s="293"/>
      <c r="AD888" s="293"/>
    </row>
    <row r="889" spans="1:30" ht="12.75" customHeight="1" x14ac:dyDescent="0.25">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c r="AA889" s="293"/>
      <c r="AB889" s="293"/>
      <c r="AC889" s="293"/>
      <c r="AD889" s="293"/>
    </row>
    <row r="890" spans="1:30" ht="12.75" customHeight="1" x14ac:dyDescent="0.25">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c r="AA890" s="293"/>
      <c r="AB890" s="293"/>
      <c r="AC890" s="293"/>
      <c r="AD890" s="293"/>
    </row>
    <row r="891" spans="1:30" ht="12.75" customHeight="1" x14ac:dyDescent="0.25">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row>
    <row r="892" spans="1:30" ht="12.75" customHeight="1" x14ac:dyDescent="0.25">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row>
    <row r="893" spans="1:30" ht="12.75" customHeight="1" x14ac:dyDescent="0.25">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c r="AA893" s="293"/>
      <c r="AB893" s="293"/>
      <c r="AC893" s="293"/>
      <c r="AD893" s="293"/>
    </row>
    <row r="894" spans="1:30" ht="12.75" customHeight="1" x14ac:dyDescent="0.25">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c r="AA894" s="293"/>
      <c r="AB894" s="293"/>
      <c r="AC894" s="293"/>
      <c r="AD894" s="293"/>
    </row>
    <row r="895" spans="1:30" ht="12.75" customHeight="1" x14ac:dyDescent="0.25">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c r="AA895" s="293"/>
      <c r="AB895" s="293"/>
      <c r="AC895" s="293"/>
      <c r="AD895" s="293"/>
    </row>
    <row r="896" spans="1:30" ht="12.75" customHeight="1" x14ac:dyDescent="0.25">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c r="AA896" s="293"/>
      <c r="AB896" s="293"/>
      <c r="AC896" s="293"/>
      <c r="AD896" s="293"/>
    </row>
    <row r="897" spans="1:30" ht="12.75" customHeight="1" x14ac:dyDescent="0.25">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row>
    <row r="898" spans="1:30" ht="12.75" customHeight="1" x14ac:dyDescent="0.25">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row>
    <row r="899" spans="1:30" ht="12.75" customHeight="1" x14ac:dyDescent="0.25">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c r="AA899" s="293"/>
      <c r="AB899" s="293"/>
      <c r="AC899" s="293"/>
      <c r="AD899" s="293"/>
    </row>
    <row r="900" spans="1:30" ht="12.75" customHeight="1" x14ac:dyDescent="0.25">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c r="AA900" s="293"/>
      <c r="AB900" s="293"/>
      <c r="AC900" s="293"/>
      <c r="AD900" s="293"/>
    </row>
    <row r="901" spans="1:30" ht="12.75" customHeight="1" x14ac:dyDescent="0.25">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c r="AA901" s="293"/>
      <c r="AB901" s="293"/>
      <c r="AC901" s="293"/>
      <c r="AD901" s="293"/>
    </row>
    <row r="902" spans="1:30" ht="12.75" customHeight="1" x14ac:dyDescent="0.25">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c r="AA902" s="293"/>
      <c r="AB902" s="293"/>
      <c r="AC902" s="293"/>
      <c r="AD902" s="293"/>
    </row>
    <row r="903" spans="1:30" ht="12.75" customHeight="1" x14ac:dyDescent="0.25">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c r="AA903" s="293"/>
      <c r="AB903" s="293"/>
      <c r="AC903" s="293"/>
      <c r="AD903" s="293"/>
    </row>
    <row r="904" spans="1:30" ht="12.75" customHeight="1" x14ac:dyDescent="0.25">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row>
    <row r="905" spans="1:30" ht="12.75" customHeight="1" x14ac:dyDescent="0.25">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c r="AA905" s="293"/>
      <c r="AB905" s="293"/>
      <c r="AC905" s="293"/>
      <c r="AD905" s="293"/>
    </row>
    <row r="906" spans="1:30" ht="12.75" customHeight="1" x14ac:dyDescent="0.25">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c r="AA906" s="293"/>
      <c r="AB906" s="293"/>
      <c r="AC906" s="293"/>
      <c r="AD906" s="293"/>
    </row>
    <row r="907" spans="1:30" ht="12.75" customHeight="1" x14ac:dyDescent="0.25">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c r="AA907" s="293"/>
      <c r="AB907" s="293"/>
      <c r="AC907" s="293"/>
      <c r="AD907" s="293"/>
    </row>
    <row r="908" spans="1:30" ht="12.75" customHeight="1" x14ac:dyDescent="0.25">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c r="AA908" s="293"/>
      <c r="AB908" s="293"/>
      <c r="AC908" s="293"/>
      <c r="AD908" s="293"/>
    </row>
    <row r="909" spans="1:30" ht="12.75" customHeight="1" x14ac:dyDescent="0.25">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c r="AA909" s="293"/>
      <c r="AB909" s="293"/>
      <c r="AC909" s="293"/>
      <c r="AD909" s="293"/>
    </row>
    <row r="910" spans="1:30" ht="12.75" customHeight="1" x14ac:dyDescent="0.25">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row>
    <row r="911" spans="1:30" ht="12.75" customHeight="1" x14ac:dyDescent="0.25">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c r="AA911" s="293"/>
      <c r="AB911" s="293"/>
      <c r="AC911" s="293"/>
      <c r="AD911" s="293"/>
    </row>
    <row r="912" spans="1:30" ht="12.75" customHeight="1" x14ac:dyDescent="0.25">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c r="AA912" s="293"/>
      <c r="AB912" s="293"/>
      <c r="AC912" s="293"/>
      <c r="AD912" s="293"/>
    </row>
    <row r="913" spans="1:30" ht="12.75" customHeight="1" x14ac:dyDescent="0.25">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c r="AA913" s="293"/>
      <c r="AB913" s="293"/>
      <c r="AC913" s="293"/>
      <c r="AD913" s="293"/>
    </row>
    <row r="914" spans="1:30" ht="12.75" customHeight="1" x14ac:dyDescent="0.25">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c r="AA914" s="293"/>
      <c r="AB914" s="293"/>
      <c r="AC914" s="293"/>
      <c r="AD914" s="293"/>
    </row>
    <row r="915" spans="1:30" ht="12.75" customHeight="1" x14ac:dyDescent="0.25">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c r="AA915" s="293"/>
      <c r="AB915" s="293"/>
      <c r="AC915" s="293"/>
      <c r="AD915" s="293"/>
    </row>
    <row r="916" spans="1:30" ht="12.75" customHeight="1" x14ac:dyDescent="0.25">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c r="AA916" s="293"/>
      <c r="AB916" s="293"/>
      <c r="AC916" s="293"/>
      <c r="AD916" s="293"/>
    </row>
    <row r="917" spans="1:30" ht="12.75" customHeight="1" x14ac:dyDescent="0.25">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c r="AA917" s="293"/>
      <c r="AB917" s="293"/>
      <c r="AC917" s="293"/>
      <c r="AD917" s="293"/>
    </row>
    <row r="918" spans="1:30" ht="12.75" customHeight="1" x14ac:dyDescent="0.25">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c r="AA918" s="293"/>
      <c r="AB918" s="293"/>
      <c r="AC918" s="293"/>
      <c r="AD918" s="293"/>
    </row>
    <row r="919" spans="1:30" ht="12.75" customHeight="1" x14ac:dyDescent="0.25">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c r="AA919" s="293"/>
      <c r="AB919" s="293"/>
      <c r="AC919" s="293"/>
      <c r="AD919" s="293"/>
    </row>
    <row r="920" spans="1:30" ht="12.75" customHeight="1" x14ac:dyDescent="0.25">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c r="AA920" s="293"/>
      <c r="AB920" s="293"/>
      <c r="AC920" s="293"/>
      <c r="AD920" s="293"/>
    </row>
    <row r="921" spans="1:30" ht="12.75" customHeight="1" x14ac:dyDescent="0.25">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c r="AA921" s="293"/>
      <c r="AB921" s="293"/>
      <c r="AC921" s="293"/>
      <c r="AD921" s="293"/>
    </row>
    <row r="922" spans="1:30" ht="12.75" customHeight="1" x14ac:dyDescent="0.25">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row>
    <row r="923" spans="1:30" ht="12.75" customHeight="1" x14ac:dyDescent="0.25">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c r="AA923" s="293"/>
      <c r="AB923" s="293"/>
      <c r="AC923" s="293"/>
      <c r="AD923" s="293"/>
    </row>
    <row r="924" spans="1:30" ht="12.75" customHeight="1" x14ac:dyDescent="0.25">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c r="AA924" s="293"/>
      <c r="AB924" s="293"/>
      <c r="AC924" s="293"/>
      <c r="AD924" s="293"/>
    </row>
    <row r="925" spans="1:30" ht="12.75" customHeight="1" x14ac:dyDescent="0.25">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c r="AA925" s="293"/>
      <c r="AB925" s="293"/>
      <c r="AC925" s="293"/>
      <c r="AD925" s="293"/>
    </row>
    <row r="926" spans="1:30" ht="12.75" customHeight="1" x14ac:dyDescent="0.25">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c r="AA926" s="293"/>
      <c r="AB926" s="293"/>
      <c r="AC926" s="293"/>
      <c r="AD926" s="293"/>
    </row>
    <row r="927" spans="1:30" ht="12.75" customHeight="1" x14ac:dyDescent="0.25">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c r="AA927" s="293"/>
      <c r="AB927" s="293"/>
      <c r="AC927" s="293"/>
      <c r="AD927" s="293"/>
    </row>
    <row r="928" spans="1:30" ht="12.75" customHeight="1" x14ac:dyDescent="0.25">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row>
    <row r="929" spans="1:30" ht="12.75" customHeight="1" x14ac:dyDescent="0.25">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c r="AA929" s="293"/>
      <c r="AB929" s="293"/>
      <c r="AC929" s="293"/>
      <c r="AD929" s="293"/>
    </row>
    <row r="930" spans="1:30" ht="12.75" customHeight="1" x14ac:dyDescent="0.25">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row>
    <row r="931" spans="1:30" ht="12.75" customHeight="1" x14ac:dyDescent="0.25">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c r="AA931" s="293"/>
      <c r="AB931" s="293"/>
      <c r="AC931" s="293"/>
      <c r="AD931" s="293"/>
    </row>
    <row r="932" spans="1:30" ht="12.75" customHeight="1" x14ac:dyDescent="0.25">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c r="AA932" s="293"/>
      <c r="AB932" s="293"/>
      <c r="AC932" s="293"/>
      <c r="AD932" s="293"/>
    </row>
    <row r="933" spans="1:30" ht="12.75" customHeight="1" x14ac:dyDescent="0.25">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c r="AA933" s="293"/>
      <c r="AB933" s="293"/>
      <c r="AC933" s="293"/>
      <c r="AD933" s="293"/>
    </row>
    <row r="934" spans="1:30" ht="12.75" customHeight="1" x14ac:dyDescent="0.25">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row>
    <row r="935" spans="1:30" ht="12.75" customHeight="1" x14ac:dyDescent="0.25">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c r="AA935" s="293"/>
      <c r="AB935" s="293"/>
      <c r="AC935" s="293"/>
      <c r="AD935" s="293"/>
    </row>
    <row r="936" spans="1:30" ht="12.75" customHeight="1" x14ac:dyDescent="0.25">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c r="AA936" s="293"/>
      <c r="AB936" s="293"/>
      <c r="AC936" s="293"/>
      <c r="AD936" s="293"/>
    </row>
    <row r="937" spans="1:30" ht="12.75" customHeight="1" x14ac:dyDescent="0.25">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c r="AA937" s="293"/>
      <c r="AB937" s="293"/>
      <c r="AC937" s="293"/>
      <c r="AD937" s="293"/>
    </row>
    <row r="938" spans="1:30" ht="12.75" customHeight="1" x14ac:dyDescent="0.25">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c r="AA938" s="293"/>
      <c r="AB938" s="293"/>
      <c r="AC938" s="293"/>
      <c r="AD938" s="293"/>
    </row>
    <row r="939" spans="1:30" ht="12.75" customHeight="1" x14ac:dyDescent="0.25">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c r="AA939" s="293"/>
      <c r="AB939" s="293"/>
      <c r="AC939" s="293"/>
      <c r="AD939" s="293"/>
    </row>
    <row r="940" spans="1:30" ht="12.75" customHeight="1" x14ac:dyDescent="0.25">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row>
    <row r="941" spans="1:30" ht="12.75" customHeight="1" x14ac:dyDescent="0.25">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c r="AA941" s="293"/>
      <c r="AB941" s="293"/>
      <c r="AC941" s="293"/>
      <c r="AD941" s="293"/>
    </row>
    <row r="942" spans="1:30" ht="12.75" customHeight="1" x14ac:dyDescent="0.25">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c r="AA942" s="293"/>
      <c r="AB942" s="293"/>
      <c r="AC942" s="293"/>
      <c r="AD942" s="293"/>
    </row>
    <row r="943" spans="1:30" ht="12.75" customHeight="1" x14ac:dyDescent="0.25">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c r="AA943" s="293"/>
      <c r="AB943" s="293"/>
      <c r="AC943" s="293"/>
      <c r="AD943" s="293"/>
    </row>
    <row r="944" spans="1:30" ht="12.75" customHeight="1" x14ac:dyDescent="0.25">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row>
    <row r="945" spans="1:30" ht="12.75" customHeight="1" x14ac:dyDescent="0.25">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c r="AA945" s="293"/>
      <c r="AB945" s="293"/>
      <c r="AC945" s="293"/>
      <c r="AD945" s="293"/>
    </row>
    <row r="946" spans="1:30" ht="12.75" customHeight="1" x14ac:dyDescent="0.25">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c r="AA946" s="293"/>
      <c r="AB946" s="293"/>
      <c r="AC946" s="293"/>
      <c r="AD946" s="293"/>
    </row>
    <row r="947" spans="1:30" ht="12.75" customHeight="1" x14ac:dyDescent="0.25">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c r="AA947" s="293"/>
      <c r="AB947" s="293"/>
      <c r="AC947" s="293"/>
      <c r="AD947" s="293"/>
    </row>
    <row r="948" spans="1:30" ht="12.75" customHeight="1" x14ac:dyDescent="0.25">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c r="AA948" s="293"/>
      <c r="AB948" s="293"/>
      <c r="AC948" s="293"/>
      <c r="AD948" s="293"/>
    </row>
    <row r="949" spans="1:30" ht="12.75" customHeight="1" x14ac:dyDescent="0.25">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row>
    <row r="950" spans="1:30" ht="12.75" customHeight="1" x14ac:dyDescent="0.25">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c r="AA950" s="293"/>
      <c r="AB950" s="293"/>
      <c r="AC950" s="293"/>
      <c r="AD950" s="293"/>
    </row>
    <row r="951" spans="1:30" ht="12.75" customHeight="1" x14ac:dyDescent="0.25">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c r="AA951" s="293"/>
      <c r="AB951" s="293"/>
      <c r="AC951" s="293"/>
      <c r="AD951" s="293"/>
    </row>
    <row r="952" spans="1:30" ht="12.75" customHeight="1" x14ac:dyDescent="0.25">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c r="AA952" s="293"/>
      <c r="AB952" s="293"/>
      <c r="AC952" s="293"/>
      <c r="AD952" s="293"/>
    </row>
    <row r="953" spans="1:30" ht="12.75" customHeight="1" x14ac:dyDescent="0.25">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c r="AA953" s="293"/>
      <c r="AB953" s="293"/>
      <c r="AC953" s="293"/>
      <c r="AD953" s="293"/>
    </row>
    <row r="954" spans="1:30" ht="12.75" customHeight="1" x14ac:dyDescent="0.25">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c r="AA954" s="293"/>
      <c r="AB954" s="293"/>
      <c r="AC954" s="293"/>
      <c r="AD954" s="293"/>
    </row>
    <row r="955" spans="1:30" ht="12.75" customHeight="1" x14ac:dyDescent="0.25">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row>
    <row r="956" spans="1:30" ht="12.75" customHeight="1" x14ac:dyDescent="0.25">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c r="AA956" s="293"/>
      <c r="AB956" s="293"/>
      <c r="AC956" s="293"/>
      <c r="AD956" s="293"/>
    </row>
    <row r="957" spans="1:30" ht="12.75" customHeight="1" x14ac:dyDescent="0.25">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row>
    <row r="958" spans="1:30" ht="12.75" customHeight="1" x14ac:dyDescent="0.25">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row>
    <row r="959" spans="1:30" ht="12.75" customHeight="1" x14ac:dyDescent="0.25">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c r="AA959" s="293"/>
      <c r="AB959" s="293"/>
      <c r="AC959" s="293"/>
      <c r="AD959" s="293"/>
    </row>
    <row r="960" spans="1:30" ht="12.75" customHeight="1" x14ac:dyDescent="0.25">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c r="AA960" s="293"/>
      <c r="AB960" s="293"/>
      <c r="AC960" s="293"/>
      <c r="AD960" s="293"/>
    </row>
    <row r="961" spans="1:30" ht="12.75" customHeight="1" x14ac:dyDescent="0.25">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c r="AA961" s="293"/>
      <c r="AB961" s="293"/>
      <c r="AC961" s="293"/>
      <c r="AD961" s="293"/>
    </row>
    <row r="962" spans="1:30" ht="12.75" customHeight="1" x14ac:dyDescent="0.25">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c r="AA962" s="293"/>
      <c r="AB962" s="293"/>
      <c r="AC962" s="293"/>
      <c r="AD962" s="293"/>
    </row>
    <row r="963" spans="1:30" ht="12.75" customHeight="1" x14ac:dyDescent="0.25">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c r="AA963" s="293"/>
      <c r="AB963" s="293"/>
      <c r="AC963" s="293"/>
      <c r="AD963" s="293"/>
    </row>
    <row r="964" spans="1:30" ht="12.75" customHeight="1" x14ac:dyDescent="0.25">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c r="AA964" s="293"/>
      <c r="AB964" s="293"/>
      <c r="AC964" s="293"/>
      <c r="AD964" s="293"/>
    </row>
    <row r="965" spans="1:30" ht="12.75" customHeight="1" x14ac:dyDescent="0.25">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row>
    <row r="966" spans="1:30" ht="12.75" customHeight="1" x14ac:dyDescent="0.25">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c r="AA966" s="293"/>
      <c r="AB966" s="293"/>
      <c r="AC966" s="293"/>
      <c r="AD966" s="293"/>
    </row>
    <row r="967" spans="1:30" ht="12.75" customHeight="1" x14ac:dyDescent="0.25">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c r="AA967" s="293"/>
      <c r="AB967" s="293"/>
      <c r="AC967" s="293"/>
      <c r="AD967" s="293"/>
    </row>
    <row r="968" spans="1:30" ht="12.75" customHeight="1" x14ac:dyDescent="0.25">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c r="AA968" s="293"/>
      <c r="AB968" s="293"/>
      <c r="AC968" s="293"/>
      <c r="AD968" s="293"/>
    </row>
    <row r="969" spans="1:30" ht="12.75" customHeight="1" x14ac:dyDescent="0.25">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c r="AA969" s="293"/>
      <c r="AB969" s="293"/>
      <c r="AC969" s="293"/>
      <c r="AD969" s="293"/>
    </row>
    <row r="970" spans="1:30" ht="12.75" customHeight="1" x14ac:dyDescent="0.25">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c r="AA970" s="293"/>
      <c r="AB970" s="293"/>
      <c r="AC970" s="293"/>
      <c r="AD970" s="293"/>
    </row>
    <row r="971" spans="1:30" ht="12.75" customHeight="1" x14ac:dyDescent="0.25">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row>
    <row r="972" spans="1:30" ht="12.75" customHeight="1" x14ac:dyDescent="0.25">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c r="AA972" s="293"/>
      <c r="AB972" s="293"/>
      <c r="AC972" s="293"/>
      <c r="AD972" s="293"/>
    </row>
    <row r="973" spans="1:30" ht="12.75" customHeight="1" x14ac:dyDescent="0.25">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c r="AA973" s="293"/>
      <c r="AB973" s="293"/>
      <c r="AC973" s="293"/>
      <c r="AD973" s="293"/>
    </row>
    <row r="974" spans="1:30" ht="12.75" customHeight="1" x14ac:dyDescent="0.25">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c r="AA974" s="293"/>
      <c r="AB974" s="293"/>
      <c r="AC974" s="293"/>
      <c r="AD974" s="293"/>
    </row>
    <row r="975" spans="1:30" ht="12.75" customHeight="1" x14ac:dyDescent="0.25">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c r="AA975" s="293"/>
      <c r="AB975" s="293"/>
      <c r="AC975" s="293"/>
      <c r="AD975" s="293"/>
    </row>
    <row r="976" spans="1:30" ht="12.75" customHeight="1" x14ac:dyDescent="0.25">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row>
    <row r="977" spans="1:30" ht="12.75" customHeight="1" x14ac:dyDescent="0.25">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row>
    <row r="978" spans="1:30" ht="12.75" customHeight="1" x14ac:dyDescent="0.25">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c r="AA978" s="293"/>
      <c r="AB978" s="293"/>
      <c r="AC978" s="293"/>
      <c r="AD978" s="293"/>
    </row>
    <row r="979" spans="1:30" ht="12.75" customHeight="1" x14ac:dyDescent="0.25">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c r="AA979" s="293"/>
      <c r="AB979" s="293"/>
      <c r="AC979" s="293"/>
      <c r="AD979" s="293"/>
    </row>
    <row r="980" spans="1:30" ht="12.75" customHeight="1" x14ac:dyDescent="0.25">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c r="AA980" s="293"/>
      <c r="AB980" s="293"/>
      <c r="AC980" s="293"/>
      <c r="AD980" s="293"/>
    </row>
    <row r="981" spans="1:30" ht="12.75" customHeight="1" x14ac:dyDescent="0.25">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c r="AA981" s="293"/>
      <c r="AB981" s="293"/>
      <c r="AC981" s="293"/>
      <c r="AD981" s="293"/>
    </row>
    <row r="982" spans="1:30" ht="12.75" customHeight="1" x14ac:dyDescent="0.25">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c r="AA982" s="293"/>
      <c r="AB982" s="293"/>
      <c r="AC982" s="293"/>
      <c r="AD982" s="293"/>
    </row>
    <row r="983" spans="1:30" ht="12.75" customHeight="1" x14ac:dyDescent="0.25">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row>
    <row r="984" spans="1:30" ht="12.75" customHeight="1" x14ac:dyDescent="0.25">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c r="AA984" s="293"/>
      <c r="AB984" s="293"/>
      <c r="AC984" s="293"/>
      <c r="AD984" s="293"/>
    </row>
    <row r="985" spans="1:30" ht="12.75" customHeight="1" x14ac:dyDescent="0.25">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c r="AA985" s="293"/>
      <c r="AB985" s="293"/>
      <c r="AC985" s="293"/>
      <c r="AD985" s="293"/>
    </row>
    <row r="986" spans="1:30" ht="12.75" customHeight="1" x14ac:dyDescent="0.25">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c r="AA986" s="293"/>
      <c r="AB986" s="293"/>
      <c r="AC986" s="293"/>
      <c r="AD986" s="293"/>
    </row>
    <row r="987" spans="1:30" ht="12.75" customHeight="1" x14ac:dyDescent="0.25">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c r="AA987" s="293"/>
      <c r="AB987" s="293"/>
      <c r="AC987" s="293"/>
      <c r="AD987" s="293"/>
    </row>
    <row r="988" spans="1:30" ht="12.75" customHeight="1" x14ac:dyDescent="0.25">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c r="AA988" s="293"/>
      <c r="AB988" s="293"/>
      <c r="AC988" s="293"/>
      <c r="AD988" s="293"/>
    </row>
    <row r="989" spans="1:30" ht="12.75" customHeight="1" x14ac:dyDescent="0.25">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row>
    <row r="990" spans="1:30" ht="12.75" customHeight="1" x14ac:dyDescent="0.25">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c r="AA990" s="293"/>
      <c r="AB990" s="293"/>
      <c r="AC990" s="293"/>
      <c r="AD990" s="293"/>
    </row>
    <row r="991" spans="1:30" ht="12.75" customHeight="1" x14ac:dyDescent="0.25">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c r="AA991" s="293"/>
      <c r="AB991" s="293"/>
      <c r="AC991" s="293"/>
      <c r="AD991" s="293"/>
    </row>
    <row r="992" spans="1:30" ht="12.75" customHeight="1" x14ac:dyDescent="0.25">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c r="AA992" s="293"/>
      <c r="AB992" s="293"/>
      <c r="AC992" s="293"/>
      <c r="AD992" s="293"/>
    </row>
    <row r="993" spans="1:30" ht="12.75" customHeight="1" x14ac:dyDescent="0.25">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c r="AA993" s="293"/>
      <c r="AB993" s="293"/>
      <c r="AC993" s="293"/>
      <c r="AD993" s="293"/>
    </row>
    <row r="994" spans="1:30" ht="12.75" customHeight="1" x14ac:dyDescent="0.25">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row>
    <row r="995" spans="1:30" ht="12.75" customHeight="1" x14ac:dyDescent="0.25">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row>
    <row r="996" spans="1:30" ht="12.75" customHeight="1" x14ac:dyDescent="0.25">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c r="AA996" s="293"/>
      <c r="AB996" s="293"/>
      <c r="AC996" s="293"/>
      <c r="AD996" s="293"/>
    </row>
    <row r="997" spans="1:30" ht="12.75" customHeight="1" x14ac:dyDescent="0.25">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c r="AA997" s="293"/>
      <c r="AB997" s="293"/>
      <c r="AC997" s="293"/>
      <c r="AD997" s="293"/>
    </row>
    <row r="998" spans="1:30" ht="12.75" customHeight="1" x14ac:dyDescent="0.25">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c r="AA998" s="293"/>
      <c r="AB998" s="293"/>
      <c r="AC998" s="293"/>
      <c r="AD998" s="293"/>
    </row>
    <row r="999" spans="1:30" ht="12.75" customHeight="1" x14ac:dyDescent="0.25">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c r="AA999" s="293"/>
      <c r="AB999" s="293"/>
      <c r="AC999" s="293"/>
      <c r="AD999" s="293"/>
    </row>
    <row r="1000" spans="1:30" ht="12.75" customHeight="1" x14ac:dyDescent="0.25">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row>
    <row r="2" spans="1:30" ht="12.75" customHeight="1" x14ac:dyDescent="0.25">
      <c r="A2" s="293"/>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293"/>
      <c r="AD2" s="293"/>
    </row>
    <row r="3" spans="1:30" ht="12.75" customHeight="1" x14ac:dyDescent="0.25">
      <c r="A3" s="293"/>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293"/>
      <c r="AD3" s="293"/>
    </row>
    <row r="4" spans="1:30" ht="12.75" customHeight="1" x14ac:dyDescent="0.25">
      <c r="A4" s="293"/>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293"/>
      <c r="AD4" s="293"/>
    </row>
    <row r="5" spans="1:30" ht="12.75" customHeight="1" x14ac:dyDescent="0.25">
      <c r="A5" s="293"/>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293"/>
      <c r="AD5" s="293"/>
    </row>
    <row r="6" spans="1:30" ht="37.5" customHeight="1" x14ac:dyDescent="0.25">
      <c r="A6" s="293"/>
      <c r="B6" s="645"/>
      <c r="C6" s="646"/>
      <c r="D6" s="647"/>
      <c r="E6" s="294"/>
      <c r="F6" s="646"/>
      <c r="G6" s="646"/>
      <c r="H6" s="646"/>
      <c r="I6" s="646"/>
      <c r="J6" s="646"/>
      <c r="K6" s="646"/>
      <c r="L6" s="646"/>
      <c r="M6" s="646"/>
      <c r="N6" s="646"/>
      <c r="O6" s="646"/>
      <c r="P6" s="646"/>
      <c r="Q6" s="646"/>
      <c r="R6" s="646"/>
      <c r="S6" s="646"/>
      <c r="T6" s="646"/>
      <c r="U6" s="646"/>
      <c r="V6" s="646"/>
      <c r="W6" s="646"/>
      <c r="X6" s="646"/>
      <c r="Y6" s="646"/>
      <c r="Z6" s="646"/>
      <c r="AA6" s="646"/>
      <c r="AB6" s="647"/>
      <c r="AC6" s="293"/>
      <c r="AD6" s="293"/>
    </row>
    <row r="7" spans="1:30" ht="15" customHeight="1" x14ac:dyDescent="0.25">
      <c r="A7" s="293"/>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293"/>
      <c r="AD7" s="293"/>
    </row>
    <row r="8" spans="1:30" ht="15" customHeight="1" x14ac:dyDescent="0.25">
      <c r="A8" s="293"/>
      <c r="B8" s="31"/>
      <c r="C8" s="295" t="s">
        <v>121</v>
      </c>
      <c r="D8" s="32"/>
      <c r="E8" s="33"/>
      <c r="F8" s="296" t="s">
        <v>122</v>
      </c>
      <c r="G8" s="34"/>
      <c r="H8" s="35"/>
      <c r="I8" s="293"/>
      <c r="J8" s="293"/>
      <c r="K8" s="297"/>
      <c r="L8" s="297"/>
      <c r="M8" s="297"/>
      <c r="N8" s="297"/>
      <c r="O8" s="297"/>
      <c r="P8" s="297"/>
      <c r="Q8" s="297"/>
      <c r="R8" s="297"/>
      <c r="S8" s="297"/>
      <c r="T8" s="297"/>
      <c r="U8" s="297"/>
      <c r="V8" s="297"/>
      <c r="W8" s="297"/>
      <c r="X8" s="297"/>
      <c r="Y8" s="297"/>
      <c r="Z8" s="297"/>
      <c r="AA8" s="297"/>
      <c r="AB8" s="298"/>
      <c r="AC8" s="293"/>
      <c r="AD8" s="293"/>
    </row>
    <row r="9" spans="1:30" ht="15" customHeight="1" x14ac:dyDescent="0.25">
      <c r="A9" s="293"/>
      <c r="B9" s="31"/>
      <c r="C9" s="664"/>
      <c r="D9" s="650"/>
      <c r="E9" s="650"/>
      <c r="F9" s="650"/>
      <c r="G9" s="300"/>
      <c r="H9" s="293"/>
      <c r="I9" s="293"/>
      <c r="J9" s="293"/>
      <c r="K9" s="293"/>
      <c r="L9" s="293"/>
      <c r="M9" s="293"/>
      <c r="N9" s="293"/>
      <c r="O9" s="293"/>
      <c r="P9" s="293"/>
      <c r="Q9" s="293"/>
      <c r="R9" s="293"/>
      <c r="S9" s="293"/>
      <c r="T9" s="293"/>
      <c r="U9" s="293"/>
      <c r="V9" s="293"/>
      <c r="W9" s="293"/>
      <c r="X9" s="293"/>
      <c r="Y9" s="293"/>
      <c r="Z9" s="293"/>
      <c r="AA9" s="293"/>
      <c r="AB9" s="301"/>
      <c r="AC9" s="293"/>
      <c r="AD9" s="293"/>
    </row>
    <row r="10" spans="1:30" ht="30" customHeight="1" x14ac:dyDescent="0.25">
      <c r="A10" s="293"/>
      <c r="B10" s="31"/>
      <c r="C10" s="664" t="s">
        <v>123</v>
      </c>
      <c r="D10" s="650"/>
      <c r="E10" s="632" t="s">
        <v>500</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2"/>
      <c r="AC10" s="293"/>
      <c r="AD10" s="293"/>
    </row>
    <row r="11" spans="1:30" ht="15" customHeight="1" x14ac:dyDescent="0.25">
      <c r="A11" s="293"/>
      <c r="B11" s="31"/>
      <c r="C11" s="664"/>
      <c r="D11" s="650"/>
      <c r="E11" s="650"/>
      <c r="F11" s="650"/>
      <c r="G11" s="293"/>
      <c r="H11" s="293"/>
      <c r="I11" s="293"/>
      <c r="J11" s="293"/>
      <c r="K11" s="293"/>
      <c r="L11" s="293"/>
      <c r="M11" s="293"/>
      <c r="N11" s="293"/>
      <c r="O11" s="293"/>
      <c r="P11" s="293"/>
      <c r="Q11" s="293"/>
      <c r="R11" s="293"/>
      <c r="S11" s="293"/>
      <c r="T11" s="293"/>
      <c r="U11" s="293"/>
      <c r="V11" s="293"/>
      <c r="W11" s="293"/>
      <c r="X11" s="293"/>
      <c r="Y11" s="293"/>
      <c r="Z11" s="293"/>
      <c r="AA11" s="665"/>
      <c r="AB11" s="661"/>
      <c r="AC11" s="293"/>
      <c r="AD11" s="293"/>
    </row>
    <row r="12" spans="1:30" ht="29.25" customHeight="1" x14ac:dyDescent="0.25">
      <c r="A12" s="293"/>
      <c r="B12" s="31"/>
      <c r="C12" s="664" t="s">
        <v>125</v>
      </c>
      <c r="D12" s="650"/>
      <c r="E12" s="666" t="s">
        <v>496</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293"/>
      <c r="AD12" s="293"/>
    </row>
    <row r="13" spans="1:30" ht="15" customHeight="1" x14ac:dyDescent="0.25">
      <c r="A13" s="293"/>
      <c r="B13" s="31"/>
      <c r="C13" s="665"/>
      <c r="D13" s="650"/>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row>
    <row r="14" spans="1:30" ht="15" customHeight="1" x14ac:dyDescent="0.25">
      <c r="A14" s="293"/>
      <c r="B14" s="31"/>
      <c r="C14" s="664" t="s">
        <v>459</v>
      </c>
      <c r="D14" s="650"/>
      <c r="E14" s="659" t="s">
        <v>501</v>
      </c>
      <c r="F14" s="643"/>
      <c r="G14" s="643"/>
      <c r="H14" s="643"/>
      <c r="I14" s="643"/>
      <c r="J14" s="643"/>
      <c r="K14" s="643"/>
      <c r="L14" s="643"/>
      <c r="M14" s="643"/>
      <c r="N14" s="643"/>
      <c r="O14" s="643"/>
      <c r="P14" s="643"/>
      <c r="Q14" s="643"/>
      <c r="R14" s="643"/>
      <c r="S14" s="643"/>
      <c r="T14" s="643"/>
      <c r="U14" s="643"/>
      <c r="V14" s="643"/>
      <c r="W14" s="643"/>
      <c r="X14" s="643"/>
      <c r="Y14" s="643"/>
      <c r="Z14" s="643"/>
      <c r="AA14" s="644"/>
      <c r="AB14" s="301"/>
      <c r="AC14" s="293"/>
      <c r="AD14" s="293"/>
    </row>
    <row r="15" spans="1:30" ht="15.75" customHeight="1" x14ac:dyDescent="0.25">
      <c r="A15" s="293"/>
      <c r="B15" s="31"/>
      <c r="C15" s="303"/>
      <c r="D15" s="303"/>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1"/>
      <c r="AC15" s="293"/>
      <c r="AD15" s="293"/>
    </row>
    <row r="16" spans="1:30" ht="15" customHeight="1" x14ac:dyDescent="0.25">
      <c r="A16" s="293"/>
      <c r="B16" s="31"/>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row>
    <row r="17" spans="1:30" ht="15" customHeight="1" x14ac:dyDescent="0.25">
      <c r="A17" s="293"/>
      <c r="B17" s="31"/>
      <c r="C17" s="664" t="s">
        <v>461</v>
      </c>
      <c r="D17" s="650"/>
      <c r="E17" s="1027" t="s">
        <v>502</v>
      </c>
      <c r="F17" s="643"/>
      <c r="G17" s="643"/>
      <c r="H17" s="643"/>
      <c r="I17" s="643"/>
      <c r="J17" s="643"/>
      <c r="K17" s="643"/>
      <c r="L17" s="643"/>
      <c r="M17" s="643"/>
      <c r="N17" s="643"/>
      <c r="O17" s="643"/>
      <c r="P17" s="643"/>
      <c r="Q17" s="643"/>
      <c r="R17" s="643"/>
      <c r="S17" s="643"/>
      <c r="T17" s="643"/>
      <c r="U17" s="643"/>
      <c r="V17" s="643"/>
      <c r="W17" s="643"/>
      <c r="X17" s="643"/>
      <c r="Y17" s="643"/>
      <c r="Z17" s="643"/>
      <c r="AA17" s="644"/>
      <c r="AB17" s="301"/>
      <c r="AC17" s="293"/>
      <c r="AD17" s="293"/>
    </row>
    <row r="18" spans="1:30" ht="15" customHeight="1" x14ac:dyDescent="0.25">
      <c r="A18" s="293"/>
      <c r="B18" s="31"/>
      <c r="C18" s="303"/>
      <c r="D18" s="303"/>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1"/>
      <c r="AC18" s="293"/>
      <c r="AD18" s="293"/>
    </row>
    <row r="19" spans="1:30" ht="15" customHeight="1" x14ac:dyDescent="0.25">
      <c r="A19" s="293"/>
      <c r="B19" s="31"/>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row>
    <row r="20" spans="1:30" ht="15" customHeight="1" x14ac:dyDescent="0.25">
      <c r="A20" s="293"/>
      <c r="B20" s="31"/>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row>
    <row r="21" spans="1:30" ht="15" customHeight="1" x14ac:dyDescent="0.25">
      <c r="A21" s="293"/>
      <c r="B21" s="31"/>
      <c r="C21" s="664" t="s">
        <v>127</v>
      </c>
      <c r="D21" s="650"/>
      <c r="E21" s="304"/>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293"/>
      <c r="AD21" s="293"/>
    </row>
    <row r="22" spans="1:30" ht="29.25" customHeight="1" x14ac:dyDescent="0.25">
      <c r="A22" s="293"/>
      <c r="B22" s="31"/>
      <c r="C22" s="1029" t="s">
        <v>503</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05"/>
      <c r="AC22" s="293"/>
      <c r="AD22" s="293"/>
    </row>
    <row r="23" spans="1:30" ht="15" customHeight="1" x14ac:dyDescent="0.25">
      <c r="A23" s="293"/>
      <c r="B23" s="31"/>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row>
    <row r="24" spans="1:30" ht="15" customHeight="1" x14ac:dyDescent="0.25">
      <c r="A24" s="293"/>
      <c r="B24" s="31"/>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row>
    <row r="25" spans="1:30" ht="15" customHeight="1" x14ac:dyDescent="0.25">
      <c r="A25" s="293"/>
      <c r="B25" s="31"/>
      <c r="C25" s="1028" t="s">
        <v>499</v>
      </c>
      <c r="D25" s="643"/>
      <c r="E25" s="643"/>
      <c r="F25" s="643"/>
      <c r="G25" s="643"/>
      <c r="H25" s="643"/>
      <c r="I25" s="643"/>
      <c r="J25" s="643"/>
      <c r="K25" s="643"/>
      <c r="L25" s="643"/>
      <c r="M25" s="643"/>
      <c r="N25" s="643"/>
      <c r="O25" s="643"/>
      <c r="P25" s="644"/>
      <c r="Q25" s="293"/>
      <c r="R25" s="653"/>
      <c r="S25" s="633"/>
      <c r="T25" s="633"/>
      <c r="U25" s="633"/>
      <c r="V25" s="633"/>
      <c r="W25" s="633"/>
      <c r="X25" s="633"/>
      <c r="Y25" s="633"/>
      <c r="Z25" s="633"/>
      <c r="AA25" s="623"/>
      <c r="AB25" s="301"/>
      <c r="AC25" s="293"/>
      <c r="AD25" s="293"/>
    </row>
    <row r="26" spans="1:30" ht="15" customHeight="1" x14ac:dyDescent="0.25">
      <c r="A26" s="293"/>
      <c r="B26" s="31"/>
      <c r="C26" s="660"/>
      <c r="D26" s="607"/>
      <c r="E26" s="607"/>
      <c r="F26" s="607"/>
      <c r="G26" s="607"/>
      <c r="H26" s="607"/>
      <c r="I26" s="607"/>
      <c r="J26" s="607"/>
      <c r="K26" s="607"/>
      <c r="L26" s="607"/>
      <c r="M26" s="607"/>
      <c r="N26" s="607"/>
      <c r="O26" s="607"/>
      <c r="P26" s="661"/>
      <c r="Q26" s="293"/>
      <c r="R26" s="293"/>
      <c r="S26" s="293"/>
      <c r="T26" s="293"/>
      <c r="U26" s="293"/>
      <c r="V26" s="293"/>
      <c r="W26" s="293"/>
      <c r="X26" s="293"/>
      <c r="Y26" s="293"/>
      <c r="Z26" s="293"/>
      <c r="AA26" s="293"/>
      <c r="AB26" s="301"/>
      <c r="AC26" s="293"/>
      <c r="AD26" s="293"/>
    </row>
    <row r="27" spans="1:30" ht="15" customHeight="1" x14ac:dyDescent="0.25">
      <c r="A27" s="293"/>
      <c r="B27" s="31"/>
      <c r="C27" s="660"/>
      <c r="D27" s="607"/>
      <c r="E27" s="607"/>
      <c r="F27" s="607"/>
      <c r="G27" s="607"/>
      <c r="H27" s="607"/>
      <c r="I27" s="607"/>
      <c r="J27" s="607"/>
      <c r="K27" s="607"/>
      <c r="L27" s="607"/>
      <c r="M27" s="607"/>
      <c r="N27" s="607"/>
      <c r="O27" s="607"/>
      <c r="P27" s="661"/>
      <c r="Q27" s="303"/>
      <c r="R27" s="306" t="s">
        <v>130</v>
      </c>
      <c r="S27" s="306"/>
      <c r="T27" s="306"/>
      <c r="U27" s="306"/>
      <c r="V27" s="306"/>
      <c r="W27" s="303"/>
      <c r="X27" s="303"/>
      <c r="Y27" s="303"/>
      <c r="Z27" s="293"/>
      <c r="AA27" s="303"/>
      <c r="AB27" s="301"/>
      <c r="AC27" s="293"/>
      <c r="AD27" s="293"/>
    </row>
    <row r="28" spans="1:30" ht="15" customHeight="1" x14ac:dyDescent="0.25">
      <c r="A28" s="293"/>
      <c r="B28" s="31"/>
      <c r="C28" s="660"/>
      <c r="D28" s="607"/>
      <c r="E28" s="607"/>
      <c r="F28" s="607"/>
      <c r="G28" s="607"/>
      <c r="H28" s="607"/>
      <c r="I28" s="607"/>
      <c r="J28" s="607"/>
      <c r="K28" s="607"/>
      <c r="L28" s="607"/>
      <c r="M28" s="607"/>
      <c r="N28" s="607"/>
      <c r="O28" s="607"/>
      <c r="P28" s="661"/>
      <c r="Q28" s="293"/>
      <c r="R28" s="37"/>
      <c r="S28" s="293" t="s">
        <v>15</v>
      </c>
      <c r="T28" s="293"/>
      <c r="U28" s="37"/>
      <c r="V28" s="293" t="s">
        <v>27</v>
      </c>
      <c r="W28" s="293"/>
      <c r="X28" s="37"/>
      <c r="Y28" s="308" t="s">
        <v>46</v>
      </c>
      <c r="Z28" s="293"/>
      <c r="AA28" s="293"/>
      <c r="AB28" s="301"/>
      <c r="AC28" s="293"/>
      <c r="AD28" s="293"/>
    </row>
    <row r="29" spans="1:30" ht="15" customHeight="1" x14ac:dyDescent="0.25">
      <c r="A29" s="293"/>
      <c r="B29" s="31"/>
      <c r="C29" s="660"/>
      <c r="D29" s="607"/>
      <c r="E29" s="607"/>
      <c r="F29" s="607"/>
      <c r="G29" s="607"/>
      <c r="H29" s="607"/>
      <c r="I29" s="607"/>
      <c r="J29" s="607"/>
      <c r="K29" s="607"/>
      <c r="L29" s="607"/>
      <c r="M29" s="607"/>
      <c r="N29" s="607"/>
      <c r="O29" s="607"/>
      <c r="P29" s="661"/>
      <c r="Q29" s="293"/>
      <c r="R29" s="293"/>
      <c r="S29" s="293"/>
      <c r="T29" s="293"/>
      <c r="U29" s="293"/>
      <c r="V29" s="293"/>
      <c r="W29" s="293"/>
      <c r="X29" s="293"/>
      <c r="Y29" s="293"/>
      <c r="Z29" s="293"/>
      <c r="AA29" s="293"/>
      <c r="AB29" s="301"/>
      <c r="AC29" s="293"/>
      <c r="AD29" s="293"/>
    </row>
    <row r="30" spans="1:30" ht="15" customHeight="1" x14ac:dyDescent="0.25">
      <c r="A30" s="293"/>
      <c r="B30" s="31"/>
      <c r="C30" s="645"/>
      <c r="D30" s="646"/>
      <c r="E30" s="646"/>
      <c r="F30" s="646"/>
      <c r="G30" s="646"/>
      <c r="H30" s="646"/>
      <c r="I30" s="646"/>
      <c r="J30" s="646"/>
      <c r="K30" s="646"/>
      <c r="L30" s="646"/>
      <c r="M30" s="646"/>
      <c r="N30" s="646"/>
      <c r="O30" s="646"/>
      <c r="P30" s="647"/>
      <c r="Q30" s="293"/>
      <c r="R30" s="306" t="s">
        <v>131</v>
      </c>
      <c r="S30" s="293"/>
      <c r="T30" s="293"/>
      <c r="U30" s="293"/>
      <c r="V30" s="293"/>
      <c r="W30" s="670" t="s">
        <v>23</v>
      </c>
      <c r="X30" s="633"/>
      <c r="Y30" s="633"/>
      <c r="Z30" s="633"/>
      <c r="AA30" s="623"/>
      <c r="AB30" s="301"/>
      <c r="AC30" s="293"/>
      <c r="AD30" s="293"/>
    </row>
    <row r="31" spans="1:30" ht="15" customHeight="1" x14ac:dyDescent="0.25">
      <c r="A31" s="293"/>
      <c r="B31" s="31"/>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row>
    <row r="32" spans="1:30" ht="15" customHeight="1" x14ac:dyDescent="0.25">
      <c r="A32" s="293"/>
      <c r="B32" s="31"/>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row>
    <row r="33" spans="1:30" ht="39.75" customHeight="1" x14ac:dyDescent="0.25">
      <c r="A33" s="293"/>
      <c r="B33" s="31"/>
      <c r="C33" s="1030" t="s">
        <v>504</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1"/>
      <c r="AC33" s="293"/>
      <c r="AD33" s="293"/>
    </row>
    <row r="34" spans="1:30" ht="15" customHeight="1" x14ac:dyDescent="0.25">
      <c r="A34" s="293"/>
      <c r="B34" s="31"/>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9"/>
      <c r="AC34" s="293"/>
      <c r="AD34" s="293"/>
    </row>
    <row r="35" spans="1:30" ht="15" customHeight="1" x14ac:dyDescent="0.25">
      <c r="A35" s="293"/>
      <c r="B35" s="31"/>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c r="AB35" s="309"/>
      <c r="AC35" s="293"/>
      <c r="AD35" s="293"/>
    </row>
    <row r="36" spans="1:30" ht="29.25" customHeight="1" x14ac:dyDescent="0.25">
      <c r="A36" s="293"/>
      <c r="B36" s="31"/>
      <c r="C36" s="670" t="s">
        <v>505</v>
      </c>
      <c r="D36" s="633"/>
      <c r="E36" s="633"/>
      <c r="F36" s="633"/>
      <c r="G36" s="633"/>
      <c r="H36" s="633"/>
      <c r="I36" s="633"/>
      <c r="J36" s="633"/>
      <c r="K36" s="623"/>
      <c r="L36" s="303"/>
      <c r="M36" s="670"/>
      <c r="N36" s="633"/>
      <c r="O36" s="633"/>
      <c r="P36" s="633"/>
      <c r="Q36" s="633"/>
      <c r="R36" s="633"/>
      <c r="S36" s="633"/>
      <c r="T36" s="633"/>
      <c r="U36" s="633"/>
      <c r="V36" s="633"/>
      <c r="W36" s="633"/>
      <c r="X36" s="633"/>
      <c r="Y36" s="633"/>
      <c r="Z36" s="633"/>
      <c r="AA36" s="623"/>
      <c r="AB36" s="309"/>
      <c r="AC36" s="293"/>
      <c r="AD36" s="293"/>
    </row>
    <row r="37" spans="1:30" ht="15" customHeight="1" x14ac:dyDescent="0.25">
      <c r="A37" s="293"/>
      <c r="B37" s="31"/>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301"/>
      <c r="AC37" s="293"/>
      <c r="AD37" s="293"/>
    </row>
    <row r="38" spans="1:30" ht="15" customHeight="1" x14ac:dyDescent="0.25">
      <c r="A38" s="293"/>
      <c r="B38" s="31"/>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c r="AB38" s="301"/>
      <c r="AC38" s="293"/>
      <c r="AD38" s="293"/>
    </row>
    <row r="39" spans="1:30" ht="90" customHeight="1" x14ac:dyDescent="0.25">
      <c r="A39" s="293"/>
      <c r="B39" s="31"/>
      <c r="C39" s="671" t="s">
        <v>506</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1"/>
      <c r="AC39" s="293"/>
      <c r="AD39" s="293"/>
    </row>
    <row r="40" spans="1:30" ht="15" customHeight="1" x14ac:dyDescent="0.25">
      <c r="A40" s="293"/>
      <c r="B40" s="31"/>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301"/>
      <c r="AC40" s="293"/>
      <c r="AD40" s="293"/>
    </row>
    <row r="41" spans="1:30" ht="15.75" customHeight="1" x14ac:dyDescent="0.25">
      <c r="A41" s="293"/>
      <c r="B41" s="31"/>
      <c r="C41" s="654" t="s">
        <v>139</v>
      </c>
      <c r="D41" s="650"/>
      <c r="E41" s="306"/>
      <c r="F41" s="632" t="s">
        <v>22</v>
      </c>
      <c r="G41" s="623"/>
      <c r="H41" s="306"/>
      <c r="I41" s="293"/>
      <c r="J41" s="313" t="s">
        <v>140</v>
      </c>
      <c r="K41" s="632">
        <v>40</v>
      </c>
      <c r="L41" s="633"/>
      <c r="M41" s="633"/>
      <c r="N41" s="623"/>
      <c r="O41" s="306"/>
      <c r="P41" s="306"/>
      <c r="Q41" s="297" t="s">
        <v>141</v>
      </c>
      <c r="R41" s="293"/>
      <c r="S41" s="306"/>
      <c r="T41" s="306"/>
      <c r="U41" s="306"/>
      <c r="V41" s="306"/>
      <c r="W41" s="632" t="s">
        <v>20</v>
      </c>
      <c r="X41" s="633"/>
      <c r="Y41" s="633"/>
      <c r="Z41" s="633"/>
      <c r="AA41" s="623"/>
      <c r="AB41" s="305"/>
      <c r="AC41" s="293"/>
      <c r="AD41" s="293"/>
    </row>
    <row r="42" spans="1:30" ht="15.75" customHeight="1" x14ac:dyDescent="0.25">
      <c r="A42" s="293"/>
      <c r="B42" s="31"/>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c r="AB42" s="301"/>
      <c r="AC42" s="293"/>
      <c r="AD42" s="293"/>
    </row>
    <row r="43" spans="1:30" ht="32.25" customHeight="1" x14ac:dyDescent="0.25">
      <c r="A43" s="293"/>
      <c r="B43" s="31"/>
      <c r="C43" s="293"/>
      <c r="D43" s="313" t="s">
        <v>142</v>
      </c>
      <c r="E43" s="306"/>
      <c r="F43" s="671"/>
      <c r="G43" s="633"/>
      <c r="H43" s="633"/>
      <c r="I43" s="633"/>
      <c r="J43" s="633"/>
      <c r="K43" s="633"/>
      <c r="L43" s="633"/>
      <c r="M43" s="623"/>
      <c r="N43" s="293"/>
      <c r="O43" s="313" t="s">
        <v>144</v>
      </c>
      <c r="P43" s="670">
        <v>0</v>
      </c>
      <c r="Q43" s="633"/>
      <c r="R43" s="633"/>
      <c r="S43" s="633"/>
      <c r="T43" s="633"/>
      <c r="U43" s="633"/>
      <c r="V43" s="633"/>
      <c r="W43" s="633"/>
      <c r="X43" s="633"/>
      <c r="Y43" s="633"/>
      <c r="Z43" s="633"/>
      <c r="AA43" s="623"/>
      <c r="AB43" s="301"/>
      <c r="AC43" s="293"/>
      <c r="AD43" s="293"/>
    </row>
    <row r="44" spans="1:30" ht="15.75" customHeight="1" x14ac:dyDescent="0.25">
      <c r="A44" s="293"/>
      <c r="B44" s="31"/>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c r="AB44" s="305"/>
      <c r="AC44" s="293"/>
      <c r="AD44" s="293"/>
    </row>
    <row r="45" spans="1:30" ht="15.75" customHeight="1" x14ac:dyDescent="0.25">
      <c r="A45" s="293"/>
      <c r="B45" s="31"/>
      <c r="C45" s="293"/>
      <c r="D45" s="313" t="s">
        <v>145</v>
      </c>
      <c r="E45" s="293"/>
      <c r="F45" s="653" t="s">
        <v>146</v>
      </c>
      <c r="G45" s="623"/>
      <c r="H45" s="293"/>
      <c r="I45" s="293"/>
      <c r="J45" s="306" t="s">
        <v>147</v>
      </c>
      <c r="K45" s="293"/>
      <c r="L45" s="653" t="s">
        <v>148</v>
      </c>
      <c r="M45" s="633"/>
      <c r="N45" s="623"/>
      <c r="O45" s="306"/>
      <c r="P45" s="306"/>
      <c r="Q45" s="293"/>
      <c r="R45" s="306" t="s">
        <v>149</v>
      </c>
      <c r="S45" s="306"/>
      <c r="T45" s="306"/>
      <c r="U45" s="306"/>
      <c r="V45" s="306"/>
      <c r="W45" s="672"/>
      <c r="X45" s="633"/>
      <c r="Y45" s="633"/>
      <c r="Z45" s="633"/>
      <c r="AA45" s="623"/>
      <c r="AB45" s="305"/>
      <c r="AC45" s="293"/>
      <c r="AD45" s="293"/>
    </row>
    <row r="46" spans="1:30" ht="15.75" customHeight="1" x14ac:dyDescent="0.25">
      <c r="A46" s="293"/>
      <c r="B46" s="31"/>
      <c r="C46" s="293"/>
      <c r="D46" s="293"/>
      <c r="E46" s="293"/>
      <c r="F46" s="29"/>
      <c r="G46" s="293"/>
      <c r="H46" s="293"/>
      <c r="I46" s="297"/>
      <c r="J46" s="297"/>
      <c r="K46" s="297"/>
      <c r="L46" s="297"/>
      <c r="M46" s="297"/>
      <c r="N46" s="297"/>
      <c r="O46" s="297"/>
      <c r="P46" s="297"/>
      <c r="Q46" s="297"/>
      <c r="R46" s="297"/>
      <c r="S46" s="297"/>
      <c r="T46" s="297"/>
      <c r="U46" s="297"/>
      <c r="V46" s="297"/>
      <c r="W46" s="297"/>
      <c r="X46" s="297"/>
      <c r="Y46" s="297"/>
      <c r="Z46" s="297"/>
      <c r="AA46" s="297"/>
      <c r="AB46" s="298"/>
      <c r="AC46" s="293"/>
      <c r="AD46" s="293"/>
    </row>
    <row r="47" spans="1:30" ht="15.75" customHeight="1" x14ac:dyDescent="0.25">
      <c r="A47" s="293"/>
      <c r="B47" s="31"/>
      <c r="C47" s="314" t="s">
        <v>150</v>
      </c>
      <c r="D47" s="673">
        <v>2024</v>
      </c>
      <c r="E47" s="674"/>
      <c r="F47" s="675"/>
      <c r="G47" s="35"/>
      <c r="H47" s="297"/>
      <c r="I47" s="297"/>
      <c r="J47" s="297"/>
      <c r="K47" s="297"/>
      <c r="L47" s="297"/>
      <c r="M47" s="297"/>
      <c r="N47" s="297"/>
      <c r="O47" s="297"/>
      <c r="P47" s="297"/>
      <c r="Q47" s="665"/>
      <c r="R47" s="650"/>
      <c r="S47" s="650"/>
      <c r="T47" s="650"/>
      <c r="U47" s="650"/>
      <c r="V47" s="297"/>
      <c r="W47" s="297"/>
      <c r="X47" s="664"/>
      <c r="Y47" s="650"/>
      <c r="Z47" s="650"/>
      <c r="AA47" s="650"/>
      <c r="AB47" s="305"/>
      <c r="AC47" s="293"/>
      <c r="AD47" s="293"/>
    </row>
    <row r="48" spans="1:30" ht="5.25" customHeight="1" x14ac:dyDescent="0.25">
      <c r="A48" s="293"/>
      <c r="B48" s="31"/>
      <c r="C48" s="306"/>
      <c r="D48" s="38"/>
      <c r="E48" s="38"/>
      <c r="F48" s="38"/>
      <c r="G48" s="293"/>
      <c r="H48" s="297"/>
      <c r="I48" s="297"/>
      <c r="J48" s="297"/>
      <c r="K48" s="297"/>
      <c r="L48" s="297"/>
      <c r="M48" s="297"/>
      <c r="N48" s="297"/>
      <c r="O48" s="297"/>
      <c r="P48" s="297"/>
      <c r="Q48" s="303"/>
      <c r="R48" s="303"/>
      <c r="S48" s="303"/>
      <c r="T48" s="303"/>
      <c r="U48" s="303"/>
      <c r="V48" s="297"/>
      <c r="W48" s="297"/>
      <c r="X48" s="299"/>
      <c r="Y48" s="299"/>
      <c r="Z48" s="299"/>
      <c r="AA48" s="299"/>
      <c r="AB48" s="305"/>
      <c r="AC48" s="293"/>
      <c r="AD48" s="293"/>
    </row>
    <row r="49" spans="1:30" ht="15.75" customHeight="1" x14ac:dyDescent="0.25">
      <c r="A49" s="293"/>
      <c r="B49" s="31"/>
      <c r="C49" s="306" t="s">
        <v>140</v>
      </c>
      <c r="D49" s="670">
        <v>40</v>
      </c>
      <c r="E49" s="633"/>
      <c r="F49" s="623"/>
      <c r="G49" s="293"/>
      <c r="H49" s="297"/>
      <c r="I49" s="297"/>
      <c r="J49" s="297"/>
      <c r="K49" s="297"/>
      <c r="L49" s="297"/>
      <c r="M49" s="297"/>
      <c r="N49" s="297"/>
      <c r="O49" s="297"/>
      <c r="P49" s="297"/>
      <c r="Q49" s="665"/>
      <c r="R49" s="650"/>
      <c r="S49" s="650"/>
      <c r="T49" s="650"/>
      <c r="U49" s="650"/>
      <c r="V49" s="297"/>
      <c r="W49" s="297"/>
      <c r="X49" s="664"/>
      <c r="Y49" s="650"/>
      <c r="Z49" s="650"/>
      <c r="AA49" s="650"/>
      <c r="AB49" s="298"/>
      <c r="AC49" s="293"/>
      <c r="AD49" s="293"/>
    </row>
    <row r="50" spans="1:30" ht="15.75" customHeight="1" x14ac:dyDescent="0.25">
      <c r="A50" s="293"/>
      <c r="B50" s="31"/>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c r="AB50" s="298"/>
      <c r="AC50" s="293"/>
      <c r="AD50" s="293"/>
    </row>
    <row r="51" spans="1:30" ht="15.75" customHeight="1" x14ac:dyDescent="0.25">
      <c r="A51" s="293"/>
      <c r="B51" s="31"/>
      <c r="C51" s="306"/>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07"/>
      <c r="AA51" s="307"/>
      <c r="AB51" s="315"/>
      <c r="AC51" s="293"/>
      <c r="AD51" s="293"/>
    </row>
    <row r="52" spans="1:30" ht="15.75" customHeight="1" x14ac:dyDescent="0.25">
      <c r="A52" s="293"/>
      <c r="B52" s="31"/>
      <c r="C52" s="293"/>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07"/>
      <c r="AA52" s="307"/>
      <c r="AB52" s="315"/>
      <c r="AC52" s="293"/>
      <c r="AD52" s="293"/>
    </row>
    <row r="53" spans="1:30" ht="15.75" customHeight="1" x14ac:dyDescent="0.25">
      <c r="A53" s="316"/>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16"/>
      <c r="AA53" s="316"/>
      <c r="AB53" s="317"/>
      <c r="AC53" s="316"/>
      <c r="AD53" s="316"/>
    </row>
    <row r="54" spans="1:30" ht="15.75" customHeight="1" x14ac:dyDescent="0.25">
      <c r="A54" s="293"/>
      <c r="B54" s="31"/>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c r="AB54" s="302"/>
      <c r="AC54" s="293"/>
      <c r="AD54" s="293"/>
    </row>
    <row r="55" spans="1:30" ht="15.75" customHeight="1" x14ac:dyDescent="0.25">
      <c r="A55" s="320"/>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15"/>
      <c r="AC55" s="320"/>
      <c r="AD55" s="320"/>
    </row>
    <row r="56" spans="1:30" ht="15.75" customHeight="1" x14ac:dyDescent="0.25">
      <c r="A56" s="320"/>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15"/>
      <c r="AC56" s="320"/>
      <c r="AD56" s="320"/>
    </row>
    <row r="57" spans="1:30" ht="15.75" customHeight="1" x14ac:dyDescent="0.25">
      <c r="A57" s="320"/>
      <c r="B57" s="41"/>
      <c r="C57" s="44">
        <v>2024</v>
      </c>
      <c r="D57" s="45">
        <v>45474</v>
      </c>
      <c r="E57" s="648">
        <v>45656</v>
      </c>
      <c r="F57" s="623"/>
      <c r="G57" s="46">
        <v>40</v>
      </c>
      <c r="H57" s="652"/>
      <c r="I57" s="633"/>
      <c r="J57" s="633"/>
      <c r="K57" s="633"/>
      <c r="L57" s="633"/>
      <c r="M57" s="633"/>
      <c r="N57" s="633"/>
      <c r="O57" s="633"/>
      <c r="P57" s="633"/>
      <c r="Q57" s="633"/>
      <c r="R57" s="633"/>
      <c r="S57" s="633"/>
      <c r="T57" s="633"/>
      <c r="U57" s="633"/>
      <c r="V57" s="633"/>
      <c r="W57" s="633"/>
      <c r="X57" s="633"/>
      <c r="Y57" s="633"/>
      <c r="Z57" s="633"/>
      <c r="AA57" s="623"/>
      <c r="AB57" s="315"/>
      <c r="AC57" s="320"/>
      <c r="AD57" s="320"/>
    </row>
    <row r="58" spans="1:30" ht="15.75" customHeight="1" x14ac:dyDescent="0.25">
      <c r="A58" s="320"/>
      <c r="B58" s="41"/>
      <c r="C58" s="44">
        <v>2025</v>
      </c>
      <c r="D58" s="45">
        <v>45658</v>
      </c>
      <c r="E58" s="648">
        <v>46021</v>
      </c>
      <c r="F58" s="623"/>
      <c r="G58" s="46">
        <v>40</v>
      </c>
      <c r="H58" s="652"/>
      <c r="I58" s="633"/>
      <c r="J58" s="633"/>
      <c r="K58" s="633"/>
      <c r="L58" s="633"/>
      <c r="M58" s="633"/>
      <c r="N58" s="633"/>
      <c r="O58" s="633"/>
      <c r="P58" s="633"/>
      <c r="Q58" s="633"/>
      <c r="R58" s="633"/>
      <c r="S58" s="633"/>
      <c r="T58" s="633"/>
      <c r="U58" s="633"/>
      <c r="V58" s="633"/>
      <c r="W58" s="633"/>
      <c r="X58" s="633"/>
      <c r="Y58" s="633"/>
      <c r="Z58" s="633"/>
      <c r="AA58" s="623"/>
      <c r="AB58" s="315"/>
      <c r="AC58" s="320"/>
      <c r="AD58" s="320"/>
    </row>
    <row r="59" spans="1:30" ht="15.75" customHeight="1" x14ac:dyDescent="0.25">
      <c r="A59" s="320"/>
      <c r="B59" s="41"/>
      <c r="C59" s="44">
        <v>2026</v>
      </c>
      <c r="D59" s="45">
        <v>46023</v>
      </c>
      <c r="E59" s="648">
        <v>46386</v>
      </c>
      <c r="F59" s="623"/>
      <c r="G59" s="46">
        <v>40</v>
      </c>
      <c r="H59" s="652"/>
      <c r="I59" s="633"/>
      <c r="J59" s="633"/>
      <c r="K59" s="633"/>
      <c r="L59" s="633"/>
      <c r="M59" s="633"/>
      <c r="N59" s="633"/>
      <c r="O59" s="633"/>
      <c r="P59" s="633"/>
      <c r="Q59" s="633"/>
      <c r="R59" s="633"/>
      <c r="S59" s="633"/>
      <c r="T59" s="633"/>
      <c r="U59" s="633"/>
      <c r="V59" s="633"/>
      <c r="W59" s="633"/>
      <c r="X59" s="633"/>
      <c r="Y59" s="633"/>
      <c r="Z59" s="633"/>
      <c r="AA59" s="623"/>
      <c r="AB59" s="315"/>
      <c r="AC59" s="320"/>
      <c r="AD59" s="320"/>
    </row>
    <row r="60" spans="1:30" ht="15.75" customHeight="1" x14ac:dyDescent="0.25">
      <c r="A60" s="320"/>
      <c r="B60" s="41"/>
      <c r="C60" s="44">
        <v>2027</v>
      </c>
      <c r="D60" s="45">
        <v>46388</v>
      </c>
      <c r="E60" s="648">
        <v>46751</v>
      </c>
      <c r="F60" s="623"/>
      <c r="G60" s="46">
        <v>40</v>
      </c>
      <c r="H60" s="652"/>
      <c r="I60" s="633"/>
      <c r="J60" s="633"/>
      <c r="K60" s="633"/>
      <c r="L60" s="633"/>
      <c r="M60" s="633"/>
      <c r="N60" s="633"/>
      <c r="O60" s="633"/>
      <c r="P60" s="633"/>
      <c r="Q60" s="633"/>
      <c r="R60" s="633"/>
      <c r="S60" s="633"/>
      <c r="T60" s="633"/>
      <c r="U60" s="633"/>
      <c r="V60" s="633"/>
      <c r="W60" s="633"/>
      <c r="X60" s="633"/>
      <c r="Y60" s="633"/>
      <c r="Z60" s="633"/>
      <c r="AA60" s="623"/>
      <c r="AB60" s="315"/>
      <c r="AC60" s="320"/>
      <c r="AD60" s="320"/>
    </row>
    <row r="61" spans="1:30" ht="15.75" customHeight="1" x14ac:dyDescent="0.25">
      <c r="A61" s="320"/>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15"/>
      <c r="AC61" s="320"/>
      <c r="AD61" s="320"/>
    </row>
    <row r="62" spans="1:30" ht="15.75" customHeight="1" x14ac:dyDescent="0.25">
      <c r="A62" s="293"/>
      <c r="B62" s="31"/>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301"/>
      <c r="AC62" s="293"/>
      <c r="AD62" s="293"/>
    </row>
    <row r="63" spans="1:30" ht="15.75" customHeight="1" x14ac:dyDescent="0.25">
      <c r="A63" s="293"/>
      <c r="B63" s="31"/>
      <c r="C63" s="654" t="s">
        <v>163</v>
      </c>
      <c r="D63" s="650"/>
      <c r="E63" s="306"/>
      <c r="F63" s="297" t="s">
        <v>164</v>
      </c>
      <c r="G63" s="47"/>
      <c r="H63" s="308"/>
      <c r="I63" s="297" t="s">
        <v>165</v>
      </c>
      <c r="J63" s="293"/>
      <c r="K63" s="653"/>
      <c r="L63" s="623"/>
      <c r="M63" s="306"/>
      <c r="N63" s="293"/>
      <c r="O63" s="293"/>
      <c r="P63" s="293"/>
      <c r="Q63" s="293"/>
      <c r="R63" s="293"/>
      <c r="S63" s="293"/>
      <c r="T63" s="293"/>
      <c r="U63" s="293"/>
      <c r="V63" s="293"/>
      <c r="W63" s="293"/>
      <c r="X63" s="293"/>
      <c r="Y63" s="293"/>
      <c r="Z63" s="293"/>
      <c r="AA63" s="293"/>
      <c r="AB63" s="301"/>
      <c r="AC63" s="293"/>
      <c r="AD63" s="293"/>
    </row>
    <row r="64" spans="1:30" ht="15.75" customHeight="1" x14ac:dyDescent="0.25">
      <c r="A64" s="293"/>
      <c r="B64" s="321"/>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22"/>
      <c r="AC64" s="293"/>
      <c r="AD64" s="293"/>
    </row>
    <row r="65" spans="1:30" ht="15.75" customHeight="1" x14ac:dyDescent="0.25">
      <c r="A65" s="293"/>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293"/>
      <c r="AD65" s="293"/>
    </row>
    <row r="66" spans="1:30" ht="15.75" customHeight="1" x14ac:dyDescent="0.25">
      <c r="A66" s="293"/>
      <c r="B66" s="48"/>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49"/>
      <c r="AC66" s="293"/>
      <c r="AD66" s="293"/>
    </row>
    <row r="67" spans="1:30" ht="29.25" customHeight="1" x14ac:dyDescent="0.25">
      <c r="A67" s="293"/>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293"/>
      <c r="AD67" s="293"/>
    </row>
    <row r="68" spans="1:30" ht="15.75" customHeight="1" x14ac:dyDescent="0.25">
      <c r="A68" s="293"/>
      <c r="B68" s="48"/>
      <c r="C68" s="323"/>
      <c r="D68" s="323"/>
      <c r="E68" s="323"/>
      <c r="F68" s="316"/>
      <c r="G68" s="324"/>
      <c r="H68" s="325"/>
      <c r="I68" s="325"/>
      <c r="J68" s="316"/>
      <c r="K68" s="316"/>
      <c r="L68" s="316"/>
      <c r="M68" s="316"/>
      <c r="N68" s="325"/>
      <c r="O68" s="316"/>
      <c r="P68" s="316"/>
      <c r="Q68" s="316"/>
      <c r="R68" s="316"/>
      <c r="S68" s="325"/>
      <c r="T68" s="303"/>
      <c r="U68" s="303"/>
      <c r="V68" s="293"/>
      <c r="W68" s="325"/>
      <c r="X68" s="313"/>
      <c r="Y68" s="313"/>
      <c r="Z68" s="50"/>
      <c r="AA68" s="28"/>
      <c r="AB68" s="51"/>
      <c r="AC68" s="293"/>
      <c r="AD68" s="293"/>
    </row>
    <row r="69" spans="1:30" ht="15.75" customHeight="1" x14ac:dyDescent="0.25">
      <c r="A69" s="293"/>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293"/>
      <c r="AD69" s="293"/>
    </row>
    <row r="70" spans="1:30" ht="15.75" customHeight="1" x14ac:dyDescent="0.25">
      <c r="A70" s="293"/>
      <c r="B70" s="48"/>
      <c r="C70" s="323"/>
      <c r="D70" s="323"/>
      <c r="E70" s="323"/>
      <c r="F70" s="316"/>
      <c r="G70" s="324"/>
      <c r="H70" s="325"/>
      <c r="I70" s="325"/>
      <c r="J70" s="316"/>
      <c r="K70" s="316"/>
      <c r="L70" s="316"/>
      <c r="M70" s="316"/>
      <c r="N70" s="325"/>
      <c r="O70" s="316"/>
      <c r="P70" s="316"/>
      <c r="Q70" s="316"/>
      <c r="R70" s="316"/>
      <c r="S70" s="325"/>
      <c r="T70" s="303"/>
      <c r="U70" s="303"/>
      <c r="V70" s="293"/>
      <c r="W70" s="325"/>
      <c r="X70" s="313"/>
      <c r="Y70" s="313"/>
      <c r="Z70" s="50"/>
      <c r="AA70" s="28"/>
      <c r="AB70" s="51"/>
      <c r="AC70" s="293"/>
      <c r="AD70" s="293"/>
    </row>
    <row r="71" spans="1:30" ht="15.75" customHeight="1" x14ac:dyDescent="0.25">
      <c r="A71" s="293"/>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293"/>
      <c r="AD71" s="293"/>
    </row>
    <row r="72" spans="1:30" ht="15.75" customHeight="1" x14ac:dyDescent="0.25">
      <c r="A72" s="293"/>
      <c r="B72" s="48"/>
      <c r="C72" s="323"/>
      <c r="D72" s="323"/>
      <c r="E72" s="323"/>
      <c r="F72" s="316"/>
      <c r="G72" s="324"/>
      <c r="H72" s="325"/>
      <c r="I72" s="325"/>
      <c r="J72" s="316"/>
      <c r="K72" s="316"/>
      <c r="L72" s="316"/>
      <c r="M72" s="316"/>
      <c r="N72" s="325"/>
      <c r="O72" s="316"/>
      <c r="P72" s="316"/>
      <c r="Q72" s="316"/>
      <c r="R72" s="316"/>
      <c r="S72" s="325"/>
      <c r="T72" s="303"/>
      <c r="U72" s="303"/>
      <c r="V72" s="293"/>
      <c r="W72" s="325"/>
      <c r="X72" s="313"/>
      <c r="Y72" s="313"/>
      <c r="Z72" s="313"/>
      <c r="AA72" s="303"/>
      <c r="AB72" s="309"/>
      <c r="AC72" s="293"/>
      <c r="AD72" s="293"/>
    </row>
    <row r="73" spans="1:30" ht="15.75" customHeight="1" x14ac:dyDescent="0.25">
      <c r="A73" s="293"/>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293"/>
      <c r="AD73" s="293"/>
    </row>
    <row r="74" spans="1:30" ht="15.75" customHeight="1" x14ac:dyDescent="0.25">
      <c r="A74" s="293"/>
      <c r="B74" s="48"/>
      <c r="C74" s="323"/>
      <c r="D74" s="323"/>
      <c r="E74" s="323"/>
      <c r="F74" s="316"/>
      <c r="G74" s="324"/>
      <c r="H74" s="325"/>
      <c r="I74" s="325"/>
      <c r="J74" s="316"/>
      <c r="K74" s="316"/>
      <c r="L74" s="316"/>
      <c r="M74" s="316"/>
      <c r="N74" s="325"/>
      <c r="O74" s="316"/>
      <c r="P74" s="316"/>
      <c r="Q74" s="316"/>
      <c r="R74" s="316"/>
      <c r="S74" s="325"/>
      <c r="T74" s="303"/>
      <c r="U74" s="303"/>
      <c r="V74" s="293"/>
      <c r="W74" s="325"/>
      <c r="X74" s="313"/>
      <c r="Y74" s="313"/>
      <c r="Z74" s="50"/>
      <c r="AA74" s="28"/>
      <c r="AB74" s="51"/>
      <c r="AC74" s="293"/>
      <c r="AD74" s="293"/>
    </row>
    <row r="75" spans="1:30" ht="15.75" customHeight="1" x14ac:dyDescent="0.25">
      <c r="A75" s="293"/>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293"/>
      <c r="AD75" s="293"/>
    </row>
    <row r="76" spans="1:30" ht="15.75" customHeight="1" x14ac:dyDescent="0.25">
      <c r="A76" s="293"/>
      <c r="B76" s="48"/>
      <c r="C76" s="323"/>
      <c r="D76" s="323"/>
      <c r="E76" s="323"/>
      <c r="F76" s="316"/>
      <c r="G76" s="324"/>
      <c r="H76" s="325"/>
      <c r="I76" s="325"/>
      <c r="J76" s="316"/>
      <c r="K76" s="316"/>
      <c r="L76" s="316"/>
      <c r="M76" s="316"/>
      <c r="N76" s="325"/>
      <c r="O76" s="316"/>
      <c r="P76" s="316"/>
      <c r="Q76" s="316"/>
      <c r="R76" s="316"/>
      <c r="S76" s="325"/>
      <c r="T76" s="303"/>
      <c r="U76" s="303"/>
      <c r="V76" s="293"/>
      <c r="W76" s="325"/>
      <c r="X76" s="313"/>
      <c r="Y76" s="313"/>
      <c r="Z76" s="50"/>
      <c r="AA76" s="28"/>
      <c r="AB76" s="51"/>
      <c r="AC76" s="293"/>
      <c r="AD76" s="293"/>
    </row>
    <row r="77" spans="1:30" ht="15.75" customHeight="1" x14ac:dyDescent="0.25">
      <c r="A77" s="293"/>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293"/>
      <c r="AD77" s="293"/>
    </row>
    <row r="78" spans="1:30" ht="15.75" customHeight="1" x14ac:dyDescent="0.25">
      <c r="A78" s="293"/>
      <c r="B78" s="48"/>
      <c r="C78" s="323"/>
      <c r="D78" s="323"/>
      <c r="E78" s="323"/>
      <c r="F78" s="316"/>
      <c r="G78" s="324"/>
      <c r="H78" s="325"/>
      <c r="I78" s="325"/>
      <c r="J78" s="316"/>
      <c r="K78" s="316"/>
      <c r="L78" s="316"/>
      <c r="M78" s="316"/>
      <c r="N78" s="325"/>
      <c r="O78" s="316"/>
      <c r="P78" s="316"/>
      <c r="Q78" s="316"/>
      <c r="R78" s="316"/>
      <c r="S78" s="325"/>
      <c r="T78" s="303"/>
      <c r="U78" s="303"/>
      <c r="V78" s="293"/>
      <c r="W78" s="325"/>
      <c r="X78" s="313"/>
      <c r="Y78" s="313"/>
      <c r="Z78" s="50"/>
      <c r="AA78" s="28"/>
      <c r="AB78" s="51"/>
      <c r="AC78" s="293"/>
      <c r="AD78" s="293"/>
    </row>
    <row r="79" spans="1:30" ht="15.75" customHeight="1" x14ac:dyDescent="0.25">
      <c r="A79" s="293"/>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293"/>
      <c r="AD79" s="293"/>
    </row>
    <row r="80" spans="1:30" ht="15.75" customHeight="1" x14ac:dyDescent="0.25">
      <c r="A80" s="293"/>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293"/>
      <c r="AD80" s="293"/>
    </row>
    <row r="81" spans="1:30" ht="15.75" customHeight="1" x14ac:dyDescent="0.25">
      <c r="A81" s="293"/>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293"/>
      <c r="AD81" s="293"/>
    </row>
    <row r="82" spans="1:30" ht="15.75" customHeight="1" x14ac:dyDescent="0.25">
      <c r="A82" s="293"/>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293"/>
      <c r="AD82" s="293"/>
    </row>
    <row r="83" spans="1:30" ht="26.25" customHeight="1" x14ac:dyDescent="0.25">
      <c r="A83" s="293"/>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293"/>
      <c r="AD83" s="326"/>
    </row>
    <row r="84" spans="1:30" ht="12.75" customHeight="1" x14ac:dyDescent="0.25">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row>
    <row r="85" spans="1:30" ht="12.75" customHeight="1" x14ac:dyDescent="0.25">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row>
    <row r="86" spans="1:30" ht="12.75" customHeight="1" x14ac:dyDescent="0.25">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row>
    <row r="87" spans="1:30" ht="12.75" customHeight="1" x14ac:dyDescent="0.25">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row>
    <row r="88" spans="1:30" ht="12.75" customHeight="1" x14ac:dyDescent="0.25">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row>
    <row r="89" spans="1:30" ht="12.75" customHeight="1" x14ac:dyDescent="0.25">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row>
    <row r="90" spans="1:30" ht="12.75" customHeight="1" x14ac:dyDescent="0.25">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row>
    <row r="91" spans="1:30" ht="12.75" customHeight="1" x14ac:dyDescent="0.25">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row>
    <row r="92" spans="1:30" ht="12.75" customHeight="1" x14ac:dyDescent="0.25">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row>
    <row r="93" spans="1:30" ht="12.75" customHeight="1" x14ac:dyDescent="0.2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row>
    <row r="94" spans="1:30" ht="12.75" customHeight="1" x14ac:dyDescent="0.2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row>
    <row r="95" spans="1:30" ht="12.75" customHeight="1" x14ac:dyDescent="0.2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row>
    <row r="96" spans="1:30" ht="12.75" customHeight="1" x14ac:dyDescent="0.2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row>
    <row r="97" spans="1:30" ht="12.75" customHeight="1" x14ac:dyDescent="0.2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row>
    <row r="98" spans="1:30" ht="12.75" customHeight="1" x14ac:dyDescent="0.2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row>
    <row r="99" spans="1:30" ht="12.75" customHeight="1" x14ac:dyDescent="0.2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row>
    <row r="100" spans="1:30" ht="12.75" customHeight="1" x14ac:dyDescent="0.2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row>
    <row r="101" spans="1:30" ht="12.75" customHeight="1" x14ac:dyDescent="0.2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row>
    <row r="102" spans="1:30" ht="12.75" customHeight="1" x14ac:dyDescent="0.2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row>
    <row r="103" spans="1:30" ht="12.75" customHeight="1" x14ac:dyDescent="0.2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row>
    <row r="104" spans="1:30" ht="12.75" customHeight="1" x14ac:dyDescent="0.2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row>
    <row r="105" spans="1:30" ht="12.75" customHeight="1" x14ac:dyDescent="0.2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row>
    <row r="106" spans="1:30" ht="12.75" customHeight="1" x14ac:dyDescent="0.2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row>
    <row r="107" spans="1:30" ht="12.75" customHeight="1" x14ac:dyDescent="0.2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row>
    <row r="108" spans="1:30" ht="12.75" customHeight="1" x14ac:dyDescent="0.2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row>
    <row r="109" spans="1:30" ht="12.75" customHeight="1" x14ac:dyDescent="0.2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row>
    <row r="110" spans="1:30" ht="12.75" customHeight="1" x14ac:dyDescent="0.2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row>
    <row r="111" spans="1:30" ht="12.75" customHeight="1" x14ac:dyDescent="0.2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row>
    <row r="112" spans="1:30" ht="12.75" customHeight="1" x14ac:dyDescent="0.2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row>
    <row r="113" spans="1:30" ht="12.75" customHeight="1" x14ac:dyDescent="0.2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row>
    <row r="114" spans="1:30" ht="12.75" customHeight="1" x14ac:dyDescent="0.2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row>
    <row r="115" spans="1:30" ht="12.75" customHeight="1" x14ac:dyDescent="0.2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row>
    <row r="116" spans="1:30" ht="12.75" customHeight="1" x14ac:dyDescent="0.2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row>
    <row r="117" spans="1:30" ht="12.75" customHeight="1" x14ac:dyDescent="0.2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row>
    <row r="118" spans="1:30" ht="12.75" customHeight="1" x14ac:dyDescent="0.2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row>
    <row r="119" spans="1:30" ht="12.75" customHeight="1" x14ac:dyDescent="0.2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row>
    <row r="120" spans="1:30" ht="12.75" customHeight="1" x14ac:dyDescent="0.2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row>
    <row r="121" spans="1:30" ht="12.75" customHeight="1" x14ac:dyDescent="0.2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row>
    <row r="122" spans="1:30" ht="12.75" customHeight="1" x14ac:dyDescent="0.2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row>
    <row r="123" spans="1:30" ht="12.75" customHeight="1" x14ac:dyDescent="0.2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row>
    <row r="124" spans="1:30" ht="12.75" customHeight="1" x14ac:dyDescent="0.2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row>
    <row r="125" spans="1:30" ht="12.75" customHeight="1" x14ac:dyDescent="0.2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row>
    <row r="126" spans="1:30" ht="12.75" customHeight="1" x14ac:dyDescent="0.2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row>
    <row r="127" spans="1:30" ht="12.75" customHeight="1" x14ac:dyDescent="0.2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row>
    <row r="128" spans="1:30" ht="12.75" customHeight="1" x14ac:dyDescent="0.2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row>
    <row r="129" spans="1:30" ht="12.75" customHeight="1" x14ac:dyDescent="0.2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row>
    <row r="130" spans="1:30" ht="12.75" customHeight="1" x14ac:dyDescent="0.2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row>
    <row r="131" spans="1:30" ht="12.75" customHeight="1" x14ac:dyDescent="0.2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row>
    <row r="132" spans="1:30" ht="12.75" customHeight="1" x14ac:dyDescent="0.2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row>
    <row r="133" spans="1:30" ht="12.75" customHeight="1" x14ac:dyDescent="0.2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row>
    <row r="134" spans="1:30" ht="12.75" customHeight="1" x14ac:dyDescent="0.25">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row>
    <row r="135" spans="1:30" ht="12.75" customHeight="1" x14ac:dyDescent="0.25">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row>
    <row r="136" spans="1:30" ht="12.75" customHeight="1" x14ac:dyDescent="0.25">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row>
    <row r="137" spans="1:30" ht="12.75" customHeight="1" x14ac:dyDescent="0.25">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row>
    <row r="138" spans="1:30" ht="12.75" customHeight="1" x14ac:dyDescent="0.25">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row>
    <row r="139" spans="1:30" ht="12.75" customHeight="1" x14ac:dyDescent="0.25">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row>
    <row r="140" spans="1:30" ht="12.75" customHeight="1" x14ac:dyDescent="0.25">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row>
    <row r="141" spans="1:30" ht="12.75" customHeight="1" x14ac:dyDescent="0.25">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row>
    <row r="142" spans="1:30" ht="12.75" customHeight="1" x14ac:dyDescent="0.25">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row>
    <row r="143" spans="1:30" ht="12.75" customHeight="1" x14ac:dyDescent="0.25">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row>
    <row r="144" spans="1:30" ht="12.75" customHeight="1" x14ac:dyDescent="0.25">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row>
    <row r="145" spans="1:30" ht="12.75" customHeight="1" x14ac:dyDescent="0.25">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row>
    <row r="146" spans="1:30" ht="12.75" customHeight="1" x14ac:dyDescent="0.25">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row>
    <row r="147" spans="1:30" ht="12.75" customHeight="1" x14ac:dyDescent="0.25">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row>
    <row r="148" spans="1:30" ht="12.75" customHeight="1" x14ac:dyDescent="0.25">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row>
    <row r="149" spans="1:30" ht="12.75" customHeight="1" x14ac:dyDescent="0.25">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row>
    <row r="150" spans="1:30" ht="12.75" customHeight="1" x14ac:dyDescent="0.25">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row>
    <row r="151" spans="1:30" ht="12.75" customHeight="1" x14ac:dyDescent="0.25">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row>
    <row r="152" spans="1:30" ht="12.75" customHeight="1" x14ac:dyDescent="0.25">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row>
    <row r="153" spans="1:30" ht="12.75" customHeight="1" x14ac:dyDescent="0.25">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row>
    <row r="154" spans="1:30" ht="12.75" customHeight="1" x14ac:dyDescent="0.25">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row>
    <row r="155" spans="1:30" ht="12.75" customHeight="1" x14ac:dyDescent="0.25">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row>
    <row r="156" spans="1:30" ht="12.75" customHeight="1" x14ac:dyDescent="0.25">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row>
    <row r="157" spans="1:30" ht="12.75" customHeight="1" x14ac:dyDescent="0.25">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row>
    <row r="158" spans="1:30" ht="12.75" customHeight="1" x14ac:dyDescent="0.25">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row>
    <row r="159" spans="1:30" ht="12.75" customHeight="1" x14ac:dyDescent="0.25">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row>
    <row r="160" spans="1:30" ht="12.75" customHeight="1" x14ac:dyDescent="0.25">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row>
    <row r="161" spans="1:30" ht="12.75" customHeight="1" x14ac:dyDescent="0.25">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row>
    <row r="162" spans="1:30" ht="12.75" customHeight="1" x14ac:dyDescent="0.25">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row>
    <row r="163" spans="1:30" ht="12.75" customHeight="1" x14ac:dyDescent="0.25">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row>
    <row r="164" spans="1:30" ht="12.75" customHeight="1" x14ac:dyDescent="0.25">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row>
    <row r="165" spans="1:30" ht="12.75" customHeight="1" x14ac:dyDescent="0.25">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row>
    <row r="166" spans="1:30" ht="12.75" customHeight="1" x14ac:dyDescent="0.25">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row>
    <row r="167" spans="1:30" ht="12.75" customHeight="1" x14ac:dyDescent="0.25">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row>
    <row r="168" spans="1:30" ht="12.75" customHeight="1" x14ac:dyDescent="0.25">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row>
    <row r="169" spans="1:30" ht="12.75" customHeight="1" x14ac:dyDescent="0.25">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row>
    <row r="170" spans="1:30" ht="12.75" customHeight="1" x14ac:dyDescent="0.25">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row>
    <row r="171" spans="1:30" ht="12.75" customHeight="1" x14ac:dyDescent="0.25">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row>
    <row r="172" spans="1:30" ht="12.75" customHeight="1" x14ac:dyDescent="0.25">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row>
    <row r="173" spans="1:30" ht="12.75" customHeight="1" x14ac:dyDescent="0.25">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row>
    <row r="174" spans="1:30" ht="12.75" customHeight="1" x14ac:dyDescent="0.25">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row>
    <row r="175" spans="1:30" ht="12.75" customHeight="1" x14ac:dyDescent="0.25">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row>
    <row r="176" spans="1:30" ht="12.75" customHeight="1" x14ac:dyDescent="0.25">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row>
    <row r="177" spans="1:30" ht="12.75" customHeight="1" x14ac:dyDescent="0.25">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row>
    <row r="178" spans="1:30" ht="12.75" customHeight="1" x14ac:dyDescent="0.25">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row>
    <row r="179" spans="1:30" ht="12.75" customHeight="1" x14ac:dyDescent="0.25">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row>
    <row r="180" spans="1:30" ht="12.75" customHeight="1" x14ac:dyDescent="0.25">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row>
    <row r="181" spans="1:30" ht="12.75" customHeight="1" x14ac:dyDescent="0.25">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row>
    <row r="182" spans="1:30" ht="12.75" customHeight="1" x14ac:dyDescent="0.25">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row>
    <row r="183" spans="1:30" ht="12.75" customHeight="1" x14ac:dyDescent="0.25">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row>
    <row r="184" spans="1:30" ht="12.75" customHeight="1" x14ac:dyDescent="0.25">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row>
    <row r="185" spans="1:30" ht="12.75" customHeight="1" x14ac:dyDescent="0.25">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row>
    <row r="186" spans="1:30" ht="12.75" customHeight="1" x14ac:dyDescent="0.25">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row>
    <row r="187" spans="1:30" ht="12.75" customHeight="1" x14ac:dyDescent="0.25">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row>
    <row r="188" spans="1:30" ht="12.75" customHeight="1" x14ac:dyDescent="0.25">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row>
    <row r="189" spans="1:30" ht="12.75" customHeight="1" x14ac:dyDescent="0.25">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row>
    <row r="190" spans="1:30" ht="12.75" customHeight="1" x14ac:dyDescent="0.25">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row>
    <row r="191" spans="1:30" ht="12.75" customHeight="1" x14ac:dyDescent="0.25">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row>
    <row r="192" spans="1:30" ht="12.75" customHeight="1" x14ac:dyDescent="0.25">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row>
    <row r="193" spans="1:30" ht="12.75" customHeight="1" x14ac:dyDescent="0.25">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row>
    <row r="194" spans="1:30" ht="12.75" customHeight="1" x14ac:dyDescent="0.25">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row>
    <row r="195" spans="1:30" ht="12.75" customHeight="1" x14ac:dyDescent="0.25">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row>
    <row r="196" spans="1:30" ht="12.75" customHeight="1" x14ac:dyDescent="0.25">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row>
    <row r="197" spans="1:30" ht="12.75" customHeight="1" x14ac:dyDescent="0.25">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row>
    <row r="198" spans="1:30" ht="12.75" customHeight="1" x14ac:dyDescent="0.25">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row>
    <row r="199" spans="1:30" ht="12.75" customHeight="1" x14ac:dyDescent="0.25">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row>
    <row r="200" spans="1:30" ht="12.75" customHeight="1" x14ac:dyDescent="0.25">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row>
    <row r="201" spans="1:30" ht="12.75" customHeight="1" x14ac:dyDescent="0.25">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row>
    <row r="202" spans="1:30" ht="12.75" customHeight="1" x14ac:dyDescent="0.25">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row>
    <row r="203" spans="1:30" ht="12.75" customHeight="1" x14ac:dyDescent="0.25">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row>
    <row r="204" spans="1:30" ht="12.75" customHeight="1" x14ac:dyDescent="0.25">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row>
    <row r="205" spans="1:30" ht="12.75" customHeight="1" x14ac:dyDescent="0.25">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row>
    <row r="206" spans="1:30" ht="12.75" customHeight="1" x14ac:dyDescent="0.25">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row>
    <row r="207" spans="1:30" ht="12.75" customHeight="1" x14ac:dyDescent="0.25">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row>
    <row r="208" spans="1:30" ht="12.75" customHeight="1" x14ac:dyDescent="0.25">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row>
    <row r="209" spans="1:30" ht="12.75" customHeight="1" x14ac:dyDescent="0.25">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row>
    <row r="210" spans="1:30" ht="12.75" customHeight="1" x14ac:dyDescent="0.25">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row>
    <row r="211" spans="1:30" ht="12.75" customHeight="1" x14ac:dyDescent="0.25">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row>
    <row r="212" spans="1:30" ht="12.75" customHeight="1" x14ac:dyDescent="0.25">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row>
    <row r="213" spans="1:30" ht="12.75" customHeight="1" x14ac:dyDescent="0.25">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row>
    <row r="214" spans="1:30" ht="12.75" customHeight="1" x14ac:dyDescent="0.25">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row>
    <row r="215" spans="1:30" ht="12.75" customHeight="1" x14ac:dyDescent="0.25">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row>
    <row r="216" spans="1:30" ht="12.75" customHeight="1" x14ac:dyDescent="0.25">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row>
    <row r="217" spans="1:30" ht="12.75" customHeight="1" x14ac:dyDescent="0.25">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row>
    <row r="218" spans="1:30" ht="12.75" customHeight="1" x14ac:dyDescent="0.25">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row>
    <row r="219" spans="1:30" ht="12.75" customHeight="1" x14ac:dyDescent="0.25">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row>
    <row r="220" spans="1:30" ht="12.75" customHeight="1" x14ac:dyDescent="0.25">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row>
    <row r="221" spans="1:30" ht="12.75" customHeight="1" x14ac:dyDescent="0.25">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row>
    <row r="222" spans="1:30" ht="12.75" customHeight="1" x14ac:dyDescent="0.25">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row>
    <row r="223" spans="1:30" ht="12.75" customHeight="1" x14ac:dyDescent="0.25">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row>
    <row r="224" spans="1:30" ht="12.75" customHeight="1" x14ac:dyDescent="0.25">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row>
    <row r="225" spans="1:30" ht="12.75" customHeight="1" x14ac:dyDescent="0.25">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row>
    <row r="226" spans="1:30" ht="12.75" customHeight="1" x14ac:dyDescent="0.25">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row>
    <row r="227" spans="1:30" ht="12.75" customHeight="1" x14ac:dyDescent="0.25">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row>
    <row r="228" spans="1:30" ht="12.75" customHeight="1" x14ac:dyDescent="0.25">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row>
    <row r="229" spans="1:30" ht="12.75" customHeight="1" x14ac:dyDescent="0.25">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row>
    <row r="230" spans="1:30" ht="12.75" customHeight="1" x14ac:dyDescent="0.25">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row>
    <row r="231" spans="1:30" ht="12.75" customHeight="1" x14ac:dyDescent="0.25">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row>
    <row r="232" spans="1:30" ht="12.75" customHeight="1" x14ac:dyDescent="0.25">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row>
    <row r="233" spans="1:30" ht="12.75" customHeight="1" x14ac:dyDescent="0.25">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row>
    <row r="234" spans="1:30" ht="12.75" customHeight="1" x14ac:dyDescent="0.25">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row>
    <row r="235" spans="1:30" ht="12.75" customHeight="1" x14ac:dyDescent="0.25">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row>
    <row r="236" spans="1:30" ht="12.75" customHeight="1" x14ac:dyDescent="0.25">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row>
    <row r="237" spans="1:30" ht="12.75" customHeight="1" x14ac:dyDescent="0.25">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row>
    <row r="238" spans="1:30" ht="12.75" customHeight="1" x14ac:dyDescent="0.25">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row>
    <row r="239" spans="1:30" ht="12.75" customHeight="1" x14ac:dyDescent="0.25">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row>
    <row r="240" spans="1:30" ht="12.75" customHeight="1" x14ac:dyDescent="0.25">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row>
    <row r="241" spans="1:30" ht="12.75" customHeight="1" x14ac:dyDescent="0.25">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row>
    <row r="242" spans="1:30" ht="12.75" customHeight="1" x14ac:dyDescent="0.25">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row>
    <row r="243" spans="1:30" ht="12.75" customHeight="1" x14ac:dyDescent="0.25">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row>
    <row r="244" spans="1:30" ht="12.75" customHeight="1" x14ac:dyDescent="0.25">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row>
    <row r="245" spans="1:30" ht="12.75" customHeight="1" x14ac:dyDescent="0.25">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row>
    <row r="246" spans="1:30" ht="12.75" customHeight="1" x14ac:dyDescent="0.25">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row>
    <row r="247" spans="1:30" ht="12.75" customHeight="1" x14ac:dyDescent="0.25">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row>
    <row r="248" spans="1:30" ht="12.75" customHeight="1" x14ac:dyDescent="0.25">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row>
    <row r="249" spans="1:30" ht="12.75" customHeight="1" x14ac:dyDescent="0.25">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row>
    <row r="250" spans="1:30" ht="12.75" customHeight="1" x14ac:dyDescent="0.25">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row>
    <row r="251" spans="1:30" ht="12.75" customHeight="1" x14ac:dyDescent="0.25">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row>
    <row r="252" spans="1:30" ht="12.75" customHeight="1" x14ac:dyDescent="0.25">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row>
    <row r="253" spans="1:30" ht="12.75" customHeight="1" x14ac:dyDescent="0.25">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row>
    <row r="254" spans="1:30" ht="12.75" customHeight="1" x14ac:dyDescent="0.25">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row>
    <row r="255" spans="1:30" ht="12.75" customHeight="1" x14ac:dyDescent="0.25">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row>
    <row r="256" spans="1:30" ht="12.75" customHeight="1" x14ac:dyDescent="0.25">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row>
    <row r="257" spans="1:30" ht="12.75" customHeight="1" x14ac:dyDescent="0.25">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row>
    <row r="258" spans="1:30" ht="12.75" customHeight="1" x14ac:dyDescent="0.25">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row>
    <row r="259" spans="1:30" ht="12.75" customHeight="1" x14ac:dyDescent="0.25">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row>
    <row r="260" spans="1:30" ht="12.75" customHeight="1" x14ac:dyDescent="0.25">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row>
    <row r="261" spans="1:30" ht="12.75" customHeight="1" x14ac:dyDescent="0.25">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row>
    <row r="262" spans="1:30" ht="12.75" customHeight="1" x14ac:dyDescent="0.25">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row>
    <row r="263" spans="1:30" ht="12.75" customHeight="1" x14ac:dyDescent="0.25">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row>
    <row r="264" spans="1:30" ht="12.75" customHeight="1" x14ac:dyDescent="0.25">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row>
    <row r="265" spans="1:30" ht="12.75" customHeight="1" x14ac:dyDescent="0.25">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row>
    <row r="266" spans="1:30" ht="12.75" customHeight="1" x14ac:dyDescent="0.25">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row>
    <row r="267" spans="1:30" ht="12.75" customHeight="1" x14ac:dyDescent="0.25">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row>
    <row r="268" spans="1:30" ht="12.75" customHeight="1" x14ac:dyDescent="0.25">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row>
    <row r="269" spans="1:30" ht="12.75" customHeight="1" x14ac:dyDescent="0.25">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row>
    <row r="270" spans="1:30" ht="12.75" customHeight="1" x14ac:dyDescent="0.25">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row>
    <row r="271" spans="1:30" ht="12.75" customHeight="1" x14ac:dyDescent="0.25">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row>
    <row r="272" spans="1:30" ht="12.75" customHeight="1" x14ac:dyDescent="0.25">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row>
    <row r="273" spans="1:30" ht="12.75" customHeight="1" x14ac:dyDescent="0.25">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row>
    <row r="274" spans="1:30" ht="12.75" customHeight="1" x14ac:dyDescent="0.25">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row>
    <row r="275" spans="1:30" ht="12.75" customHeight="1" x14ac:dyDescent="0.25">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row>
    <row r="276" spans="1:30" ht="12.75" customHeight="1" x14ac:dyDescent="0.25">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row>
    <row r="277" spans="1:30" ht="12.75" customHeight="1" x14ac:dyDescent="0.2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row>
    <row r="278" spans="1:30" ht="12.75" customHeight="1" x14ac:dyDescent="0.2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row>
    <row r="279" spans="1:30" ht="12.75" customHeight="1" x14ac:dyDescent="0.2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row>
    <row r="280" spans="1:30" ht="12.75" customHeight="1" x14ac:dyDescent="0.2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row>
    <row r="281" spans="1:30" ht="12.75" customHeight="1" x14ac:dyDescent="0.2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row>
    <row r="282" spans="1:30" ht="12.75" customHeight="1" x14ac:dyDescent="0.2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row>
    <row r="283" spans="1:30" ht="12.75" customHeight="1" x14ac:dyDescent="0.2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row>
    <row r="284" spans="1:30" ht="12.75" customHeight="1" x14ac:dyDescent="0.2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row>
    <row r="285" spans="1:30" ht="12.75" customHeight="1" x14ac:dyDescent="0.2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row>
    <row r="286" spans="1:30" ht="12.75" customHeight="1" x14ac:dyDescent="0.2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row>
    <row r="287" spans="1:30" ht="12.75" customHeight="1" x14ac:dyDescent="0.2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row>
    <row r="288" spans="1:30" ht="12.75" customHeight="1" x14ac:dyDescent="0.2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row>
    <row r="289" spans="1:30" ht="12.75" customHeight="1" x14ac:dyDescent="0.2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row>
    <row r="290" spans="1:30" ht="12.75" customHeight="1" x14ac:dyDescent="0.2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row>
    <row r="291" spans="1:30" ht="12.75" customHeight="1" x14ac:dyDescent="0.2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row>
    <row r="292" spans="1:30" ht="12.75" customHeight="1" x14ac:dyDescent="0.25">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row>
    <row r="293" spans="1:30" ht="12.75" customHeight="1" x14ac:dyDescent="0.25">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row>
    <row r="294" spans="1:30" ht="12.75" customHeight="1" x14ac:dyDescent="0.25">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row>
    <row r="295" spans="1:30" ht="12.75" customHeight="1" x14ac:dyDescent="0.25">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row>
    <row r="296" spans="1:30" ht="12.75" customHeight="1" x14ac:dyDescent="0.25">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row>
    <row r="297" spans="1:30" ht="12.75" customHeight="1" x14ac:dyDescent="0.25">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row>
    <row r="298" spans="1:30" ht="12.75" customHeight="1" x14ac:dyDescent="0.25">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row>
    <row r="299" spans="1:30" ht="12.75" customHeight="1" x14ac:dyDescent="0.2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row>
    <row r="300" spans="1:30" ht="12.75" customHeight="1" x14ac:dyDescent="0.2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row>
    <row r="301" spans="1:30" ht="12.75" customHeight="1" x14ac:dyDescent="0.2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row>
    <row r="302" spans="1:30" ht="12.75" customHeight="1" x14ac:dyDescent="0.2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row>
    <row r="303" spans="1:30" ht="12.75" customHeight="1" x14ac:dyDescent="0.2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row>
    <row r="304" spans="1:30" ht="12.75" customHeight="1" x14ac:dyDescent="0.2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row>
    <row r="305" spans="1:30" ht="12.75" customHeight="1" x14ac:dyDescent="0.2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row>
    <row r="306" spans="1:30" ht="12.75" customHeight="1" x14ac:dyDescent="0.2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row>
    <row r="307" spans="1:30" ht="12.75" customHeight="1" x14ac:dyDescent="0.2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row>
    <row r="308" spans="1:30" ht="12.75" customHeight="1" x14ac:dyDescent="0.2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row>
    <row r="309" spans="1:30" ht="12.75" customHeight="1" x14ac:dyDescent="0.2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row>
    <row r="310" spans="1:30" ht="12.75" customHeight="1" x14ac:dyDescent="0.2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row>
    <row r="311" spans="1:30" ht="12.75" customHeight="1" x14ac:dyDescent="0.2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row>
    <row r="312" spans="1:30" ht="12.75" customHeight="1" x14ac:dyDescent="0.2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row>
    <row r="313" spans="1:30" ht="12.75" customHeight="1" x14ac:dyDescent="0.2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row>
    <row r="314" spans="1:30" ht="12.75" customHeight="1" x14ac:dyDescent="0.25">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row>
    <row r="315" spans="1:30" ht="12.75" customHeight="1" x14ac:dyDescent="0.25">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row>
    <row r="316" spans="1:30" ht="12.75" customHeight="1" x14ac:dyDescent="0.25">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row>
    <row r="317" spans="1:30" ht="12.75" customHeight="1" x14ac:dyDescent="0.25">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row>
    <row r="318" spans="1:30" ht="12.75" customHeight="1" x14ac:dyDescent="0.25">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row>
    <row r="319" spans="1:30" ht="12.75" customHeight="1" x14ac:dyDescent="0.25">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row>
    <row r="320" spans="1:30" ht="12.75" customHeight="1" x14ac:dyDescent="0.25">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row>
    <row r="321" spans="1:30" ht="12.75" customHeight="1" x14ac:dyDescent="0.25">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row>
    <row r="322" spans="1:30" ht="12.75" customHeight="1" x14ac:dyDescent="0.25">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row>
    <row r="323" spans="1:30" ht="12.75" customHeight="1" x14ac:dyDescent="0.25">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row>
    <row r="324" spans="1:30" ht="12.75" customHeight="1" x14ac:dyDescent="0.25">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row>
    <row r="325" spans="1:30" ht="12.75" customHeight="1" x14ac:dyDescent="0.25">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c r="AA325" s="293"/>
      <c r="AB325" s="293"/>
      <c r="AC325" s="293"/>
      <c r="AD325" s="293"/>
    </row>
    <row r="326" spans="1:30" ht="12.75" customHeight="1" x14ac:dyDescent="0.25">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c r="AA326" s="293"/>
      <c r="AB326" s="293"/>
      <c r="AC326" s="293"/>
      <c r="AD326" s="293"/>
    </row>
    <row r="327" spans="1:30" ht="12.75" customHeight="1" x14ac:dyDescent="0.25">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c r="AA327" s="293"/>
      <c r="AB327" s="293"/>
      <c r="AC327" s="293"/>
      <c r="AD327" s="293"/>
    </row>
    <row r="328" spans="1:30" ht="12.75" customHeight="1" x14ac:dyDescent="0.25">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c r="AA328" s="293"/>
      <c r="AB328" s="293"/>
      <c r="AC328" s="293"/>
      <c r="AD328" s="293"/>
    </row>
    <row r="329" spans="1:30" ht="12.75" customHeight="1" x14ac:dyDescent="0.25">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c r="AA329" s="293"/>
      <c r="AB329" s="293"/>
      <c r="AC329" s="293"/>
      <c r="AD329" s="293"/>
    </row>
    <row r="330" spans="1:30" ht="12.75" customHeight="1" x14ac:dyDescent="0.25">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row>
    <row r="331" spans="1:30" ht="12.75" customHeight="1" x14ac:dyDescent="0.25">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row>
    <row r="332" spans="1:30" ht="12.75" customHeight="1" x14ac:dyDescent="0.25">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c r="AA332" s="293"/>
      <c r="AB332" s="293"/>
      <c r="AC332" s="293"/>
      <c r="AD332" s="293"/>
    </row>
    <row r="333" spans="1:30" ht="12.75" customHeight="1" x14ac:dyDescent="0.25">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row>
    <row r="334" spans="1:30" ht="12.75" customHeight="1" x14ac:dyDescent="0.25">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c r="AA334" s="293"/>
      <c r="AB334" s="293"/>
      <c r="AC334" s="293"/>
      <c r="AD334" s="293"/>
    </row>
    <row r="335" spans="1:30" ht="12.75" customHeight="1" x14ac:dyDescent="0.25">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c r="AA335" s="293"/>
      <c r="AB335" s="293"/>
      <c r="AC335" s="293"/>
      <c r="AD335" s="293"/>
    </row>
    <row r="336" spans="1:30" ht="12.75" customHeight="1" x14ac:dyDescent="0.25">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c r="AA336" s="293"/>
      <c r="AB336" s="293"/>
      <c r="AC336" s="293"/>
      <c r="AD336" s="293"/>
    </row>
    <row r="337" spans="1:30" ht="12.75" customHeight="1" x14ac:dyDescent="0.25">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row>
    <row r="338" spans="1:30" ht="12.75" customHeight="1" x14ac:dyDescent="0.25">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row>
    <row r="339" spans="1:30" ht="12.75" customHeight="1" x14ac:dyDescent="0.25">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row>
    <row r="340" spans="1:30" ht="12.75" customHeight="1" x14ac:dyDescent="0.25">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c r="AA340" s="293"/>
      <c r="AB340" s="293"/>
      <c r="AC340" s="293"/>
      <c r="AD340" s="293"/>
    </row>
    <row r="341" spans="1:30" ht="12.75" customHeight="1" x14ac:dyDescent="0.25">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c r="AA341" s="293"/>
      <c r="AB341" s="293"/>
      <c r="AC341" s="293"/>
      <c r="AD341" s="293"/>
    </row>
    <row r="342" spans="1:30" ht="12.75" customHeight="1" x14ac:dyDescent="0.25">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c r="AA342" s="293"/>
      <c r="AB342" s="293"/>
      <c r="AC342" s="293"/>
      <c r="AD342" s="293"/>
    </row>
    <row r="343" spans="1:30" ht="12.75" customHeight="1" x14ac:dyDescent="0.25">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c r="AA343" s="293"/>
      <c r="AB343" s="293"/>
      <c r="AC343" s="293"/>
      <c r="AD343" s="293"/>
    </row>
    <row r="344" spans="1:30" ht="12.75" customHeight="1" x14ac:dyDescent="0.25">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c r="AA344" s="293"/>
      <c r="AB344" s="293"/>
      <c r="AC344" s="293"/>
      <c r="AD344" s="293"/>
    </row>
    <row r="345" spans="1:30" ht="12.75" customHeight="1" x14ac:dyDescent="0.25">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row>
    <row r="346" spans="1:30" ht="12.75" customHeight="1" x14ac:dyDescent="0.25">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c r="AA346" s="293"/>
      <c r="AB346" s="293"/>
      <c r="AC346" s="293"/>
      <c r="AD346" s="293"/>
    </row>
    <row r="347" spans="1:30" ht="12.75" customHeight="1" x14ac:dyDescent="0.25">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row>
    <row r="348" spans="1:30" ht="12.75" customHeight="1" x14ac:dyDescent="0.25">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c r="AA348" s="293"/>
      <c r="AB348" s="293"/>
      <c r="AC348" s="293"/>
      <c r="AD348" s="293"/>
    </row>
    <row r="349" spans="1:30" ht="12.75" customHeight="1" x14ac:dyDescent="0.25">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c r="AA349" s="293"/>
      <c r="AB349" s="293"/>
      <c r="AC349" s="293"/>
      <c r="AD349" s="293"/>
    </row>
    <row r="350" spans="1:30" ht="12.75" customHeight="1" x14ac:dyDescent="0.25">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c r="AA350" s="293"/>
      <c r="AB350" s="293"/>
      <c r="AC350" s="293"/>
      <c r="AD350" s="293"/>
    </row>
    <row r="351" spans="1:30" ht="12.75" customHeight="1" x14ac:dyDescent="0.25">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row>
    <row r="352" spans="1:30" ht="12.75" customHeight="1" x14ac:dyDescent="0.25">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c r="AA352" s="293"/>
      <c r="AB352" s="293"/>
      <c r="AC352" s="293"/>
      <c r="AD352" s="293"/>
    </row>
    <row r="353" spans="1:30" ht="12.75" customHeight="1" x14ac:dyDescent="0.25">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c r="AA353" s="293"/>
      <c r="AB353" s="293"/>
      <c r="AC353" s="293"/>
      <c r="AD353" s="293"/>
    </row>
    <row r="354" spans="1:30" ht="12.75" customHeight="1" x14ac:dyDescent="0.25">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c r="AA354" s="293"/>
      <c r="AB354" s="293"/>
      <c r="AC354" s="293"/>
      <c r="AD354" s="293"/>
    </row>
    <row r="355" spans="1:30" ht="12.75" customHeight="1" x14ac:dyDescent="0.25">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c r="AA355" s="293"/>
      <c r="AB355" s="293"/>
      <c r="AC355" s="293"/>
      <c r="AD355" s="293"/>
    </row>
    <row r="356" spans="1:30" ht="12.75" customHeight="1" x14ac:dyDescent="0.25">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c r="AA356" s="293"/>
      <c r="AB356" s="293"/>
      <c r="AC356" s="293"/>
      <c r="AD356" s="293"/>
    </row>
    <row r="357" spans="1:30" ht="12.75" customHeight="1" x14ac:dyDescent="0.25">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row>
    <row r="358" spans="1:30" ht="12.75" customHeight="1" x14ac:dyDescent="0.25">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c r="AA358" s="293"/>
      <c r="AB358" s="293"/>
      <c r="AC358" s="293"/>
      <c r="AD358" s="293"/>
    </row>
    <row r="359" spans="1:30" ht="12.75" customHeight="1" x14ac:dyDescent="0.25">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c r="AA359" s="293"/>
      <c r="AB359" s="293"/>
      <c r="AC359" s="293"/>
      <c r="AD359" s="293"/>
    </row>
    <row r="360" spans="1:30" ht="12.75" customHeight="1" x14ac:dyDescent="0.25">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c r="AA360" s="293"/>
      <c r="AB360" s="293"/>
      <c r="AC360" s="293"/>
      <c r="AD360" s="293"/>
    </row>
    <row r="361" spans="1:30" ht="12.75" customHeight="1" x14ac:dyDescent="0.25">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c r="AA361" s="293"/>
      <c r="AB361" s="293"/>
      <c r="AC361" s="293"/>
      <c r="AD361" s="293"/>
    </row>
    <row r="362" spans="1:30" ht="12.75" customHeight="1" x14ac:dyDescent="0.25">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c r="AA362" s="293"/>
      <c r="AB362" s="293"/>
      <c r="AC362" s="293"/>
      <c r="AD362" s="293"/>
    </row>
    <row r="363" spans="1:30" ht="12.75" customHeight="1" x14ac:dyDescent="0.25">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row>
    <row r="364" spans="1:30" ht="12.75" customHeight="1" x14ac:dyDescent="0.25">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row>
    <row r="365" spans="1:30" ht="12.75" customHeight="1" x14ac:dyDescent="0.25">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row>
    <row r="366" spans="1:30" ht="12.75" customHeight="1" x14ac:dyDescent="0.25">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row>
    <row r="367" spans="1:30" ht="12.75" customHeight="1" x14ac:dyDescent="0.25">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row>
    <row r="368" spans="1:30" ht="12.75" customHeight="1" x14ac:dyDescent="0.25">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c r="AA368" s="293"/>
      <c r="AB368" s="293"/>
      <c r="AC368" s="293"/>
      <c r="AD368" s="293"/>
    </row>
    <row r="369" spans="1:30" ht="12.75" customHeight="1" x14ac:dyDescent="0.25">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row>
    <row r="370" spans="1:30" ht="12.75" customHeight="1" x14ac:dyDescent="0.25">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3"/>
      <c r="AC370" s="293"/>
      <c r="AD370" s="293"/>
    </row>
    <row r="371" spans="1:30" ht="12.75" customHeight="1" x14ac:dyDescent="0.25">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row>
    <row r="372" spans="1:30" ht="12.75" customHeight="1" x14ac:dyDescent="0.25">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row>
    <row r="373" spans="1:30" ht="12.75" customHeight="1" x14ac:dyDescent="0.25">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row>
    <row r="374" spans="1:30" ht="12.75" customHeight="1" x14ac:dyDescent="0.25">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c r="AA374" s="293"/>
      <c r="AB374" s="293"/>
      <c r="AC374" s="293"/>
      <c r="AD374" s="293"/>
    </row>
    <row r="375" spans="1:30" ht="12.75" customHeight="1" x14ac:dyDescent="0.25">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row>
    <row r="376" spans="1:30" ht="12.75" customHeight="1" x14ac:dyDescent="0.25">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c r="AA376" s="293"/>
      <c r="AB376" s="293"/>
      <c r="AC376" s="293"/>
      <c r="AD376" s="293"/>
    </row>
    <row r="377" spans="1:30" ht="12.75" customHeight="1" x14ac:dyDescent="0.25">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row>
    <row r="378" spans="1:30" ht="12.75" customHeight="1" x14ac:dyDescent="0.25">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c r="AC378" s="293"/>
      <c r="AD378" s="293"/>
    </row>
    <row r="379" spans="1:30" ht="12.75" customHeight="1" x14ac:dyDescent="0.25">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c r="AA379" s="293"/>
      <c r="AB379" s="293"/>
      <c r="AC379" s="293"/>
      <c r="AD379" s="293"/>
    </row>
    <row r="380" spans="1:30" ht="12.75" customHeight="1" x14ac:dyDescent="0.25">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row>
    <row r="381" spans="1:30" ht="12.75" customHeight="1" x14ac:dyDescent="0.25">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row>
    <row r="382" spans="1:30" ht="12.75" customHeight="1" x14ac:dyDescent="0.25">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3"/>
      <c r="AC382" s="293"/>
      <c r="AD382" s="293"/>
    </row>
    <row r="383" spans="1:30" ht="12.75" customHeight="1" x14ac:dyDescent="0.25">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c r="AA383" s="293"/>
      <c r="AB383" s="293"/>
      <c r="AC383" s="293"/>
      <c r="AD383" s="293"/>
    </row>
    <row r="384" spans="1:30" ht="12.75" customHeight="1" x14ac:dyDescent="0.25">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row>
    <row r="385" spans="1:30" ht="12.75" customHeight="1" x14ac:dyDescent="0.25">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c r="AA385" s="293"/>
      <c r="AB385" s="293"/>
      <c r="AC385" s="293"/>
      <c r="AD385" s="293"/>
    </row>
    <row r="386" spans="1:30" ht="12.75" customHeight="1" x14ac:dyDescent="0.25">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c r="AA386" s="293"/>
      <c r="AB386" s="293"/>
      <c r="AC386" s="293"/>
      <c r="AD386" s="293"/>
    </row>
    <row r="387" spans="1:30" ht="12.75" customHeight="1" x14ac:dyDescent="0.25">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row>
    <row r="388" spans="1:30" ht="12.75" customHeight="1" x14ac:dyDescent="0.25">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c r="AA388" s="293"/>
      <c r="AB388" s="293"/>
      <c r="AC388" s="293"/>
      <c r="AD388" s="293"/>
    </row>
    <row r="389" spans="1:30" ht="12.75" customHeight="1" x14ac:dyDescent="0.25">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c r="AA389" s="293"/>
      <c r="AB389" s="293"/>
      <c r="AC389" s="293"/>
      <c r="AD389" s="293"/>
    </row>
    <row r="390" spans="1:30" ht="12.75" customHeight="1" x14ac:dyDescent="0.25">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c r="AA390" s="293"/>
      <c r="AB390" s="293"/>
      <c r="AC390" s="293"/>
      <c r="AD390" s="293"/>
    </row>
    <row r="391" spans="1:30" ht="12.75" customHeight="1" x14ac:dyDescent="0.25">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3"/>
      <c r="AC391" s="293"/>
      <c r="AD391" s="293"/>
    </row>
    <row r="392" spans="1:30" ht="12.75" customHeight="1" x14ac:dyDescent="0.25">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c r="AA392" s="293"/>
      <c r="AB392" s="293"/>
      <c r="AC392" s="293"/>
      <c r="AD392" s="293"/>
    </row>
    <row r="393" spans="1:30" ht="12.75" customHeight="1" x14ac:dyDescent="0.25">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c r="AA393" s="293"/>
      <c r="AB393" s="293"/>
      <c r="AC393" s="293"/>
      <c r="AD393" s="293"/>
    </row>
    <row r="394" spans="1:30" ht="12.75" customHeight="1" x14ac:dyDescent="0.25">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c r="AA394" s="293"/>
      <c r="AB394" s="293"/>
      <c r="AC394" s="293"/>
      <c r="AD394" s="293"/>
    </row>
    <row r="395" spans="1:30" ht="12.75" customHeight="1" x14ac:dyDescent="0.25">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c r="AA395" s="293"/>
      <c r="AB395" s="293"/>
      <c r="AC395" s="293"/>
      <c r="AD395" s="293"/>
    </row>
    <row r="396" spans="1:30" ht="12.75" customHeight="1" x14ac:dyDescent="0.25">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c r="AA396" s="293"/>
      <c r="AB396" s="293"/>
      <c r="AC396" s="293"/>
      <c r="AD396" s="293"/>
    </row>
    <row r="397" spans="1:30" ht="12.75" customHeight="1" x14ac:dyDescent="0.25">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c r="AA397" s="293"/>
      <c r="AB397" s="293"/>
      <c r="AC397" s="293"/>
      <c r="AD397" s="293"/>
    </row>
    <row r="398" spans="1:30" ht="12.75" customHeight="1" x14ac:dyDescent="0.25">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row>
    <row r="399" spans="1:30" ht="12.75" customHeight="1" x14ac:dyDescent="0.25">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c r="AA399" s="293"/>
      <c r="AB399" s="293"/>
      <c r="AC399" s="293"/>
      <c r="AD399" s="293"/>
    </row>
    <row r="400" spans="1:30" ht="12.75" customHeight="1" x14ac:dyDescent="0.25">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c r="AA400" s="293"/>
      <c r="AB400" s="293"/>
      <c r="AC400" s="293"/>
      <c r="AD400" s="293"/>
    </row>
    <row r="401" spans="1:30" ht="12.75" customHeight="1" x14ac:dyDescent="0.25">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c r="AA401" s="293"/>
      <c r="AB401" s="293"/>
      <c r="AC401" s="293"/>
      <c r="AD401" s="293"/>
    </row>
    <row r="402" spans="1:30" ht="12.75" customHeight="1" x14ac:dyDescent="0.25">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c r="AA402" s="293"/>
      <c r="AB402" s="293"/>
      <c r="AC402" s="293"/>
      <c r="AD402" s="293"/>
    </row>
    <row r="403" spans="1:30" ht="12.75" customHeight="1" x14ac:dyDescent="0.25">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c r="AA403" s="293"/>
      <c r="AB403" s="293"/>
      <c r="AC403" s="293"/>
      <c r="AD403" s="293"/>
    </row>
    <row r="404" spans="1:30" ht="12.75" customHeight="1" x14ac:dyDescent="0.25">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c r="AA404" s="293"/>
      <c r="AB404" s="293"/>
      <c r="AC404" s="293"/>
      <c r="AD404" s="293"/>
    </row>
    <row r="405" spans="1:30" ht="12.75" customHeight="1" x14ac:dyDescent="0.25">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c r="AA405" s="293"/>
      <c r="AB405" s="293"/>
      <c r="AC405" s="293"/>
      <c r="AD405" s="293"/>
    </row>
    <row r="406" spans="1:30" ht="12.75" customHeight="1" x14ac:dyDescent="0.25">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row>
    <row r="407" spans="1:30" ht="12.75" customHeight="1" x14ac:dyDescent="0.25">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c r="AA407" s="293"/>
      <c r="AB407" s="293"/>
      <c r="AC407" s="293"/>
      <c r="AD407" s="293"/>
    </row>
    <row r="408" spans="1:30" ht="12.75" customHeight="1" x14ac:dyDescent="0.25">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c r="AA408" s="293"/>
      <c r="AB408" s="293"/>
      <c r="AC408" s="293"/>
      <c r="AD408" s="293"/>
    </row>
    <row r="409" spans="1:30" ht="12.75" customHeight="1" x14ac:dyDescent="0.25">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c r="AA409" s="293"/>
      <c r="AB409" s="293"/>
      <c r="AC409" s="293"/>
      <c r="AD409" s="293"/>
    </row>
    <row r="410" spans="1:30" ht="12.75" customHeight="1" x14ac:dyDescent="0.25">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c r="AA410" s="293"/>
      <c r="AB410" s="293"/>
      <c r="AC410" s="293"/>
      <c r="AD410" s="293"/>
    </row>
    <row r="411" spans="1:30" ht="12.75" customHeight="1" x14ac:dyDescent="0.25">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c r="AA411" s="293"/>
      <c r="AB411" s="293"/>
      <c r="AC411" s="293"/>
      <c r="AD411" s="293"/>
    </row>
    <row r="412" spans="1:30" ht="12.75" customHeight="1" x14ac:dyDescent="0.25">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row>
    <row r="413" spans="1:30" ht="12.75" customHeight="1" x14ac:dyDescent="0.25">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c r="AA413" s="293"/>
      <c r="AB413" s="293"/>
      <c r="AC413" s="293"/>
      <c r="AD413" s="293"/>
    </row>
    <row r="414" spans="1:30" ht="12.75" customHeight="1" x14ac:dyDescent="0.25">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c r="AA414" s="293"/>
      <c r="AB414" s="293"/>
      <c r="AC414" s="293"/>
      <c r="AD414" s="293"/>
    </row>
    <row r="415" spans="1:30" ht="12.75" customHeight="1" x14ac:dyDescent="0.25">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c r="AA415" s="293"/>
      <c r="AB415" s="293"/>
      <c r="AC415" s="293"/>
      <c r="AD415" s="293"/>
    </row>
    <row r="416" spans="1:30" ht="12.75" customHeight="1" x14ac:dyDescent="0.25">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c r="AA416" s="293"/>
      <c r="AB416" s="293"/>
      <c r="AC416" s="293"/>
      <c r="AD416" s="293"/>
    </row>
    <row r="417" spans="1:30" ht="12.75" customHeight="1" x14ac:dyDescent="0.25">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c r="AA417" s="293"/>
      <c r="AB417" s="293"/>
      <c r="AC417" s="293"/>
      <c r="AD417" s="293"/>
    </row>
    <row r="418" spans="1:30" ht="12.75" customHeight="1" x14ac:dyDescent="0.25">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row>
    <row r="419" spans="1:30" ht="12.75" customHeight="1" x14ac:dyDescent="0.25">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c r="AA419" s="293"/>
      <c r="AB419" s="293"/>
      <c r="AC419" s="293"/>
      <c r="AD419" s="293"/>
    </row>
    <row r="420" spans="1:30" ht="12.75" customHeight="1" x14ac:dyDescent="0.25">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c r="AA420" s="293"/>
      <c r="AB420" s="293"/>
      <c r="AC420" s="293"/>
      <c r="AD420" s="293"/>
    </row>
    <row r="421" spans="1:30" ht="12.75" customHeight="1" x14ac:dyDescent="0.25">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c r="AA421" s="293"/>
      <c r="AB421" s="293"/>
      <c r="AC421" s="293"/>
      <c r="AD421" s="293"/>
    </row>
    <row r="422" spans="1:30" ht="12.75" customHeight="1" x14ac:dyDescent="0.25">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c r="AA422" s="293"/>
      <c r="AB422" s="293"/>
      <c r="AC422" s="293"/>
      <c r="AD422" s="293"/>
    </row>
    <row r="423" spans="1:30" ht="12.75" customHeight="1" x14ac:dyDescent="0.25">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c r="AA423" s="293"/>
      <c r="AB423" s="293"/>
      <c r="AC423" s="293"/>
      <c r="AD423" s="293"/>
    </row>
    <row r="424" spans="1:30" ht="12.75" customHeight="1" x14ac:dyDescent="0.25">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row>
    <row r="425" spans="1:30" ht="12.75" customHeight="1" x14ac:dyDescent="0.25">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c r="AA425" s="293"/>
      <c r="AB425" s="293"/>
      <c r="AC425" s="293"/>
      <c r="AD425" s="293"/>
    </row>
    <row r="426" spans="1:30" ht="12.75" customHeight="1" x14ac:dyDescent="0.25">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c r="AA426" s="293"/>
      <c r="AB426" s="293"/>
      <c r="AC426" s="293"/>
      <c r="AD426" s="293"/>
    </row>
    <row r="427" spans="1:30" ht="12.75" customHeight="1" x14ac:dyDescent="0.25">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c r="AA427" s="293"/>
      <c r="AB427" s="293"/>
      <c r="AC427" s="293"/>
      <c r="AD427" s="293"/>
    </row>
    <row r="428" spans="1:30" ht="12.75" customHeight="1" x14ac:dyDescent="0.25">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c r="AA428" s="293"/>
      <c r="AB428" s="293"/>
      <c r="AC428" s="293"/>
      <c r="AD428" s="293"/>
    </row>
    <row r="429" spans="1:30" ht="12.75" customHeight="1" x14ac:dyDescent="0.25">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c r="AA429" s="293"/>
      <c r="AB429" s="293"/>
      <c r="AC429" s="293"/>
      <c r="AD429" s="293"/>
    </row>
    <row r="430" spans="1:30" ht="12.75" customHeight="1" x14ac:dyDescent="0.25">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row>
    <row r="431" spans="1:30" ht="12.75" customHeight="1" x14ac:dyDescent="0.25">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c r="AA431" s="293"/>
      <c r="AB431" s="293"/>
      <c r="AC431" s="293"/>
      <c r="AD431" s="293"/>
    </row>
    <row r="432" spans="1:30" ht="12.75" customHeight="1" x14ac:dyDescent="0.25">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c r="AA432" s="293"/>
      <c r="AB432" s="293"/>
      <c r="AC432" s="293"/>
      <c r="AD432" s="293"/>
    </row>
    <row r="433" spans="1:30" ht="12.75" customHeight="1" x14ac:dyDescent="0.25">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c r="AA433" s="293"/>
      <c r="AB433" s="293"/>
      <c r="AC433" s="293"/>
      <c r="AD433" s="293"/>
    </row>
    <row r="434" spans="1:30" ht="12.75" customHeight="1" x14ac:dyDescent="0.25">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c r="AA434" s="293"/>
      <c r="AB434" s="293"/>
      <c r="AC434" s="293"/>
      <c r="AD434" s="293"/>
    </row>
    <row r="435" spans="1:30" ht="12.75" customHeight="1" x14ac:dyDescent="0.25">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row>
    <row r="436" spans="1:30" ht="12.75" customHeight="1" x14ac:dyDescent="0.25">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row>
    <row r="437" spans="1:30" ht="12.75" customHeight="1" x14ac:dyDescent="0.25">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row>
    <row r="438" spans="1:30" ht="12.75" customHeight="1" x14ac:dyDescent="0.25">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c r="AA438" s="293"/>
      <c r="AB438" s="293"/>
      <c r="AC438" s="293"/>
      <c r="AD438" s="293"/>
    </row>
    <row r="439" spans="1:30" ht="12.75" customHeight="1" x14ac:dyDescent="0.25">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c r="AA439" s="293"/>
      <c r="AB439" s="293"/>
      <c r="AC439" s="293"/>
      <c r="AD439" s="293"/>
    </row>
    <row r="440" spans="1:30" ht="12.75" customHeight="1" x14ac:dyDescent="0.25">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c r="AA440" s="293"/>
      <c r="AB440" s="293"/>
      <c r="AC440" s="293"/>
      <c r="AD440" s="293"/>
    </row>
    <row r="441" spans="1:30" ht="12.75" customHeight="1" x14ac:dyDescent="0.25">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c r="AA441" s="293"/>
      <c r="AB441" s="293"/>
      <c r="AC441" s="293"/>
      <c r="AD441" s="293"/>
    </row>
    <row r="442" spans="1:30" ht="12.75" customHeight="1" x14ac:dyDescent="0.25">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row>
    <row r="443" spans="1:30" ht="12.75" customHeight="1" x14ac:dyDescent="0.25">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c r="AA443" s="293"/>
      <c r="AB443" s="293"/>
      <c r="AC443" s="293"/>
      <c r="AD443" s="293"/>
    </row>
    <row r="444" spans="1:30" ht="12.75" customHeight="1" x14ac:dyDescent="0.25">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row>
    <row r="445" spans="1:30" ht="12.75" customHeight="1" x14ac:dyDescent="0.25">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c r="AA445" s="293"/>
      <c r="AB445" s="293"/>
      <c r="AC445" s="293"/>
      <c r="AD445" s="293"/>
    </row>
    <row r="446" spans="1:30" ht="12.75" customHeight="1" x14ac:dyDescent="0.25">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c r="AA446" s="293"/>
      <c r="AB446" s="293"/>
      <c r="AC446" s="293"/>
      <c r="AD446" s="293"/>
    </row>
    <row r="447" spans="1:30" ht="12.75" customHeight="1" x14ac:dyDescent="0.25">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c r="AA447" s="293"/>
      <c r="AB447" s="293"/>
      <c r="AC447" s="293"/>
      <c r="AD447" s="293"/>
    </row>
    <row r="448" spans="1:30" ht="12.75" customHeight="1" x14ac:dyDescent="0.25">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row>
    <row r="449" spans="1:30" ht="12.75" customHeight="1" x14ac:dyDescent="0.25">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c r="AA449" s="293"/>
      <c r="AB449" s="293"/>
      <c r="AC449" s="293"/>
      <c r="AD449" s="293"/>
    </row>
    <row r="450" spans="1:30" ht="12.75" customHeight="1" x14ac:dyDescent="0.25">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row>
    <row r="451" spans="1:30" ht="12.75" customHeight="1" x14ac:dyDescent="0.25">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row>
    <row r="452" spans="1:30" ht="12.75" customHeight="1" x14ac:dyDescent="0.25">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row>
    <row r="453" spans="1:30" ht="12.75" customHeight="1" x14ac:dyDescent="0.25">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3"/>
      <c r="AC453" s="293"/>
      <c r="AD453" s="293"/>
    </row>
    <row r="454" spans="1:30" ht="12.75" customHeight="1" x14ac:dyDescent="0.25">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row>
    <row r="455" spans="1:30" ht="12.75" customHeight="1" x14ac:dyDescent="0.25">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3"/>
      <c r="AC455" s="293"/>
      <c r="AD455" s="293"/>
    </row>
    <row r="456" spans="1:30" ht="12.75" customHeight="1" x14ac:dyDescent="0.25">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c r="AA456" s="293"/>
      <c r="AB456" s="293"/>
      <c r="AC456" s="293"/>
      <c r="AD456" s="293"/>
    </row>
    <row r="457" spans="1:30" ht="12.75" customHeight="1" x14ac:dyDescent="0.25">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c r="AA457" s="293"/>
      <c r="AB457" s="293"/>
      <c r="AC457" s="293"/>
      <c r="AD457" s="293"/>
    </row>
    <row r="458" spans="1:30" ht="12.75" customHeight="1" x14ac:dyDescent="0.25">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c r="AA458" s="293"/>
      <c r="AB458" s="293"/>
      <c r="AC458" s="293"/>
      <c r="AD458" s="293"/>
    </row>
    <row r="459" spans="1:30" ht="12.75" customHeight="1" x14ac:dyDescent="0.25">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c r="AA459" s="293"/>
      <c r="AB459" s="293"/>
      <c r="AC459" s="293"/>
      <c r="AD459" s="293"/>
    </row>
    <row r="460" spans="1:30" ht="12.75" customHeight="1" x14ac:dyDescent="0.25">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row>
    <row r="461" spans="1:30" ht="12.75" customHeight="1" x14ac:dyDescent="0.25">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c r="AA461" s="293"/>
      <c r="AB461" s="293"/>
      <c r="AC461" s="293"/>
      <c r="AD461" s="293"/>
    </row>
    <row r="462" spans="1:30" ht="12.75" customHeight="1" x14ac:dyDescent="0.25">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c r="AA462" s="293"/>
      <c r="AB462" s="293"/>
      <c r="AC462" s="293"/>
      <c r="AD462" s="293"/>
    </row>
    <row r="463" spans="1:30" ht="12.75" customHeight="1" x14ac:dyDescent="0.25">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c r="AA463" s="293"/>
      <c r="AB463" s="293"/>
      <c r="AC463" s="293"/>
      <c r="AD463" s="293"/>
    </row>
    <row r="464" spans="1:30" ht="12.75" customHeight="1" x14ac:dyDescent="0.25">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c r="AA464" s="293"/>
      <c r="AB464" s="293"/>
      <c r="AC464" s="293"/>
      <c r="AD464" s="293"/>
    </row>
    <row r="465" spans="1:30" ht="12.75" customHeight="1" x14ac:dyDescent="0.25">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c r="AA465" s="293"/>
      <c r="AB465" s="293"/>
      <c r="AC465" s="293"/>
      <c r="AD465" s="293"/>
    </row>
    <row r="466" spans="1:30" ht="12.75" customHeight="1" x14ac:dyDescent="0.25">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row>
    <row r="467" spans="1:30" ht="12.75" customHeight="1" x14ac:dyDescent="0.25">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c r="AA467" s="293"/>
      <c r="AB467" s="293"/>
      <c r="AC467" s="293"/>
      <c r="AD467" s="293"/>
    </row>
    <row r="468" spans="1:30" ht="12.75" customHeight="1" x14ac:dyDescent="0.25">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c r="AA468" s="293"/>
      <c r="AB468" s="293"/>
      <c r="AC468" s="293"/>
      <c r="AD468" s="293"/>
    </row>
    <row r="469" spans="1:30" ht="12.75" customHeight="1" x14ac:dyDescent="0.25">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c r="AA469" s="293"/>
      <c r="AB469" s="293"/>
      <c r="AC469" s="293"/>
      <c r="AD469" s="293"/>
    </row>
    <row r="470" spans="1:30" ht="12.75" customHeight="1" x14ac:dyDescent="0.25">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c r="AA470" s="293"/>
      <c r="AB470" s="293"/>
      <c r="AC470" s="293"/>
      <c r="AD470" s="293"/>
    </row>
    <row r="471" spans="1:30" ht="12.75" customHeight="1" x14ac:dyDescent="0.25">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c r="AA471" s="293"/>
      <c r="AB471" s="293"/>
      <c r="AC471" s="293"/>
      <c r="AD471" s="293"/>
    </row>
    <row r="472" spans="1:30" ht="12.75" customHeight="1" x14ac:dyDescent="0.25">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c r="AA472" s="293"/>
      <c r="AB472" s="293"/>
      <c r="AC472" s="293"/>
      <c r="AD472" s="293"/>
    </row>
    <row r="473" spans="1:30" ht="12.75" customHeight="1" x14ac:dyDescent="0.25">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c r="AA473" s="293"/>
      <c r="AB473" s="293"/>
      <c r="AC473" s="293"/>
      <c r="AD473" s="293"/>
    </row>
    <row r="474" spans="1:30" ht="12.75" customHeight="1" x14ac:dyDescent="0.25">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c r="AA474" s="293"/>
      <c r="AB474" s="293"/>
      <c r="AC474" s="293"/>
      <c r="AD474" s="293"/>
    </row>
    <row r="475" spans="1:30" ht="12.75" customHeight="1" x14ac:dyDescent="0.25">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c r="AA475" s="293"/>
      <c r="AB475" s="293"/>
      <c r="AC475" s="293"/>
      <c r="AD475" s="293"/>
    </row>
    <row r="476" spans="1:30" ht="12.75" customHeight="1" x14ac:dyDescent="0.25">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c r="AA476" s="293"/>
      <c r="AB476" s="293"/>
      <c r="AC476" s="293"/>
      <c r="AD476" s="293"/>
    </row>
    <row r="477" spans="1:30" ht="12.75" customHeight="1" x14ac:dyDescent="0.25">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c r="AA477" s="293"/>
      <c r="AB477" s="293"/>
      <c r="AC477" s="293"/>
      <c r="AD477" s="293"/>
    </row>
    <row r="478" spans="1:30" ht="12.75" customHeight="1" x14ac:dyDescent="0.25">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c r="AA478" s="293"/>
      <c r="AB478" s="293"/>
      <c r="AC478" s="293"/>
      <c r="AD478" s="293"/>
    </row>
    <row r="479" spans="1:30" ht="12.75" customHeight="1" x14ac:dyDescent="0.25">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c r="AA479" s="293"/>
      <c r="AB479" s="293"/>
      <c r="AC479" s="293"/>
      <c r="AD479" s="293"/>
    </row>
    <row r="480" spans="1:30" ht="12.75" customHeight="1" x14ac:dyDescent="0.25">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c r="AA480" s="293"/>
      <c r="AB480" s="293"/>
      <c r="AC480" s="293"/>
      <c r="AD480" s="293"/>
    </row>
    <row r="481" spans="1:30" ht="12.75" customHeight="1" x14ac:dyDescent="0.25">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c r="AA481" s="293"/>
      <c r="AB481" s="293"/>
      <c r="AC481" s="293"/>
      <c r="AD481" s="293"/>
    </row>
    <row r="482" spans="1:30" ht="12.75" customHeight="1" x14ac:dyDescent="0.25">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c r="AA482" s="293"/>
      <c r="AB482" s="293"/>
      <c r="AC482" s="293"/>
      <c r="AD482" s="293"/>
    </row>
    <row r="483" spans="1:30" ht="12.75" customHeight="1" x14ac:dyDescent="0.25">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c r="AA483" s="293"/>
      <c r="AB483" s="293"/>
      <c r="AC483" s="293"/>
      <c r="AD483" s="293"/>
    </row>
    <row r="484" spans="1:30" ht="12.75" customHeight="1" x14ac:dyDescent="0.25">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c r="AA484" s="293"/>
      <c r="AB484" s="293"/>
      <c r="AC484" s="293"/>
      <c r="AD484" s="293"/>
    </row>
    <row r="485" spans="1:30" ht="12.75" customHeight="1" x14ac:dyDescent="0.25">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c r="AA485" s="293"/>
      <c r="AB485" s="293"/>
      <c r="AC485" s="293"/>
      <c r="AD485" s="293"/>
    </row>
    <row r="486" spans="1:30" ht="12.75" customHeight="1" x14ac:dyDescent="0.25">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c r="AA486" s="293"/>
      <c r="AB486" s="293"/>
      <c r="AC486" s="293"/>
      <c r="AD486" s="293"/>
    </row>
    <row r="487" spans="1:30" ht="12.75" customHeight="1" x14ac:dyDescent="0.25">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c r="AA487" s="293"/>
      <c r="AB487" s="293"/>
      <c r="AC487" s="293"/>
      <c r="AD487" s="293"/>
    </row>
    <row r="488" spans="1:30" ht="12.75" customHeight="1" x14ac:dyDescent="0.25">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c r="AA488" s="293"/>
      <c r="AB488" s="293"/>
      <c r="AC488" s="293"/>
      <c r="AD488" s="293"/>
    </row>
    <row r="489" spans="1:30" ht="12.75" customHeight="1" x14ac:dyDescent="0.25">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c r="AA489" s="293"/>
      <c r="AB489" s="293"/>
      <c r="AC489" s="293"/>
      <c r="AD489" s="293"/>
    </row>
    <row r="490" spans="1:30" ht="12.75" customHeight="1" x14ac:dyDescent="0.25">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c r="AA490" s="293"/>
      <c r="AB490" s="293"/>
      <c r="AC490" s="293"/>
      <c r="AD490" s="293"/>
    </row>
    <row r="491" spans="1:30" ht="12.75" customHeight="1" x14ac:dyDescent="0.25">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row>
    <row r="492" spans="1:30" ht="12.75" customHeight="1" x14ac:dyDescent="0.25">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c r="AA492" s="293"/>
      <c r="AB492" s="293"/>
      <c r="AC492" s="293"/>
      <c r="AD492" s="293"/>
    </row>
    <row r="493" spans="1:30" ht="12.75" customHeight="1" x14ac:dyDescent="0.25">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c r="AA493" s="293"/>
      <c r="AB493" s="293"/>
      <c r="AC493" s="293"/>
      <c r="AD493" s="293"/>
    </row>
    <row r="494" spans="1:30" ht="12.75" customHeight="1" x14ac:dyDescent="0.25">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c r="AA494" s="293"/>
      <c r="AB494" s="293"/>
      <c r="AC494" s="293"/>
      <c r="AD494" s="293"/>
    </row>
    <row r="495" spans="1:30" ht="12.75" customHeight="1" x14ac:dyDescent="0.25">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c r="AA495" s="293"/>
      <c r="AB495" s="293"/>
      <c r="AC495" s="293"/>
      <c r="AD495" s="293"/>
    </row>
    <row r="496" spans="1:30" ht="12.75" customHeight="1" x14ac:dyDescent="0.25">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c r="AA496" s="293"/>
      <c r="AB496" s="293"/>
      <c r="AC496" s="293"/>
      <c r="AD496" s="293"/>
    </row>
    <row r="497" spans="1:30" ht="12.75" customHeight="1" x14ac:dyDescent="0.25">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row>
    <row r="498" spans="1:30" ht="12.75" customHeight="1" x14ac:dyDescent="0.25">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c r="AA498" s="293"/>
      <c r="AB498" s="293"/>
      <c r="AC498" s="293"/>
      <c r="AD498" s="293"/>
    </row>
    <row r="499" spans="1:30" ht="12.75" customHeight="1" x14ac:dyDescent="0.25">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c r="AA499" s="293"/>
      <c r="AB499" s="293"/>
      <c r="AC499" s="293"/>
      <c r="AD499" s="293"/>
    </row>
    <row r="500" spans="1:30" ht="12.75" customHeight="1" x14ac:dyDescent="0.25">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c r="AA500" s="293"/>
      <c r="AB500" s="293"/>
      <c r="AC500" s="293"/>
      <c r="AD500" s="293"/>
    </row>
    <row r="501" spans="1:30" ht="12.75" customHeight="1" x14ac:dyDescent="0.25">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c r="AA501" s="293"/>
      <c r="AB501" s="293"/>
      <c r="AC501" s="293"/>
      <c r="AD501" s="293"/>
    </row>
    <row r="502" spans="1:30" ht="12.75" customHeight="1" x14ac:dyDescent="0.25">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c r="AA502" s="293"/>
      <c r="AB502" s="293"/>
      <c r="AC502" s="293"/>
      <c r="AD502" s="293"/>
    </row>
    <row r="503" spans="1:30" ht="12.75" customHeight="1" x14ac:dyDescent="0.25">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row>
    <row r="504" spans="1:30" ht="12.75" customHeight="1" x14ac:dyDescent="0.25">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c r="AA504" s="293"/>
      <c r="AB504" s="293"/>
      <c r="AC504" s="293"/>
      <c r="AD504" s="293"/>
    </row>
    <row r="505" spans="1:30" ht="12.75" customHeight="1" x14ac:dyDescent="0.25">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c r="AA505" s="293"/>
      <c r="AB505" s="293"/>
      <c r="AC505" s="293"/>
      <c r="AD505" s="293"/>
    </row>
    <row r="506" spans="1:30" ht="12.75" customHeight="1" x14ac:dyDescent="0.25">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c r="AA506" s="293"/>
      <c r="AB506" s="293"/>
      <c r="AC506" s="293"/>
      <c r="AD506" s="293"/>
    </row>
    <row r="507" spans="1:30" ht="12.75" customHeight="1" x14ac:dyDescent="0.25">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c r="AA507" s="293"/>
      <c r="AB507" s="293"/>
      <c r="AC507" s="293"/>
      <c r="AD507" s="293"/>
    </row>
    <row r="508" spans="1:30" ht="12.75" customHeight="1" x14ac:dyDescent="0.25">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c r="AA508" s="293"/>
      <c r="AB508" s="293"/>
      <c r="AC508" s="293"/>
      <c r="AD508" s="293"/>
    </row>
    <row r="509" spans="1:30" ht="12.75" customHeight="1" x14ac:dyDescent="0.25">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row>
    <row r="510" spans="1:30" ht="12.75" customHeight="1" x14ac:dyDescent="0.25">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c r="AA510" s="293"/>
      <c r="AB510" s="293"/>
      <c r="AC510" s="293"/>
      <c r="AD510" s="293"/>
    </row>
    <row r="511" spans="1:30" ht="12.75" customHeight="1" x14ac:dyDescent="0.25">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c r="AA511" s="293"/>
      <c r="AB511" s="293"/>
      <c r="AC511" s="293"/>
      <c r="AD511" s="293"/>
    </row>
    <row r="512" spans="1:30" ht="12.75" customHeight="1" x14ac:dyDescent="0.25">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c r="AA512" s="293"/>
      <c r="AB512" s="293"/>
      <c r="AC512" s="293"/>
      <c r="AD512" s="293"/>
    </row>
    <row r="513" spans="1:30" ht="12.75" customHeight="1" x14ac:dyDescent="0.25">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c r="AA513" s="293"/>
      <c r="AB513" s="293"/>
      <c r="AC513" s="293"/>
      <c r="AD513" s="293"/>
    </row>
    <row r="514" spans="1:30" ht="12.75" customHeight="1" x14ac:dyDescent="0.25">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c r="AA514" s="293"/>
      <c r="AB514" s="293"/>
      <c r="AC514" s="293"/>
      <c r="AD514" s="293"/>
    </row>
    <row r="515" spans="1:30" ht="12.75" customHeight="1" x14ac:dyDescent="0.25">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row>
    <row r="516" spans="1:30" ht="12.75" customHeight="1" x14ac:dyDescent="0.25">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c r="AA516" s="293"/>
      <c r="AB516" s="293"/>
      <c r="AC516" s="293"/>
      <c r="AD516" s="293"/>
    </row>
    <row r="517" spans="1:30" ht="12.75" customHeight="1" x14ac:dyDescent="0.25">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c r="AA517" s="293"/>
      <c r="AB517" s="293"/>
      <c r="AC517" s="293"/>
      <c r="AD517" s="293"/>
    </row>
    <row r="518" spans="1:30" ht="12.75" customHeight="1" x14ac:dyDescent="0.25">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c r="AA518" s="293"/>
      <c r="AB518" s="293"/>
      <c r="AC518" s="293"/>
      <c r="AD518" s="293"/>
    </row>
    <row r="519" spans="1:30" ht="12.75" customHeight="1" x14ac:dyDescent="0.25">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c r="AA519" s="293"/>
      <c r="AB519" s="293"/>
      <c r="AC519" s="293"/>
      <c r="AD519" s="293"/>
    </row>
    <row r="520" spans="1:30" ht="12.75" customHeight="1" x14ac:dyDescent="0.25">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c r="AA520" s="293"/>
      <c r="AB520" s="293"/>
      <c r="AC520" s="293"/>
      <c r="AD520" s="293"/>
    </row>
    <row r="521" spans="1:30" ht="12.75" customHeight="1" x14ac:dyDescent="0.25">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row>
    <row r="522" spans="1:30" ht="12.75" customHeight="1" x14ac:dyDescent="0.25">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c r="AA522" s="293"/>
      <c r="AB522" s="293"/>
      <c r="AC522" s="293"/>
      <c r="AD522" s="293"/>
    </row>
    <row r="523" spans="1:30" ht="12.75" customHeight="1" x14ac:dyDescent="0.25">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row>
    <row r="524" spans="1:30" ht="12.75" customHeight="1" x14ac:dyDescent="0.25">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c r="AA524" s="293"/>
      <c r="AB524" s="293"/>
      <c r="AC524" s="293"/>
      <c r="AD524" s="293"/>
    </row>
    <row r="525" spans="1:30" ht="12.75" customHeight="1" x14ac:dyDescent="0.25">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c r="AA525" s="293"/>
      <c r="AB525" s="293"/>
      <c r="AC525" s="293"/>
      <c r="AD525" s="293"/>
    </row>
    <row r="526" spans="1:30" ht="12.75" customHeight="1" x14ac:dyDescent="0.25">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c r="AA526" s="293"/>
      <c r="AB526" s="293"/>
      <c r="AC526" s="293"/>
      <c r="AD526" s="293"/>
    </row>
    <row r="527" spans="1:30" ht="12.75" customHeight="1" x14ac:dyDescent="0.25">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row>
    <row r="528" spans="1:30" ht="12.75" customHeight="1" x14ac:dyDescent="0.25">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c r="AA528" s="293"/>
      <c r="AB528" s="293"/>
      <c r="AC528" s="293"/>
      <c r="AD528" s="293"/>
    </row>
    <row r="529" spans="1:30" ht="12.75" customHeight="1" x14ac:dyDescent="0.25">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row>
    <row r="530" spans="1:30" ht="12.75" customHeight="1" x14ac:dyDescent="0.25">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row>
    <row r="531" spans="1:30" ht="12.75" customHeight="1" x14ac:dyDescent="0.25">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row>
    <row r="532" spans="1:30" ht="12.75" customHeight="1" x14ac:dyDescent="0.25">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c r="AA532" s="293"/>
      <c r="AB532" s="293"/>
      <c r="AC532" s="293"/>
      <c r="AD532" s="293"/>
    </row>
    <row r="533" spans="1:30" ht="12.75" customHeight="1" x14ac:dyDescent="0.25">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row>
    <row r="534" spans="1:30" ht="12.75" customHeight="1" x14ac:dyDescent="0.25">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c r="AA534" s="293"/>
      <c r="AB534" s="293"/>
      <c r="AC534" s="293"/>
      <c r="AD534" s="293"/>
    </row>
    <row r="535" spans="1:30" ht="12.75" customHeight="1" x14ac:dyDescent="0.25">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c r="AA535" s="293"/>
      <c r="AB535" s="293"/>
      <c r="AC535" s="293"/>
      <c r="AD535" s="293"/>
    </row>
    <row r="536" spans="1:30" ht="12.75" customHeight="1" x14ac:dyDescent="0.25">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c r="AA536" s="293"/>
      <c r="AB536" s="293"/>
      <c r="AC536" s="293"/>
      <c r="AD536" s="293"/>
    </row>
    <row r="537" spans="1:30" ht="12.75" customHeight="1" x14ac:dyDescent="0.25">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c r="AA537" s="293"/>
      <c r="AB537" s="293"/>
      <c r="AC537" s="293"/>
      <c r="AD537" s="293"/>
    </row>
    <row r="538" spans="1:30" ht="12.75" customHeight="1" x14ac:dyDescent="0.25">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c r="AA538" s="293"/>
      <c r="AB538" s="293"/>
      <c r="AC538" s="293"/>
      <c r="AD538" s="293"/>
    </row>
    <row r="539" spans="1:30" ht="12.75" customHeight="1" x14ac:dyDescent="0.25">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row>
    <row r="540" spans="1:30" ht="12.75" customHeight="1" x14ac:dyDescent="0.25">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c r="AA540" s="293"/>
      <c r="AB540" s="293"/>
      <c r="AC540" s="293"/>
      <c r="AD540" s="293"/>
    </row>
    <row r="541" spans="1:30" ht="12.75" customHeight="1" x14ac:dyDescent="0.25">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c r="AA541" s="293"/>
      <c r="AB541" s="293"/>
      <c r="AC541" s="293"/>
      <c r="AD541" s="293"/>
    </row>
    <row r="542" spans="1:30" ht="12.75" customHeight="1" x14ac:dyDescent="0.25">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c r="AA542" s="293"/>
      <c r="AB542" s="293"/>
      <c r="AC542" s="293"/>
      <c r="AD542" s="293"/>
    </row>
    <row r="543" spans="1:30" ht="12.75" customHeight="1" x14ac:dyDescent="0.25">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c r="AA543" s="293"/>
      <c r="AB543" s="293"/>
      <c r="AC543" s="293"/>
      <c r="AD543" s="293"/>
    </row>
    <row r="544" spans="1:30" ht="12.75" customHeight="1" x14ac:dyDescent="0.25">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c r="AA544" s="293"/>
      <c r="AB544" s="293"/>
      <c r="AC544" s="293"/>
      <c r="AD544" s="293"/>
    </row>
    <row r="545" spans="1:30" ht="12.75" customHeight="1" x14ac:dyDescent="0.25">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row>
    <row r="546" spans="1:30" ht="12.75" customHeight="1" x14ac:dyDescent="0.25">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c r="AA546" s="293"/>
      <c r="AB546" s="293"/>
      <c r="AC546" s="293"/>
      <c r="AD546" s="293"/>
    </row>
    <row r="547" spans="1:30" ht="12.75" customHeight="1" x14ac:dyDescent="0.25">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c r="AA547" s="293"/>
      <c r="AB547" s="293"/>
      <c r="AC547" s="293"/>
      <c r="AD547" s="293"/>
    </row>
    <row r="548" spans="1:30" ht="12.75" customHeight="1" x14ac:dyDescent="0.25">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c r="AA548" s="293"/>
      <c r="AB548" s="293"/>
      <c r="AC548" s="293"/>
      <c r="AD548" s="293"/>
    </row>
    <row r="549" spans="1:30" ht="12.75" customHeight="1" x14ac:dyDescent="0.25">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c r="AA549" s="293"/>
      <c r="AB549" s="293"/>
      <c r="AC549" s="293"/>
      <c r="AD549" s="293"/>
    </row>
    <row r="550" spans="1:30" ht="12.75" customHeight="1" x14ac:dyDescent="0.25">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c r="AA550" s="293"/>
      <c r="AB550" s="293"/>
      <c r="AC550" s="293"/>
      <c r="AD550" s="293"/>
    </row>
    <row r="551" spans="1:30" ht="12.75" customHeight="1" x14ac:dyDescent="0.25">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c r="AA551" s="293"/>
      <c r="AB551" s="293"/>
      <c r="AC551" s="293"/>
      <c r="AD551" s="293"/>
    </row>
    <row r="552" spans="1:30" ht="12.75" customHeight="1" x14ac:dyDescent="0.25">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c r="AA552" s="293"/>
      <c r="AB552" s="293"/>
      <c r="AC552" s="293"/>
      <c r="AD552" s="293"/>
    </row>
    <row r="553" spans="1:30" ht="12.75" customHeight="1" x14ac:dyDescent="0.25">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c r="AA553" s="293"/>
      <c r="AB553" s="293"/>
      <c r="AC553" s="293"/>
      <c r="AD553" s="293"/>
    </row>
    <row r="554" spans="1:30" ht="12.75" customHeight="1" x14ac:dyDescent="0.25">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c r="AA554" s="293"/>
      <c r="AB554" s="293"/>
      <c r="AC554" s="293"/>
      <c r="AD554" s="293"/>
    </row>
    <row r="555" spans="1:30" ht="12.75" customHeight="1" x14ac:dyDescent="0.25">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c r="AA555" s="293"/>
      <c r="AB555" s="293"/>
      <c r="AC555" s="293"/>
      <c r="AD555" s="293"/>
    </row>
    <row r="556" spans="1:30" ht="12.75" customHeight="1" x14ac:dyDescent="0.25">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c r="AA556" s="293"/>
      <c r="AB556" s="293"/>
      <c r="AC556" s="293"/>
      <c r="AD556" s="293"/>
    </row>
    <row r="557" spans="1:30" ht="12.75" customHeight="1" x14ac:dyDescent="0.25">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c r="AA557" s="293"/>
      <c r="AB557" s="293"/>
      <c r="AC557" s="293"/>
      <c r="AD557" s="293"/>
    </row>
    <row r="558" spans="1:30" ht="12.75" customHeight="1" x14ac:dyDescent="0.25">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c r="AA558" s="293"/>
      <c r="AB558" s="293"/>
      <c r="AC558" s="293"/>
      <c r="AD558" s="293"/>
    </row>
    <row r="559" spans="1:30" ht="12.75" customHeight="1" x14ac:dyDescent="0.25">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c r="AA559" s="293"/>
      <c r="AB559" s="293"/>
      <c r="AC559" s="293"/>
      <c r="AD559" s="293"/>
    </row>
    <row r="560" spans="1:30" ht="12.75" customHeight="1" x14ac:dyDescent="0.25">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c r="AA560" s="293"/>
      <c r="AB560" s="293"/>
      <c r="AC560" s="293"/>
      <c r="AD560" s="293"/>
    </row>
    <row r="561" spans="1:30" ht="12.75" customHeight="1" x14ac:dyDescent="0.25">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c r="AA561" s="293"/>
      <c r="AB561" s="293"/>
      <c r="AC561" s="293"/>
      <c r="AD561" s="293"/>
    </row>
    <row r="562" spans="1:30" ht="12.75" customHeight="1" x14ac:dyDescent="0.25">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c r="AA562" s="293"/>
      <c r="AB562" s="293"/>
      <c r="AC562" s="293"/>
      <c r="AD562" s="293"/>
    </row>
    <row r="563" spans="1:30" ht="12.75" customHeight="1" x14ac:dyDescent="0.25">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c r="AA563" s="293"/>
      <c r="AB563" s="293"/>
      <c r="AC563" s="293"/>
      <c r="AD563" s="293"/>
    </row>
    <row r="564" spans="1:30" ht="12.75" customHeight="1" x14ac:dyDescent="0.25">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c r="AA564" s="293"/>
      <c r="AB564" s="293"/>
      <c r="AC564" s="293"/>
      <c r="AD564" s="293"/>
    </row>
    <row r="565" spans="1:30" ht="12.75" customHeight="1" x14ac:dyDescent="0.25">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c r="AA565" s="293"/>
      <c r="AB565" s="293"/>
      <c r="AC565" s="293"/>
      <c r="AD565" s="293"/>
    </row>
    <row r="566" spans="1:30" ht="12.75" customHeight="1" x14ac:dyDescent="0.25">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c r="AA566" s="293"/>
      <c r="AB566" s="293"/>
      <c r="AC566" s="293"/>
      <c r="AD566" s="293"/>
    </row>
    <row r="567" spans="1:30" ht="12.75" customHeight="1" x14ac:dyDescent="0.25">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c r="AA567" s="293"/>
      <c r="AB567" s="293"/>
      <c r="AC567" s="293"/>
      <c r="AD567" s="293"/>
    </row>
    <row r="568" spans="1:30" ht="12.75" customHeight="1" x14ac:dyDescent="0.25">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c r="AA568" s="293"/>
      <c r="AB568" s="293"/>
      <c r="AC568" s="293"/>
      <c r="AD568" s="293"/>
    </row>
    <row r="569" spans="1:30" ht="12.75" customHeight="1" x14ac:dyDescent="0.25">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c r="AA569" s="293"/>
      <c r="AB569" s="293"/>
      <c r="AC569" s="293"/>
      <c r="AD569" s="293"/>
    </row>
    <row r="570" spans="1:30" ht="12.75" customHeight="1" x14ac:dyDescent="0.25">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row>
    <row r="571" spans="1:30" ht="12.75" customHeight="1" x14ac:dyDescent="0.25">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c r="AA571" s="293"/>
      <c r="AB571" s="293"/>
      <c r="AC571" s="293"/>
      <c r="AD571" s="293"/>
    </row>
    <row r="572" spans="1:30" ht="12.75" customHeight="1" x14ac:dyDescent="0.25">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c r="AA572" s="293"/>
      <c r="AB572" s="293"/>
      <c r="AC572" s="293"/>
      <c r="AD572" s="293"/>
    </row>
    <row r="573" spans="1:30" ht="12.75" customHeight="1" x14ac:dyDescent="0.25">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c r="AA573" s="293"/>
      <c r="AB573" s="293"/>
      <c r="AC573" s="293"/>
      <c r="AD573" s="293"/>
    </row>
    <row r="574" spans="1:30" ht="12.75" customHeight="1" x14ac:dyDescent="0.25">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c r="AA574" s="293"/>
      <c r="AB574" s="293"/>
      <c r="AC574" s="293"/>
      <c r="AD574" s="293"/>
    </row>
    <row r="575" spans="1:30" ht="12.75" customHeight="1" x14ac:dyDescent="0.25">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c r="AA575" s="293"/>
      <c r="AB575" s="293"/>
      <c r="AC575" s="293"/>
      <c r="AD575" s="293"/>
    </row>
    <row r="576" spans="1:30" ht="12.75" customHeight="1" x14ac:dyDescent="0.25">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row>
    <row r="577" spans="1:30" ht="12.75" customHeight="1" x14ac:dyDescent="0.25">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c r="AA577" s="293"/>
      <c r="AB577" s="293"/>
      <c r="AC577" s="293"/>
      <c r="AD577" s="293"/>
    </row>
    <row r="578" spans="1:30" ht="12.75" customHeight="1" x14ac:dyDescent="0.25">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c r="AA578" s="293"/>
      <c r="AB578" s="293"/>
      <c r="AC578" s="293"/>
      <c r="AD578" s="293"/>
    </row>
    <row r="579" spans="1:30" ht="12.75" customHeight="1" x14ac:dyDescent="0.25">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c r="AA579" s="293"/>
      <c r="AB579" s="293"/>
      <c r="AC579" s="293"/>
      <c r="AD579" s="293"/>
    </row>
    <row r="580" spans="1:30" ht="12.75" customHeight="1" x14ac:dyDescent="0.25">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c r="AA580" s="293"/>
      <c r="AB580" s="293"/>
      <c r="AC580" s="293"/>
      <c r="AD580" s="293"/>
    </row>
    <row r="581" spans="1:30" ht="12.75" customHeight="1" x14ac:dyDescent="0.25">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c r="AA581" s="293"/>
      <c r="AB581" s="293"/>
      <c r="AC581" s="293"/>
      <c r="AD581" s="293"/>
    </row>
    <row r="582" spans="1:30" ht="12.75" customHeight="1" x14ac:dyDescent="0.25">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row>
    <row r="583" spans="1:30" ht="12.75" customHeight="1" x14ac:dyDescent="0.25">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c r="AA583" s="293"/>
      <c r="AB583" s="293"/>
      <c r="AC583" s="293"/>
      <c r="AD583" s="293"/>
    </row>
    <row r="584" spans="1:30" ht="12.75" customHeight="1" x14ac:dyDescent="0.25">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c r="AA584" s="293"/>
      <c r="AB584" s="293"/>
      <c r="AC584" s="293"/>
      <c r="AD584" s="293"/>
    </row>
    <row r="585" spans="1:30" ht="12.75" customHeight="1" x14ac:dyDescent="0.25">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c r="AA585" s="293"/>
      <c r="AB585" s="293"/>
      <c r="AC585" s="293"/>
      <c r="AD585" s="293"/>
    </row>
    <row r="586" spans="1:30" ht="12.75" customHeight="1" x14ac:dyDescent="0.25">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c r="AA586" s="293"/>
      <c r="AB586" s="293"/>
      <c r="AC586" s="293"/>
      <c r="AD586" s="293"/>
    </row>
    <row r="587" spans="1:30" ht="12.75" customHeight="1" x14ac:dyDescent="0.25">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c r="AA587" s="293"/>
      <c r="AB587" s="293"/>
      <c r="AC587" s="293"/>
      <c r="AD587" s="293"/>
    </row>
    <row r="588" spans="1:30" ht="12.75" customHeight="1" x14ac:dyDescent="0.25">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row>
    <row r="589" spans="1:30" ht="12.75" customHeight="1" x14ac:dyDescent="0.25">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c r="AA589" s="293"/>
      <c r="AB589" s="293"/>
      <c r="AC589" s="293"/>
      <c r="AD589" s="293"/>
    </row>
    <row r="590" spans="1:30" ht="12.75" customHeight="1" x14ac:dyDescent="0.25">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c r="AA590" s="293"/>
      <c r="AB590" s="293"/>
      <c r="AC590" s="293"/>
      <c r="AD590" s="293"/>
    </row>
    <row r="591" spans="1:30" ht="12.75" customHeight="1" x14ac:dyDescent="0.25">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c r="AA591" s="293"/>
      <c r="AB591" s="293"/>
      <c r="AC591" s="293"/>
      <c r="AD591" s="293"/>
    </row>
    <row r="592" spans="1:30" ht="12.75" customHeight="1" x14ac:dyDescent="0.25">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c r="AA592" s="293"/>
      <c r="AB592" s="293"/>
      <c r="AC592" s="293"/>
      <c r="AD592" s="293"/>
    </row>
    <row r="593" spans="1:30" ht="12.75" customHeight="1" x14ac:dyDescent="0.25">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c r="AA593" s="293"/>
      <c r="AB593" s="293"/>
      <c r="AC593" s="293"/>
      <c r="AD593" s="293"/>
    </row>
    <row r="594" spans="1:30" ht="12.75" customHeight="1" x14ac:dyDescent="0.25">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row>
    <row r="595" spans="1:30" ht="12.75" customHeight="1" x14ac:dyDescent="0.25">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c r="AA595" s="293"/>
      <c r="AB595" s="293"/>
      <c r="AC595" s="293"/>
      <c r="AD595" s="293"/>
    </row>
    <row r="596" spans="1:30" ht="12.75" customHeight="1" x14ac:dyDescent="0.25">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c r="AA596" s="293"/>
      <c r="AB596" s="293"/>
      <c r="AC596" s="293"/>
      <c r="AD596" s="293"/>
    </row>
    <row r="597" spans="1:30" ht="12.75" customHeight="1" x14ac:dyDescent="0.25">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c r="AA597" s="293"/>
      <c r="AB597" s="293"/>
      <c r="AC597" s="293"/>
      <c r="AD597" s="293"/>
    </row>
    <row r="598" spans="1:30" ht="12.75" customHeight="1" x14ac:dyDescent="0.25">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c r="AA598" s="293"/>
      <c r="AB598" s="293"/>
      <c r="AC598" s="293"/>
      <c r="AD598" s="293"/>
    </row>
    <row r="599" spans="1:30" ht="12.75" customHeight="1" x14ac:dyDescent="0.25">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c r="AA599" s="293"/>
      <c r="AB599" s="293"/>
      <c r="AC599" s="293"/>
      <c r="AD599" s="293"/>
    </row>
    <row r="600" spans="1:30" ht="12.75" customHeight="1" x14ac:dyDescent="0.25">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row>
    <row r="601" spans="1:30" ht="12.75" customHeight="1" x14ac:dyDescent="0.25">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c r="AA601" s="293"/>
      <c r="AB601" s="293"/>
      <c r="AC601" s="293"/>
      <c r="AD601" s="293"/>
    </row>
    <row r="602" spans="1:30" ht="12.75" customHeight="1" x14ac:dyDescent="0.25">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c r="AA602" s="293"/>
      <c r="AB602" s="293"/>
      <c r="AC602" s="293"/>
      <c r="AD602" s="293"/>
    </row>
    <row r="603" spans="1:30" ht="12.75" customHeight="1" x14ac:dyDescent="0.25">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c r="AA603" s="293"/>
      <c r="AB603" s="293"/>
      <c r="AC603" s="293"/>
      <c r="AD603" s="293"/>
    </row>
    <row r="604" spans="1:30" ht="12.75" customHeight="1" x14ac:dyDescent="0.25">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c r="AA604" s="293"/>
      <c r="AB604" s="293"/>
      <c r="AC604" s="293"/>
      <c r="AD604" s="293"/>
    </row>
    <row r="605" spans="1:30" ht="12.75" customHeight="1" x14ac:dyDescent="0.25">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c r="AA605" s="293"/>
      <c r="AB605" s="293"/>
      <c r="AC605" s="293"/>
      <c r="AD605" s="293"/>
    </row>
    <row r="606" spans="1:30" ht="12.75" customHeight="1" x14ac:dyDescent="0.25">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row>
    <row r="607" spans="1:30" ht="12.75" customHeight="1" x14ac:dyDescent="0.25">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c r="AA607" s="293"/>
      <c r="AB607" s="293"/>
      <c r="AC607" s="293"/>
      <c r="AD607" s="293"/>
    </row>
    <row r="608" spans="1:30" ht="12.75" customHeight="1" x14ac:dyDescent="0.25">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row>
    <row r="609" spans="1:30" ht="12.75" customHeight="1" x14ac:dyDescent="0.25">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row>
    <row r="610" spans="1:30" ht="12.75" customHeight="1" x14ac:dyDescent="0.25">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row>
    <row r="611" spans="1:30" ht="12.75" customHeight="1" x14ac:dyDescent="0.25">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c r="AA611" s="293"/>
      <c r="AB611" s="293"/>
      <c r="AC611" s="293"/>
      <c r="AD611" s="293"/>
    </row>
    <row r="612" spans="1:30" ht="12.75" customHeight="1" x14ac:dyDescent="0.25">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row>
    <row r="613" spans="1:30" ht="12.75" customHeight="1" x14ac:dyDescent="0.25">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c r="AA613" s="293"/>
      <c r="AB613" s="293"/>
      <c r="AC613" s="293"/>
      <c r="AD613" s="293"/>
    </row>
    <row r="614" spans="1:30" ht="12.75" customHeight="1" x14ac:dyDescent="0.25">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c r="AA614" s="293"/>
      <c r="AB614" s="293"/>
      <c r="AC614" s="293"/>
      <c r="AD614" s="293"/>
    </row>
    <row r="615" spans="1:30" ht="12.75" customHeight="1" x14ac:dyDescent="0.25">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c r="AA615" s="293"/>
      <c r="AB615" s="293"/>
      <c r="AC615" s="293"/>
      <c r="AD615" s="293"/>
    </row>
    <row r="616" spans="1:30" ht="12.75" customHeight="1" x14ac:dyDescent="0.25">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c r="AA616" s="293"/>
      <c r="AB616" s="293"/>
      <c r="AC616" s="293"/>
      <c r="AD616" s="293"/>
    </row>
    <row r="617" spans="1:30" ht="12.75" customHeight="1" x14ac:dyDescent="0.25">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c r="AA617" s="293"/>
      <c r="AB617" s="293"/>
      <c r="AC617" s="293"/>
      <c r="AD617" s="293"/>
    </row>
    <row r="618" spans="1:30" ht="12.75" customHeight="1" x14ac:dyDescent="0.25">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row>
    <row r="619" spans="1:30" ht="12.75" customHeight="1" x14ac:dyDescent="0.25">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c r="AA619" s="293"/>
      <c r="AB619" s="293"/>
      <c r="AC619" s="293"/>
      <c r="AD619" s="293"/>
    </row>
    <row r="620" spans="1:30" ht="12.75" customHeight="1" x14ac:dyDescent="0.25">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c r="AA620" s="293"/>
      <c r="AB620" s="293"/>
      <c r="AC620" s="293"/>
      <c r="AD620" s="293"/>
    </row>
    <row r="621" spans="1:30" ht="12.75" customHeight="1" x14ac:dyDescent="0.25">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c r="AA621" s="293"/>
      <c r="AB621" s="293"/>
      <c r="AC621" s="293"/>
      <c r="AD621" s="293"/>
    </row>
    <row r="622" spans="1:30" ht="12.75" customHeight="1" x14ac:dyDescent="0.25">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c r="AA622" s="293"/>
      <c r="AB622" s="293"/>
      <c r="AC622" s="293"/>
      <c r="AD622" s="293"/>
    </row>
    <row r="623" spans="1:30" ht="12.75" customHeight="1" x14ac:dyDescent="0.25">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c r="AA623" s="293"/>
      <c r="AB623" s="293"/>
      <c r="AC623" s="293"/>
      <c r="AD623" s="293"/>
    </row>
    <row r="624" spans="1:30" ht="12.75" customHeight="1" x14ac:dyDescent="0.25">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row>
    <row r="625" spans="1:30" ht="12.75" customHeight="1" x14ac:dyDescent="0.25">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c r="AA625" s="293"/>
      <c r="AB625" s="293"/>
      <c r="AC625" s="293"/>
      <c r="AD625" s="293"/>
    </row>
    <row r="626" spans="1:30" ht="12.75" customHeight="1" x14ac:dyDescent="0.25">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c r="AA626" s="293"/>
      <c r="AB626" s="293"/>
      <c r="AC626" s="293"/>
      <c r="AD626" s="293"/>
    </row>
    <row r="627" spans="1:30" ht="12.75" customHeight="1" x14ac:dyDescent="0.25">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c r="AA627" s="293"/>
      <c r="AB627" s="293"/>
      <c r="AC627" s="293"/>
      <c r="AD627" s="293"/>
    </row>
    <row r="628" spans="1:30" ht="12.75" customHeight="1" x14ac:dyDescent="0.25">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c r="AA628" s="293"/>
      <c r="AB628" s="293"/>
      <c r="AC628" s="293"/>
      <c r="AD628" s="293"/>
    </row>
    <row r="629" spans="1:30" ht="12.75" customHeight="1" x14ac:dyDescent="0.25">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c r="AA629" s="293"/>
      <c r="AB629" s="293"/>
      <c r="AC629" s="293"/>
      <c r="AD629" s="293"/>
    </row>
    <row r="630" spans="1:30" ht="12.75" customHeight="1" x14ac:dyDescent="0.25">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c r="AA630" s="293"/>
      <c r="AB630" s="293"/>
      <c r="AC630" s="293"/>
      <c r="AD630" s="293"/>
    </row>
    <row r="631" spans="1:30" ht="12.75" customHeight="1" x14ac:dyDescent="0.25">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c r="AA631" s="293"/>
      <c r="AB631" s="293"/>
      <c r="AC631" s="293"/>
      <c r="AD631" s="293"/>
    </row>
    <row r="632" spans="1:30" ht="12.75" customHeight="1" x14ac:dyDescent="0.25">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c r="AA632" s="293"/>
      <c r="AB632" s="293"/>
      <c r="AC632" s="293"/>
      <c r="AD632" s="293"/>
    </row>
    <row r="633" spans="1:30" ht="12.75" customHeight="1" x14ac:dyDescent="0.25">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c r="AA633" s="293"/>
      <c r="AB633" s="293"/>
      <c r="AC633" s="293"/>
      <c r="AD633" s="293"/>
    </row>
    <row r="634" spans="1:30" ht="12.75" customHeight="1" x14ac:dyDescent="0.25">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c r="AA634" s="293"/>
      <c r="AB634" s="293"/>
      <c r="AC634" s="293"/>
      <c r="AD634" s="293"/>
    </row>
    <row r="635" spans="1:30" ht="12.75" customHeight="1" x14ac:dyDescent="0.25">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c r="AA635" s="293"/>
      <c r="AB635" s="293"/>
      <c r="AC635" s="293"/>
      <c r="AD635" s="293"/>
    </row>
    <row r="636" spans="1:30" ht="12.75" customHeight="1" x14ac:dyDescent="0.25">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c r="AA636" s="293"/>
      <c r="AB636" s="293"/>
      <c r="AC636" s="293"/>
      <c r="AD636" s="293"/>
    </row>
    <row r="637" spans="1:30" ht="12.75" customHeight="1" x14ac:dyDescent="0.25">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c r="AA637" s="293"/>
      <c r="AB637" s="293"/>
      <c r="AC637" s="293"/>
      <c r="AD637" s="293"/>
    </row>
    <row r="638" spans="1:30" ht="12.75" customHeight="1" x14ac:dyDescent="0.25">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c r="AA638" s="293"/>
      <c r="AB638" s="293"/>
      <c r="AC638" s="293"/>
      <c r="AD638" s="293"/>
    </row>
    <row r="639" spans="1:30" ht="12.75" customHeight="1" x14ac:dyDescent="0.25">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c r="AA639" s="293"/>
      <c r="AB639" s="293"/>
      <c r="AC639" s="293"/>
      <c r="AD639" s="293"/>
    </row>
    <row r="640" spans="1:30" ht="12.75" customHeight="1" x14ac:dyDescent="0.25">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c r="AA640" s="293"/>
      <c r="AB640" s="293"/>
      <c r="AC640" s="293"/>
      <c r="AD640" s="293"/>
    </row>
    <row r="641" spans="1:30" ht="12.75" customHeight="1" x14ac:dyDescent="0.25">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c r="AA641" s="293"/>
      <c r="AB641" s="293"/>
      <c r="AC641" s="293"/>
      <c r="AD641" s="293"/>
    </row>
    <row r="642" spans="1:30" ht="12.75" customHeight="1" x14ac:dyDescent="0.25">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c r="AA642" s="293"/>
      <c r="AB642" s="293"/>
      <c r="AC642" s="293"/>
      <c r="AD642" s="293"/>
    </row>
    <row r="643" spans="1:30" ht="12.75" customHeight="1" x14ac:dyDescent="0.25">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c r="AA643" s="293"/>
      <c r="AB643" s="293"/>
      <c r="AC643" s="293"/>
      <c r="AD643" s="293"/>
    </row>
    <row r="644" spans="1:30" ht="12.75" customHeight="1" x14ac:dyDescent="0.25">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c r="AA644" s="293"/>
      <c r="AB644" s="293"/>
      <c r="AC644" s="293"/>
      <c r="AD644" s="293"/>
    </row>
    <row r="645" spans="1:30" ht="12.75" customHeight="1" x14ac:dyDescent="0.25">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c r="AA645" s="293"/>
      <c r="AB645" s="293"/>
      <c r="AC645" s="293"/>
      <c r="AD645" s="293"/>
    </row>
    <row r="646" spans="1:30" ht="12.75" customHeight="1" x14ac:dyDescent="0.25">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c r="AA646" s="293"/>
      <c r="AB646" s="293"/>
      <c r="AC646" s="293"/>
      <c r="AD646" s="293"/>
    </row>
    <row r="647" spans="1:30" ht="12.75" customHeight="1" x14ac:dyDescent="0.25">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c r="AA647" s="293"/>
      <c r="AB647" s="293"/>
      <c r="AC647" s="293"/>
      <c r="AD647" s="293"/>
    </row>
    <row r="648" spans="1:30" ht="12.75" customHeight="1" x14ac:dyDescent="0.25">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c r="AA648" s="293"/>
      <c r="AB648" s="293"/>
      <c r="AC648" s="293"/>
      <c r="AD648" s="293"/>
    </row>
    <row r="649" spans="1:30" ht="12.75" customHeight="1" x14ac:dyDescent="0.25">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row>
    <row r="650" spans="1:30" ht="12.75" customHeight="1" x14ac:dyDescent="0.25">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c r="AA650" s="293"/>
      <c r="AB650" s="293"/>
      <c r="AC650" s="293"/>
      <c r="AD650" s="293"/>
    </row>
    <row r="651" spans="1:30" ht="12.75" customHeight="1" x14ac:dyDescent="0.25">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c r="AA651" s="293"/>
      <c r="AB651" s="293"/>
      <c r="AC651" s="293"/>
      <c r="AD651" s="293"/>
    </row>
    <row r="652" spans="1:30" ht="12.75" customHeight="1" x14ac:dyDescent="0.25">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c r="AA652" s="293"/>
      <c r="AB652" s="293"/>
      <c r="AC652" s="293"/>
      <c r="AD652" s="293"/>
    </row>
    <row r="653" spans="1:30" ht="12.75" customHeight="1" x14ac:dyDescent="0.25">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c r="AA653" s="293"/>
      <c r="AB653" s="293"/>
      <c r="AC653" s="293"/>
      <c r="AD653" s="293"/>
    </row>
    <row r="654" spans="1:30" ht="12.75" customHeight="1" x14ac:dyDescent="0.25">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c r="AA654" s="293"/>
      <c r="AB654" s="293"/>
      <c r="AC654" s="293"/>
      <c r="AD654" s="293"/>
    </row>
    <row r="655" spans="1:30" ht="12.75" customHeight="1" x14ac:dyDescent="0.25">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row>
    <row r="656" spans="1:30" ht="12.75" customHeight="1" x14ac:dyDescent="0.25">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c r="AA656" s="293"/>
      <c r="AB656" s="293"/>
      <c r="AC656" s="293"/>
      <c r="AD656" s="293"/>
    </row>
    <row r="657" spans="1:30" ht="12.75" customHeight="1" x14ac:dyDescent="0.25">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c r="AA657" s="293"/>
      <c r="AB657" s="293"/>
      <c r="AC657" s="293"/>
      <c r="AD657" s="293"/>
    </row>
    <row r="658" spans="1:30" ht="12.75" customHeight="1" x14ac:dyDescent="0.25">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c r="AA658" s="293"/>
      <c r="AB658" s="293"/>
      <c r="AC658" s="293"/>
      <c r="AD658" s="293"/>
    </row>
    <row r="659" spans="1:30" ht="12.75" customHeight="1" x14ac:dyDescent="0.25">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c r="AA659" s="293"/>
      <c r="AB659" s="293"/>
      <c r="AC659" s="293"/>
      <c r="AD659" s="293"/>
    </row>
    <row r="660" spans="1:30" ht="12.75" customHeight="1" x14ac:dyDescent="0.25">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c r="AA660" s="293"/>
      <c r="AB660" s="293"/>
      <c r="AC660" s="293"/>
      <c r="AD660" s="293"/>
    </row>
    <row r="661" spans="1:30" ht="12.75" customHeight="1" x14ac:dyDescent="0.25">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row>
    <row r="662" spans="1:30" ht="12.75" customHeight="1" x14ac:dyDescent="0.25">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c r="AA662" s="293"/>
      <c r="AB662" s="293"/>
      <c r="AC662" s="293"/>
      <c r="AD662" s="293"/>
    </row>
    <row r="663" spans="1:30" ht="12.75" customHeight="1" x14ac:dyDescent="0.25">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c r="AA663" s="293"/>
      <c r="AB663" s="293"/>
      <c r="AC663" s="293"/>
      <c r="AD663" s="293"/>
    </row>
    <row r="664" spans="1:30" ht="12.75" customHeight="1" x14ac:dyDescent="0.25">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c r="AA664" s="293"/>
      <c r="AB664" s="293"/>
      <c r="AC664" s="293"/>
      <c r="AD664" s="293"/>
    </row>
    <row r="665" spans="1:30" ht="12.75" customHeight="1" x14ac:dyDescent="0.25">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c r="AA665" s="293"/>
      <c r="AB665" s="293"/>
      <c r="AC665" s="293"/>
      <c r="AD665" s="293"/>
    </row>
    <row r="666" spans="1:30" ht="12.75" customHeight="1" x14ac:dyDescent="0.25">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c r="AA666" s="293"/>
      <c r="AB666" s="293"/>
      <c r="AC666" s="293"/>
      <c r="AD666" s="293"/>
    </row>
    <row r="667" spans="1:30" ht="12.75" customHeight="1" x14ac:dyDescent="0.25">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row>
    <row r="668" spans="1:30" ht="12.75" customHeight="1" x14ac:dyDescent="0.25">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c r="AA668" s="293"/>
      <c r="AB668" s="293"/>
      <c r="AC668" s="293"/>
      <c r="AD668" s="293"/>
    </row>
    <row r="669" spans="1:30" ht="12.75" customHeight="1" x14ac:dyDescent="0.25">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c r="AA669" s="293"/>
      <c r="AB669" s="293"/>
      <c r="AC669" s="293"/>
      <c r="AD669" s="293"/>
    </row>
    <row r="670" spans="1:30" ht="12.75" customHeight="1" x14ac:dyDescent="0.25">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c r="AA670" s="293"/>
      <c r="AB670" s="293"/>
      <c r="AC670" s="293"/>
      <c r="AD670" s="293"/>
    </row>
    <row r="671" spans="1:30" ht="12.75" customHeight="1" x14ac:dyDescent="0.25">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c r="AA671" s="293"/>
      <c r="AB671" s="293"/>
      <c r="AC671" s="293"/>
      <c r="AD671" s="293"/>
    </row>
    <row r="672" spans="1:30" ht="12.75" customHeight="1" x14ac:dyDescent="0.25">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c r="AA672" s="293"/>
      <c r="AB672" s="293"/>
      <c r="AC672" s="293"/>
      <c r="AD672" s="293"/>
    </row>
    <row r="673" spans="1:30" ht="12.75" customHeight="1" x14ac:dyDescent="0.25">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row>
    <row r="674" spans="1:30" ht="12.75" customHeight="1" x14ac:dyDescent="0.25">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c r="AA674" s="293"/>
      <c r="AB674" s="293"/>
      <c r="AC674" s="293"/>
      <c r="AD674" s="293"/>
    </row>
    <row r="675" spans="1:30" ht="12.75" customHeight="1" x14ac:dyDescent="0.25">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c r="AA675" s="293"/>
      <c r="AB675" s="293"/>
      <c r="AC675" s="293"/>
      <c r="AD675" s="293"/>
    </row>
    <row r="676" spans="1:30" ht="12.75" customHeight="1" x14ac:dyDescent="0.25">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c r="AA676" s="293"/>
      <c r="AB676" s="293"/>
      <c r="AC676" s="293"/>
      <c r="AD676" s="293"/>
    </row>
    <row r="677" spans="1:30" ht="12.75" customHeight="1" x14ac:dyDescent="0.25">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c r="AA677" s="293"/>
      <c r="AB677" s="293"/>
      <c r="AC677" s="293"/>
      <c r="AD677" s="293"/>
    </row>
    <row r="678" spans="1:30" ht="12.75" customHeight="1" x14ac:dyDescent="0.25">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c r="AA678" s="293"/>
      <c r="AB678" s="293"/>
      <c r="AC678" s="293"/>
      <c r="AD678" s="293"/>
    </row>
    <row r="679" spans="1:30" ht="12.75" customHeight="1" x14ac:dyDescent="0.25">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row>
    <row r="680" spans="1:30" ht="12.75" customHeight="1" x14ac:dyDescent="0.25">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c r="AA680" s="293"/>
      <c r="AB680" s="293"/>
      <c r="AC680" s="293"/>
      <c r="AD680" s="293"/>
    </row>
    <row r="681" spans="1:30" ht="12.75" customHeight="1" x14ac:dyDescent="0.25">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c r="AA681" s="293"/>
      <c r="AB681" s="293"/>
      <c r="AC681" s="293"/>
      <c r="AD681" s="293"/>
    </row>
    <row r="682" spans="1:30" ht="12.75" customHeight="1" x14ac:dyDescent="0.25">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c r="AA682" s="293"/>
      <c r="AB682" s="293"/>
      <c r="AC682" s="293"/>
      <c r="AD682" s="293"/>
    </row>
    <row r="683" spans="1:30" ht="12.75" customHeight="1" x14ac:dyDescent="0.25">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c r="AA683" s="293"/>
      <c r="AB683" s="293"/>
      <c r="AC683" s="293"/>
      <c r="AD683" s="293"/>
    </row>
    <row r="684" spans="1:30" ht="12.75" customHeight="1" x14ac:dyDescent="0.25">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c r="AA684" s="293"/>
      <c r="AB684" s="293"/>
      <c r="AC684" s="293"/>
      <c r="AD684" s="293"/>
    </row>
    <row r="685" spans="1:30" ht="12.75" customHeight="1" x14ac:dyDescent="0.25">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row>
    <row r="686" spans="1:30" ht="12.75" customHeight="1" x14ac:dyDescent="0.25">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c r="AA686" s="293"/>
      <c r="AB686" s="293"/>
      <c r="AC686" s="293"/>
      <c r="AD686" s="293"/>
    </row>
    <row r="687" spans="1:30" ht="12.75" customHeight="1" x14ac:dyDescent="0.25">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c r="AA687" s="293"/>
      <c r="AB687" s="293"/>
      <c r="AC687" s="293"/>
      <c r="AD687" s="293"/>
    </row>
    <row r="688" spans="1:30" ht="12.75" customHeight="1" x14ac:dyDescent="0.25">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c r="AA688" s="293"/>
      <c r="AB688" s="293"/>
      <c r="AC688" s="293"/>
      <c r="AD688" s="293"/>
    </row>
    <row r="689" spans="1:30" ht="12.75" customHeight="1" x14ac:dyDescent="0.25">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c r="AA689" s="293"/>
      <c r="AB689" s="293"/>
      <c r="AC689" s="293"/>
      <c r="AD689" s="293"/>
    </row>
    <row r="690" spans="1:30" ht="12.75" customHeight="1" x14ac:dyDescent="0.25">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c r="AA690" s="293"/>
      <c r="AB690" s="293"/>
      <c r="AC690" s="293"/>
      <c r="AD690" s="293"/>
    </row>
    <row r="691" spans="1:30" ht="12.75" customHeight="1" x14ac:dyDescent="0.25">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row>
    <row r="692" spans="1:30" ht="12.75" customHeight="1" x14ac:dyDescent="0.25">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c r="AA692" s="293"/>
      <c r="AB692" s="293"/>
      <c r="AC692" s="293"/>
      <c r="AD692" s="293"/>
    </row>
    <row r="693" spans="1:30" ht="12.75" customHeight="1" x14ac:dyDescent="0.25">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c r="AA693" s="293"/>
      <c r="AB693" s="293"/>
      <c r="AC693" s="293"/>
      <c r="AD693" s="293"/>
    </row>
    <row r="694" spans="1:30" ht="12.75" customHeight="1" x14ac:dyDescent="0.25">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row>
    <row r="695" spans="1:30" ht="12.75" customHeight="1" x14ac:dyDescent="0.25">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c r="AA695" s="293"/>
      <c r="AB695" s="293"/>
      <c r="AC695" s="293"/>
      <c r="AD695" s="293"/>
    </row>
    <row r="696" spans="1:30" ht="12.75" customHeight="1" x14ac:dyDescent="0.25">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c r="AA696" s="293"/>
      <c r="AB696" s="293"/>
      <c r="AC696" s="293"/>
      <c r="AD696" s="293"/>
    </row>
    <row r="697" spans="1:30" ht="12.75" customHeight="1" x14ac:dyDescent="0.25">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row>
    <row r="698" spans="1:30" ht="12.75" customHeight="1" x14ac:dyDescent="0.25">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c r="AA698" s="293"/>
      <c r="AB698" s="293"/>
      <c r="AC698" s="293"/>
      <c r="AD698" s="293"/>
    </row>
    <row r="699" spans="1:30" ht="12.75" customHeight="1" x14ac:dyDescent="0.25">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c r="AA699" s="293"/>
      <c r="AB699" s="293"/>
      <c r="AC699" s="293"/>
      <c r="AD699" s="293"/>
    </row>
    <row r="700" spans="1:30" ht="12.75" customHeight="1" x14ac:dyDescent="0.25">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c r="AA700" s="293"/>
      <c r="AB700" s="293"/>
      <c r="AC700" s="293"/>
      <c r="AD700" s="293"/>
    </row>
    <row r="701" spans="1:30" ht="12.75" customHeight="1" x14ac:dyDescent="0.25">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c r="AA701" s="293"/>
      <c r="AB701" s="293"/>
      <c r="AC701" s="293"/>
      <c r="AD701" s="293"/>
    </row>
    <row r="702" spans="1:30" ht="12.75" customHeight="1" x14ac:dyDescent="0.25">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c r="AA702" s="293"/>
      <c r="AB702" s="293"/>
      <c r="AC702" s="293"/>
      <c r="AD702" s="293"/>
    </row>
    <row r="703" spans="1:30" ht="12.75" customHeight="1" x14ac:dyDescent="0.25">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row>
    <row r="704" spans="1:30" ht="12.75" customHeight="1" x14ac:dyDescent="0.25">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row>
    <row r="705" spans="1:30" ht="12.75" customHeight="1" x14ac:dyDescent="0.25">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c r="AA705" s="293"/>
      <c r="AB705" s="293"/>
      <c r="AC705" s="293"/>
      <c r="AD705" s="293"/>
    </row>
    <row r="706" spans="1:30" ht="12.75" customHeight="1" x14ac:dyDescent="0.25">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c r="AA706" s="293"/>
      <c r="AB706" s="293"/>
      <c r="AC706" s="293"/>
      <c r="AD706" s="293"/>
    </row>
    <row r="707" spans="1:30" ht="12.75" customHeight="1" x14ac:dyDescent="0.25">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c r="AA707" s="293"/>
      <c r="AB707" s="293"/>
      <c r="AC707" s="293"/>
      <c r="AD707" s="293"/>
    </row>
    <row r="708" spans="1:30" ht="12.75" customHeight="1" x14ac:dyDescent="0.25">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c r="AA708" s="293"/>
      <c r="AB708" s="293"/>
      <c r="AC708" s="293"/>
      <c r="AD708" s="293"/>
    </row>
    <row r="709" spans="1:30" ht="12.75" customHeight="1" x14ac:dyDescent="0.25">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c r="AA709" s="293"/>
      <c r="AB709" s="293"/>
      <c r="AC709" s="293"/>
      <c r="AD709" s="293"/>
    </row>
    <row r="710" spans="1:30" ht="12.75" customHeight="1" x14ac:dyDescent="0.25">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row>
    <row r="711" spans="1:30" ht="12.75" customHeight="1" x14ac:dyDescent="0.25">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c r="AA711" s="293"/>
      <c r="AB711" s="293"/>
      <c r="AC711" s="293"/>
      <c r="AD711" s="293"/>
    </row>
    <row r="712" spans="1:30" ht="12.75" customHeight="1" x14ac:dyDescent="0.25">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c r="AA712" s="293"/>
      <c r="AB712" s="293"/>
      <c r="AC712" s="293"/>
      <c r="AD712" s="293"/>
    </row>
    <row r="713" spans="1:30" ht="12.75" customHeight="1" x14ac:dyDescent="0.25">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c r="AA713" s="293"/>
      <c r="AB713" s="293"/>
      <c r="AC713" s="293"/>
      <c r="AD713" s="293"/>
    </row>
    <row r="714" spans="1:30" ht="12.75" customHeight="1" x14ac:dyDescent="0.25">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c r="AA714" s="293"/>
      <c r="AB714" s="293"/>
      <c r="AC714" s="293"/>
      <c r="AD714" s="293"/>
    </row>
    <row r="715" spans="1:30" ht="12.75" customHeight="1" x14ac:dyDescent="0.25">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c r="AA715" s="293"/>
      <c r="AB715" s="293"/>
      <c r="AC715" s="293"/>
      <c r="AD715" s="293"/>
    </row>
    <row r="716" spans="1:30" ht="12.75" customHeight="1" x14ac:dyDescent="0.25">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c r="AA716" s="293"/>
      <c r="AB716" s="293"/>
      <c r="AC716" s="293"/>
      <c r="AD716" s="293"/>
    </row>
    <row r="717" spans="1:30" ht="12.75" customHeight="1" x14ac:dyDescent="0.25">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c r="AA717" s="293"/>
      <c r="AB717" s="293"/>
      <c r="AC717" s="293"/>
      <c r="AD717" s="293"/>
    </row>
    <row r="718" spans="1:30" ht="12.75" customHeight="1" x14ac:dyDescent="0.25">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c r="AA718" s="293"/>
      <c r="AB718" s="293"/>
      <c r="AC718" s="293"/>
      <c r="AD718" s="293"/>
    </row>
    <row r="719" spans="1:30" ht="12.75" customHeight="1" x14ac:dyDescent="0.25">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c r="AA719" s="293"/>
      <c r="AB719" s="293"/>
      <c r="AC719" s="293"/>
      <c r="AD719" s="293"/>
    </row>
    <row r="720" spans="1:30" ht="12.75" customHeight="1" x14ac:dyDescent="0.25">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c r="AA720" s="293"/>
      <c r="AB720" s="293"/>
      <c r="AC720" s="293"/>
      <c r="AD720" s="293"/>
    </row>
    <row r="721" spans="1:30" ht="12.75" customHeight="1" x14ac:dyDescent="0.25">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c r="AA721" s="293"/>
      <c r="AB721" s="293"/>
      <c r="AC721" s="293"/>
      <c r="AD721" s="293"/>
    </row>
    <row r="722" spans="1:30" ht="12.75" customHeight="1" x14ac:dyDescent="0.25">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c r="AA722" s="293"/>
      <c r="AB722" s="293"/>
      <c r="AC722" s="293"/>
      <c r="AD722" s="293"/>
    </row>
    <row r="723" spans="1:30" ht="12.75" customHeight="1" x14ac:dyDescent="0.25">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c r="AA723" s="293"/>
      <c r="AB723" s="293"/>
      <c r="AC723" s="293"/>
      <c r="AD723" s="293"/>
    </row>
    <row r="724" spans="1:30" ht="12.75" customHeight="1" x14ac:dyDescent="0.25">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c r="AA724" s="293"/>
      <c r="AB724" s="293"/>
      <c r="AC724" s="293"/>
      <c r="AD724" s="293"/>
    </row>
    <row r="725" spans="1:30" ht="12.75" customHeight="1" x14ac:dyDescent="0.25">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c r="AA725" s="293"/>
      <c r="AB725" s="293"/>
      <c r="AC725" s="293"/>
      <c r="AD725" s="293"/>
    </row>
    <row r="726" spans="1:30" ht="12.75" customHeight="1" x14ac:dyDescent="0.25">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c r="AA726" s="293"/>
      <c r="AB726" s="293"/>
      <c r="AC726" s="293"/>
      <c r="AD726" s="293"/>
    </row>
    <row r="727" spans="1:30" ht="12.75" customHeight="1" x14ac:dyDescent="0.25">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c r="AA727" s="293"/>
      <c r="AB727" s="293"/>
      <c r="AC727" s="293"/>
      <c r="AD727" s="293"/>
    </row>
    <row r="728" spans="1:30" ht="12.75" customHeight="1" x14ac:dyDescent="0.25">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row>
    <row r="729" spans="1:30" ht="12.75" customHeight="1" x14ac:dyDescent="0.25">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c r="AA729" s="293"/>
      <c r="AB729" s="293"/>
      <c r="AC729" s="293"/>
      <c r="AD729" s="293"/>
    </row>
    <row r="730" spans="1:30" ht="12.75" customHeight="1" x14ac:dyDescent="0.25">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c r="AA730" s="293"/>
      <c r="AB730" s="293"/>
      <c r="AC730" s="293"/>
      <c r="AD730" s="293"/>
    </row>
    <row r="731" spans="1:30" ht="12.75" customHeight="1" x14ac:dyDescent="0.25">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c r="AA731" s="293"/>
      <c r="AB731" s="293"/>
      <c r="AC731" s="293"/>
      <c r="AD731" s="293"/>
    </row>
    <row r="732" spans="1:30" ht="12.75" customHeight="1" x14ac:dyDescent="0.25">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c r="AA732" s="293"/>
      <c r="AB732" s="293"/>
      <c r="AC732" s="293"/>
      <c r="AD732" s="293"/>
    </row>
    <row r="733" spans="1:30" ht="12.75" customHeight="1" x14ac:dyDescent="0.25">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c r="AA733" s="293"/>
      <c r="AB733" s="293"/>
      <c r="AC733" s="293"/>
      <c r="AD733" s="293"/>
    </row>
    <row r="734" spans="1:30" ht="12.75" customHeight="1" x14ac:dyDescent="0.25">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row>
    <row r="735" spans="1:30" ht="12.75" customHeight="1" x14ac:dyDescent="0.25">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c r="AA735" s="293"/>
      <c r="AB735" s="293"/>
      <c r="AC735" s="293"/>
      <c r="AD735" s="293"/>
    </row>
    <row r="736" spans="1:30" ht="12.75" customHeight="1" x14ac:dyDescent="0.25">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c r="AA736" s="293"/>
      <c r="AB736" s="293"/>
      <c r="AC736" s="293"/>
      <c r="AD736" s="293"/>
    </row>
    <row r="737" spans="1:30" ht="12.75" customHeight="1" x14ac:dyDescent="0.25">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c r="AA737" s="293"/>
      <c r="AB737" s="293"/>
      <c r="AC737" s="293"/>
      <c r="AD737" s="293"/>
    </row>
    <row r="738" spans="1:30" ht="12.75" customHeight="1" x14ac:dyDescent="0.25">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c r="AA738" s="293"/>
      <c r="AB738" s="293"/>
      <c r="AC738" s="293"/>
      <c r="AD738" s="293"/>
    </row>
    <row r="739" spans="1:30" ht="12.75" customHeight="1" x14ac:dyDescent="0.25">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c r="AA739" s="293"/>
      <c r="AB739" s="293"/>
      <c r="AC739" s="293"/>
      <c r="AD739" s="293"/>
    </row>
    <row r="740" spans="1:30" ht="12.75" customHeight="1" x14ac:dyDescent="0.25">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row>
    <row r="741" spans="1:30" ht="12.75" customHeight="1" x14ac:dyDescent="0.25">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c r="AA741" s="293"/>
      <c r="AB741" s="293"/>
      <c r="AC741" s="293"/>
      <c r="AD741" s="293"/>
    </row>
    <row r="742" spans="1:30" ht="12.75" customHeight="1" x14ac:dyDescent="0.25">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c r="AA742" s="293"/>
      <c r="AB742" s="293"/>
      <c r="AC742" s="293"/>
      <c r="AD742" s="293"/>
    </row>
    <row r="743" spans="1:30" ht="12.75" customHeight="1" x14ac:dyDescent="0.25">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c r="AA743" s="293"/>
      <c r="AB743" s="293"/>
      <c r="AC743" s="293"/>
      <c r="AD743" s="293"/>
    </row>
    <row r="744" spans="1:30" ht="12.75" customHeight="1" x14ac:dyDescent="0.25">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row>
    <row r="745" spans="1:30" ht="12.75" customHeight="1" x14ac:dyDescent="0.25">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row>
    <row r="746" spans="1:30" ht="12.75" customHeight="1" x14ac:dyDescent="0.25">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c r="AA746" s="293"/>
      <c r="AB746" s="293"/>
      <c r="AC746" s="293"/>
      <c r="AD746" s="293"/>
    </row>
    <row r="747" spans="1:30" ht="12.75" customHeight="1" x14ac:dyDescent="0.25">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c r="AA747" s="293"/>
      <c r="AB747" s="293"/>
      <c r="AC747" s="293"/>
      <c r="AD747" s="293"/>
    </row>
    <row r="748" spans="1:30" ht="12.75" customHeight="1" x14ac:dyDescent="0.25">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c r="AA748" s="293"/>
      <c r="AB748" s="293"/>
      <c r="AC748" s="293"/>
      <c r="AD748" s="293"/>
    </row>
    <row r="749" spans="1:30" ht="12.75" customHeight="1" x14ac:dyDescent="0.25">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c r="AA749" s="293"/>
      <c r="AB749" s="293"/>
      <c r="AC749" s="293"/>
      <c r="AD749" s="293"/>
    </row>
    <row r="750" spans="1:30" ht="12.75" customHeight="1" x14ac:dyDescent="0.25">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c r="AA750" s="293"/>
      <c r="AB750" s="293"/>
      <c r="AC750" s="293"/>
      <c r="AD750" s="293"/>
    </row>
    <row r="751" spans="1:30" ht="12.75" customHeight="1" x14ac:dyDescent="0.25">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c r="AA751" s="293"/>
      <c r="AB751" s="293"/>
      <c r="AC751" s="293"/>
      <c r="AD751" s="293"/>
    </row>
    <row r="752" spans="1:30" ht="12.75" customHeight="1" x14ac:dyDescent="0.25">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row>
    <row r="753" spans="1:30" ht="12.75" customHeight="1" x14ac:dyDescent="0.25">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row>
    <row r="754" spans="1:30" ht="12.75" customHeight="1" x14ac:dyDescent="0.25">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c r="AA754" s="293"/>
      <c r="AB754" s="293"/>
      <c r="AC754" s="293"/>
      <c r="AD754" s="293"/>
    </row>
    <row r="755" spans="1:30" ht="12.75" customHeight="1" x14ac:dyDescent="0.25">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c r="AA755" s="293"/>
      <c r="AB755" s="293"/>
      <c r="AC755" s="293"/>
      <c r="AD755" s="293"/>
    </row>
    <row r="756" spans="1:30" ht="12.75" customHeight="1" x14ac:dyDescent="0.25">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c r="AA756" s="293"/>
      <c r="AB756" s="293"/>
      <c r="AC756" s="293"/>
      <c r="AD756" s="293"/>
    </row>
    <row r="757" spans="1:30" ht="12.75" customHeight="1" x14ac:dyDescent="0.25">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c r="AA757" s="293"/>
      <c r="AB757" s="293"/>
      <c r="AC757" s="293"/>
      <c r="AD757" s="293"/>
    </row>
    <row r="758" spans="1:30" ht="12.75" customHeight="1" x14ac:dyDescent="0.25">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row>
    <row r="759" spans="1:30" ht="12.75" customHeight="1" x14ac:dyDescent="0.25">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c r="AA759" s="293"/>
      <c r="AB759" s="293"/>
      <c r="AC759" s="293"/>
      <c r="AD759" s="293"/>
    </row>
    <row r="760" spans="1:30" ht="12.75" customHeight="1" x14ac:dyDescent="0.25">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c r="AA760" s="293"/>
      <c r="AB760" s="293"/>
      <c r="AC760" s="293"/>
      <c r="AD760" s="293"/>
    </row>
    <row r="761" spans="1:30" ht="12.75" customHeight="1" x14ac:dyDescent="0.25">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c r="AA761" s="293"/>
      <c r="AB761" s="293"/>
      <c r="AC761" s="293"/>
      <c r="AD761" s="293"/>
    </row>
    <row r="762" spans="1:30" ht="12.75" customHeight="1" x14ac:dyDescent="0.25">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c r="AA762" s="293"/>
      <c r="AB762" s="293"/>
      <c r="AC762" s="293"/>
      <c r="AD762" s="293"/>
    </row>
    <row r="763" spans="1:30" ht="12.75" customHeight="1" x14ac:dyDescent="0.25">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c r="AA763" s="293"/>
      <c r="AB763" s="293"/>
      <c r="AC763" s="293"/>
      <c r="AD763" s="293"/>
    </row>
    <row r="764" spans="1:30" ht="12.75" customHeight="1" x14ac:dyDescent="0.25">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row>
    <row r="765" spans="1:30" ht="12.75" customHeight="1" x14ac:dyDescent="0.25">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c r="AA765" s="293"/>
      <c r="AB765" s="293"/>
      <c r="AC765" s="293"/>
      <c r="AD765" s="293"/>
    </row>
    <row r="766" spans="1:30" ht="12.75" customHeight="1" x14ac:dyDescent="0.25">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c r="AA766" s="293"/>
      <c r="AB766" s="293"/>
      <c r="AC766" s="293"/>
      <c r="AD766" s="293"/>
    </row>
    <row r="767" spans="1:30" ht="12.75" customHeight="1" x14ac:dyDescent="0.25">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c r="AA767" s="293"/>
      <c r="AB767" s="293"/>
      <c r="AC767" s="293"/>
      <c r="AD767" s="293"/>
    </row>
    <row r="768" spans="1:30" ht="12.75" customHeight="1" x14ac:dyDescent="0.25">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c r="AA768" s="293"/>
      <c r="AB768" s="293"/>
      <c r="AC768" s="293"/>
      <c r="AD768" s="293"/>
    </row>
    <row r="769" spans="1:30" ht="12.75" customHeight="1" x14ac:dyDescent="0.25">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c r="AA769" s="293"/>
      <c r="AB769" s="293"/>
      <c r="AC769" s="293"/>
      <c r="AD769" s="293"/>
    </row>
    <row r="770" spans="1:30" ht="12.75" customHeight="1" x14ac:dyDescent="0.25">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row>
    <row r="771" spans="1:30" ht="12.75" customHeight="1" x14ac:dyDescent="0.25">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c r="AA771" s="293"/>
      <c r="AB771" s="293"/>
      <c r="AC771" s="293"/>
      <c r="AD771" s="293"/>
    </row>
    <row r="772" spans="1:30" ht="12.75" customHeight="1" x14ac:dyDescent="0.25">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c r="AA772" s="293"/>
      <c r="AB772" s="293"/>
      <c r="AC772" s="293"/>
      <c r="AD772" s="293"/>
    </row>
    <row r="773" spans="1:30" ht="12.75" customHeight="1" x14ac:dyDescent="0.25">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c r="AA773" s="293"/>
      <c r="AB773" s="293"/>
      <c r="AC773" s="293"/>
      <c r="AD773" s="293"/>
    </row>
    <row r="774" spans="1:30" ht="12.75" customHeight="1" x14ac:dyDescent="0.25">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c r="AA774" s="293"/>
      <c r="AB774" s="293"/>
      <c r="AC774" s="293"/>
      <c r="AD774" s="293"/>
    </row>
    <row r="775" spans="1:30" ht="12.75" customHeight="1" x14ac:dyDescent="0.25">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c r="AA775" s="293"/>
      <c r="AB775" s="293"/>
      <c r="AC775" s="293"/>
      <c r="AD775" s="293"/>
    </row>
    <row r="776" spans="1:30" ht="12.75" customHeight="1" x14ac:dyDescent="0.25">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row>
    <row r="777" spans="1:30" ht="12.75" customHeight="1" x14ac:dyDescent="0.25">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c r="AA777" s="293"/>
      <c r="AB777" s="293"/>
      <c r="AC777" s="293"/>
      <c r="AD777" s="293"/>
    </row>
    <row r="778" spans="1:30" ht="12.75" customHeight="1" x14ac:dyDescent="0.25">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c r="AA778" s="293"/>
      <c r="AB778" s="293"/>
      <c r="AC778" s="293"/>
      <c r="AD778" s="293"/>
    </row>
    <row r="779" spans="1:30" ht="12.75" customHeight="1" x14ac:dyDescent="0.25">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c r="AA779" s="293"/>
      <c r="AB779" s="293"/>
      <c r="AC779" s="293"/>
      <c r="AD779" s="293"/>
    </row>
    <row r="780" spans="1:30" ht="12.75" customHeight="1" x14ac:dyDescent="0.25">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c r="AA780" s="293"/>
      <c r="AB780" s="293"/>
      <c r="AC780" s="293"/>
      <c r="AD780" s="293"/>
    </row>
    <row r="781" spans="1:30" ht="12.75" customHeight="1" x14ac:dyDescent="0.25">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c r="AA781" s="293"/>
      <c r="AB781" s="293"/>
      <c r="AC781" s="293"/>
      <c r="AD781" s="293"/>
    </row>
    <row r="782" spans="1:30" ht="12.75" customHeight="1" x14ac:dyDescent="0.25">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row>
    <row r="783" spans="1:30" ht="12.75" customHeight="1" x14ac:dyDescent="0.25">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c r="AA783" s="293"/>
      <c r="AB783" s="293"/>
      <c r="AC783" s="293"/>
      <c r="AD783" s="293"/>
    </row>
    <row r="784" spans="1:30" ht="12.75" customHeight="1" x14ac:dyDescent="0.25">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c r="AA784" s="293"/>
      <c r="AB784" s="293"/>
      <c r="AC784" s="293"/>
      <c r="AD784" s="293"/>
    </row>
    <row r="785" spans="1:30" ht="12.75" customHeight="1" x14ac:dyDescent="0.25">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c r="AA785" s="293"/>
      <c r="AB785" s="293"/>
      <c r="AC785" s="293"/>
      <c r="AD785" s="293"/>
    </row>
    <row r="786" spans="1:30" ht="12.75" customHeight="1" x14ac:dyDescent="0.25">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c r="AA786" s="293"/>
      <c r="AB786" s="293"/>
      <c r="AC786" s="293"/>
      <c r="AD786" s="293"/>
    </row>
    <row r="787" spans="1:30" ht="12.75" customHeight="1" x14ac:dyDescent="0.25">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c r="AA787" s="293"/>
      <c r="AB787" s="293"/>
      <c r="AC787" s="293"/>
      <c r="AD787" s="293"/>
    </row>
    <row r="788" spans="1:30" ht="12.75" customHeight="1" x14ac:dyDescent="0.25">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c r="AA788" s="293"/>
      <c r="AB788" s="293"/>
      <c r="AC788" s="293"/>
      <c r="AD788" s="293"/>
    </row>
    <row r="789" spans="1:30" ht="12.75" customHeight="1" x14ac:dyDescent="0.25">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c r="AA789" s="293"/>
      <c r="AB789" s="293"/>
      <c r="AC789" s="293"/>
      <c r="AD789" s="293"/>
    </row>
    <row r="790" spans="1:30" ht="12.75" customHeight="1" x14ac:dyDescent="0.25">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c r="AA790" s="293"/>
      <c r="AB790" s="293"/>
      <c r="AC790" s="293"/>
      <c r="AD790" s="293"/>
    </row>
    <row r="791" spans="1:30" ht="12.75" customHeight="1" x14ac:dyDescent="0.25">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c r="AA791" s="293"/>
      <c r="AB791" s="293"/>
      <c r="AC791" s="293"/>
      <c r="AD791" s="293"/>
    </row>
    <row r="792" spans="1:30" ht="12.75" customHeight="1" x14ac:dyDescent="0.25">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c r="AA792" s="293"/>
      <c r="AB792" s="293"/>
      <c r="AC792" s="293"/>
      <c r="AD792" s="293"/>
    </row>
    <row r="793" spans="1:30" ht="12.75" customHeight="1" x14ac:dyDescent="0.25">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c r="AA793" s="293"/>
      <c r="AB793" s="293"/>
      <c r="AC793" s="293"/>
      <c r="AD793" s="293"/>
    </row>
    <row r="794" spans="1:30" ht="12.75" customHeight="1" x14ac:dyDescent="0.25">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c r="AA794" s="293"/>
      <c r="AB794" s="293"/>
      <c r="AC794" s="293"/>
      <c r="AD794" s="293"/>
    </row>
    <row r="795" spans="1:30" ht="12.75" customHeight="1" x14ac:dyDescent="0.25">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c r="AA795" s="293"/>
      <c r="AB795" s="293"/>
      <c r="AC795" s="293"/>
      <c r="AD795" s="293"/>
    </row>
    <row r="796" spans="1:30" ht="12.75" customHeight="1" x14ac:dyDescent="0.25">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c r="AA796" s="293"/>
      <c r="AB796" s="293"/>
      <c r="AC796" s="293"/>
      <c r="AD796" s="293"/>
    </row>
    <row r="797" spans="1:30" ht="12.75" customHeight="1" x14ac:dyDescent="0.25">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c r="AA797" s="293"/>
      <c r="AB797" s="293"/>
      <c r="AC797" s="293"/>
      <c r="AD797" s="293"/>
    </row>
    <row r="798" spans="1:30" ht="12.75" customHeight="1" x14ac:dyDescent="0.25">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c r="AA798" s="293"/>
      <c r="AB798" s="293"/>
      <c r="AC798" s="293"/>
      <c r="AD798" s="293"/>
    </row>
    <row r="799" spans="1:30" ht="12.75" customHeight="1" x14ac:dyDescent="0.25">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c r="AA799" s="293"/>
      <c r="AB799" s="293"/>
      <c r="AC799" s="293"/>
      <c r="AD799" s="293"/>
    </row>
    <row r="800" spans="1:30" ht="12.75" customHeight="1" x14ac:dyDescent="0.25">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c r="AA800" s="293"/>
      <c r="AB800" s="293"/>
      <c r="AC800" s="293"/>
      <c r="AD800" s="293"/>
    </row>
    <row r="801" spans="1:30" ht="12.75" customHeight="1" x14ac:dyDescent="0.25">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c r="AA801" s="293"/>
      <c r="AB801" s="293"/>
      <c r="AC801" s="293"/>
      <c r="AD801" s="293"/>
    </row>
    <row r="802" spans="1:30" ht="12.75" customHeight="1" x14ac:dyDescent="0.25">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c r="AA802" s="293"/>
      <c r="AB802" s="293"/>
      <c r="AC802" s="293"/>
      <c r="AD802" s="293"/>
    </row>
    <row r="803" spans="1:30" ht="12.75" customHeight="1" x14ac:dyDescent="0.25">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c r="AA803" s="293"/>
      <c r="AB803" s="293"/>
      <c r="AC803" s="293"/>
      <c r="AD803" s="293"/>
    </row>
    <row r="804" spans="1:30" ht="12.75" customHeight="1" x14ac:dyDescent="0.25">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c r="AA804" s="293"/>
      <c r="AB804" s="293"/>
      <c r="AC804" s="293"/>
      <c r="AD804" s="293"/>
    </row>
    <row r="805" spans="1:30" ht="12.75" customHeight="1" x14ac:dyDescent="0.25">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c r="AA805" s="293"/>
      <c r="AB805" s="293"/>
      <c r="AC805" s="293"/>
      <c r="AD805" s="293"/>
    </row>
    <row r="806" spans="1:30" ht="12.75" customHeight="1" x14ac:dyDescent="0.25">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c r="AA806" s="293"/>
      <c r="AB806" s="293"/>
      <c r="AC806" s="293"/>
      <c r="AD806" s="293"/>
    </row>
    <row r="807" spans="1:30" ht="12.75" customHeight="1" x14ac:dyDescent="0.25">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row>
    <row r="808" spans="1:30" ht="12.75" customHeight="1" x14ac:dyDescent="0.25">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c r="AA808" s="293"/>
      <c r="AB808" s="293"/>
      <c r="AC808" s="293"/>
      <c r="AD808" s="293"/>
    </row>
    <row r="809" spans="1:30" ht="12.75" customHeight="1" x14ac:dyDescent="0.25">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c r="AA809" s="293"/>
      <c r="AB809" s="293"/>
      <c r="AC809" s="293"/>
      <c r="AD809" s="293"/>
    </row>
    <row r="810" spans="1:30" ht="12.75" customHeight="1" x14ac:dyDescent="0.25">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c r="AA810" s="293"/>
      <c r="AB810" s="293"/>
      <c r="AC810" s="293"/>
      <c r="AD810" s="293"/>
    </row>
    <row r="811" spans="1:30" ht="12.75" customHeight="1" x14ac:dyDescent="0.25">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c r="AA811" s="293"/>
      <c r="AB811" s="293"/>
      <c r="AC811" s="293"/>
      <c r="AD811" s="293"/>
    </row>
    <row r="812" spans="1:30" ht="12.75" customHeight="1" x14ac:dyDescent="0.25">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c r="AA812" s="293"/>
      <c r="AB812" s="293"/>
      <c r="AC812" s="293"/>
      <c r="AD812" s="293"/>
    </row>
    <row r="813" spans="1:30" ht="12.75" customHeight="1" x14ac:dyDescent="0.25">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row>
    <row r="814" spans="1:30" ht="12.75" customHeight="1" x14ac:dyDescent="0.25">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c r="AA814" s="293"/>
      <c r="AB814" s="293"/>
      <c r="AC814" s="293"/>
      <c r="AD814" s="293"/>
    </row>
    <row r="815" spans="1:30" ht="12.75" customHeight="1" x14ac:dyDescent="0.25">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c r="AA815" s="293"/>
      <c r="AB815" s="293"/>
      <c r="AC815" s="293"/>
      <c r="AD815" s="293"/>
    </row>
    <row r="816" spans="1:30" ht="12.75" customHeight="1" x14ac:dyDescent="0.25">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c r="AA816" s="293"/>
      <c r="AB816" s="293"/>
      <c r="AC816" s="293"/>
      <c r="AD816" s="293"/>
    </row>
    <row r="817" spans="1:30" ht="12.75" customHeight="1" x14ac:dyDescent="0.25">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c r="AA817" s="293"/>
      <c r="AB817" s="293"/>
      <c r="AC817" s="293"/>
      <c r="AD817" s="293"/>
    </row>
    <row r="818" spans="1:30" ht="12.75" customHeight="1" x14ac:dyDescent="0.25">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c r="AA818" s="293"/>
      <c r="AB818" s="293"/>
      <c r="AC818" s="293"/>
      <c r="AD818" s="293"/>
    </row>
    <row r="819" spans="1:30" ht="12.75" customHeight="1" x14ac:dyDescent="0.25">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row>
    <row r="820" spans="1:30" ht="12.75" customHeight="1" x14ac:dyDescent="0.25">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c r="AA820" s="293"/>
      <c r="AB820" s="293"/>
      <c r="AC820" s="293"/>
      <c r="AD820" s="293"/>
    </row>
    <row r="821" spans="1:30" ht="12.75" customHeight="1" x14ac:dyDescent="0.25">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c r="AA821" s="293"/>
      <c r="AB821" s="293"/>
      <c r="AC821" s="293"/>
      <c r="AD821" s="293"/>
    </row>
    <row r="822" spans="1:30" ht="12.75" customHeight="1" x14ac:dyDescent="0.25">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c r="AA822" s="293"/>
      <c r="AB822" s="293"/>
      <c r="AC822" s="293"/>
      <c r="AD822" s="293"/>
    </row>
    <row r="823" spans="1:30" ht="12.75" customHeight="1" x14ac:dyDescent="0.25">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c r="AA823" s="293"/>
      <c r="AB823" s="293"/>
      <c r="AC823" s="293"/>
      <c r="AD823" s="293"/>
    </row>
    <row r="824" spans="1:30" ht="12.75" customHeight="1" x14ac:dyDescent="0.25">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c r="AA824" s="293"/>
      <c r="AB824" s="293"/>
      <c r="AC824" s="293"/>
      <c r="AD824" s="293"/>
    </row>
    <row r="825" spans="1:30" ht="12.75" customHeight="1" x14ac:dyDescent="0.25">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c r="AA825" s="293"/>
      <c r="AB825" s="293"/>
      <c r="AC825" s="293"/>
      <c r="AD825" s="293"/>
    </row>
    <row r="826" spans="1:30" ht="12.75" customHeight="1" x14ac:dyDescent="0.25">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c r="AA826" s="293"/>
      <c r="AB826" s="293"/>
      <c r="AC826" s="293"/>
      <c r="AD826" s="293"/>
    </row>
    <row r="827" spans="1:30" ht="12.75" customHeight="1" x14ac:dyDescent="0.25">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c r="AA827" s="293"/>
      <c r="AB827" s="293"/>
      <c r="AC827" s="293"/>
      <c r="AD827" s="293"/>
    </row>
    <row r="828" spans="1:30" ht="12.75" customHeight="1" x14ac:dyDescent="0.25">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c r="AA828" s="293"/>
      <c r="AB828" s="293"/>
      <c r="AC828" s="293"/>
      <c r="AD828" s="293"/>
    </row>
    <row r="829" spans="1:30" ht="12.75" customHeight="1" x14ac:dyDescent="0.25">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c r="AA829" s="293"/>
      <c r="AB829" s="293"/>
      <c r="AC829" s="293"/>
      <c r="AD829" s="293"/>
    </row>
    <row r="830" spans="1:30" ht="12.75" customHeight="1" x14ac:dyDescent="0.25">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c r="AA830" s="293"/>
      <c r="AB830" s="293"/>
      <c r="AC830" s="293"/>
      <c r="AD830" s="293"/>
    </row>
    <row r="831" spans="1:30" ht="12.75" customHeight="1" x14ac:dyDescent="0.25">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row>
    <row r="832" spans="1:30" ht="12.75" customHeight="1" x14ac:dyDescent="0.25">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c r="AA832" s="293"/>
      <c r="AB832" s="293"/>
      <c r="AC832" s="293"/>
      <c r="AD832" s="293"/>
    </row>
    <row r="833" spans="1:30" ht="12.75" customHeight="1" x14ac:dyDescent="0.25">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c r="AA833" s="293"/>
      <c r="AB833" s="293"/>
      <c r="AC833" s="293"/>
      <c r="AD833" s="293"/>
    </row>
    <row r="834" spans="1:30" ht="12.75" customHeight="1" x14ac:dyDescent="0.25">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c r="AA834" s="293"/>
      <c r="AB834" s="293"/>
      <c r="AC834" s="293"/>
      <c r="AD834" s="293"/>
    </row>
    <row r="835" spans="1:30" ht="12.75" customHeight="1" x14ac:dyDescent="0.25">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c r="AA835" s="293"/>
      <c r="AB835" s="293"/>
      <c r="AC835" s="293"/>
      <c r="AD835" s="293"/>
    </row>
    <row r="836" spans="1:30" ht="12.75" customHeight="1" x14ac:dyDescent="0.25">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c r="AA836" s="293"/>
      <c r="AB836" s="293"/>
      <c r="AC836" s="293"/>
      <c r="AD836" s="293"/>
    </row>
    <row r="837" spans="1:30" ht="12.75" customHeight="1" x14ac:dyDescent="0.25">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row>
    <row r="838" spans="1:30" ht="12.75" customHeight="1" x14ac:dyDescent="0.25">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c r="AA838" s="293"/>
      <c r="AB838" s="293"/>
      <c r="AC838" s="293"/>
      <c r="AD838" s="293"/>
    </row>
    <row r="839" spans="1:30" ht="12.75" customHeight="1" x14ac:dyDescent="0.25">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c r="AC839" s="293"/>
      <c r="AD839" s="293"/>
    </row>
    <row r="840" spans="1:30" ht="12.75" customHeight="1" x14ac:dyDescent="0.25">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c r="AA840" s="293"/>
      <c r="AB840" s="293"/>
      <c r="AC840" s="293"/>
      <c r="AD840" s="293"/>
    </row>
    <row r="841" spans="1:30" ht="12.75" customHeight="1" x14ac:dyDescent="0.25">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c r="AA841" s="293"/>
      <c r="AB841" s="293"/>
      <c r="AC841" s="293"/>
      <c r="AD841" s="293"/>
    </row>
    <row r="842" spans="1:30" ht="12.75" customHeight="1" x14ac:dyDescent="0.25">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c r="AA842" s="293"/>
      <c r="AB842" s="293"/>
      <c r="AC842" s="293"/>
      <c r="AD842" s="293"/>
    </row>
    <row r="843" spans="1:30" ht="12.75" customHeight="1" x14ac:dyDescent="0.25">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row>
    <row r="844" spans="1:30" ht="12.75" customHeight="1" x14ac:dyDescent="0.25">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c r="AA844" s="293"/>
      <c r="AB844" s="293"/>
      <c r="AC844" s="293"/>
      <c r="AD844" s="293"/>
    </row>
    <row r="845" spans="1:30" ht="12.75" customHeight="1" x14ac:dyDescent="0.25">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c r="AA845" s="293"/>
      <c r="AB845" s="293"/>
      <c r="AC845" s="293"/>
      <c r="AD845" s="293"/>
    </row>
    <row r="846" spans="1:30" ht="12.75" customHeight="1" x14ac:dyDescent="0.25">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c r="AA846" s="293"/>
      <c r="AB846" s="293"/>
      <c r="AC846" s="293"/>
      <c r="AD846" s="293"/>
    </row>
    <row r="847" spans="1:30" ht="12.75" customHeight="1" x14ac:dyDescent="0.25">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c r="AA847" s="293"/>
      <c r="AB847" s="293"/>
      <c r="AC847" s="293"/>
      <c r="AD847" s="293"/>
    </row>
    <row r="848" spans="1:30" ht="12.75" customHeight="1" x14ac:dyDescent="0.25">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c r="AA848" s="293"/>
      <c r="AB848" s="293"/>
      <c r="AC848" s="293"/>
      <c r="AD848" s="293"/>
    </row>
    <row r="849" spans="1:30" ht="12.75" customHeight="1" x14ac:dyDescent="0.25">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row>
    <row r="850" spans="1:30" ht="12.75" customHeight="1" x14ac:dyDescent="0.25">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c r="AA850" s="293"/>
      <c r="AB850" s="293"/>
      <c r="AC850" s="293"/>
      <c r="AD850" s="293"/>
    </row>
    <row r="851" spans="1:30" ht="12.75" customHeight="1" x14ac:dyDescent="0.25">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c r="AA851" s="293"/>
      <c r="AB851" s="293"/>
      <c r="AC851" s="293"/>
      <c r="AD851" s="293"/>
    </row>
    <row r="852" spans="1:30" ht="12.75" customHeight="1" x14ac:dyDescent="0.25">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c r="AA852" s="293"/>
      <c r="AB852" s="293"/>
      <c r="AC852" s="293"/>
      <c r="AD852" s="293"/>
    </row>
    <row r="853" spans="1:30" ht="12.75" customHeight="1" x14ac:dyDescent="0.25">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c r="AA853" s="293"/>
      <c r="AB853" s="293"/>
      <c r="AC853" s="293"/>
      <c r="AD853" s="293"/>
    </row>
    <row r="854" spans="1:30" ht="12.75" customHeight="1" x14ac:dyDescent="0.25">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c r="AA854" s="293"/>
      <c r="AB854" s="293"/>
      <c r="AC854" s="293"/>
      <c r="AD854" s="293"/>
    </row>
    <row r="855" spans="1:30" ht="12.75" customHeight="1" x14ac:dyDescent="0.25">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row>
    <row r="856" spans="1:30" ht="12.75" customHeight="1" x14ac:dyDescent="0.25">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c r="AA856" s="293"/>
      <c r="AB856" s="293"/>
      <c r="AC856" s="293"/>
      <c r="AD856" s="293"/>
    </row>
    <row r="857" spans="1:30" ht="12.75" customHeight="1" x14ac:dyDescent="0.25">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c r="AA857" s="293"/>
      <c r="AB857" s="293"/>
      <c r="AC857" s="293"/>
      <c r="AD857" s="293"/>
    </row>
    <row r="858" spans="1:30" ht="12.75" customHeight="1" x14ac:dyDescent="0.25">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c r="AA858" s="293"/>
      <c r="AB858" s="293"/>
      <c r="AC858" s="293"/>
      <c r="AD858" s="293"/>
    </row>
    <row r="859" spans="1:30" ht="12.75" customHeight="1" x14ac:dyDescent="0.25">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c r="AA859" s="293"/>
      <c r="AB859" s="293"/>
      <c r="AC859" s="293"/>
      <c r="AD859" s="293"/>
    </row>
    <row r="860" spans="1:30" ht="12.75" customHeight="1" x14ac:dyDescent="0.25">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c r="AA860" s="293"/>
      <c r="AB860" s="293"/>
      <c r="AC860" s="293"/>
      <c r="AD860" s="293"/>
    </row>
    <row r="861" spans="1:30" ht="12.75" customHeight="1" x14ac:dyDescent="0.25">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row>
    <row r="862" spans="1:30" ht="12.75" customHeight="1" x14ac:dyDescent="0.25">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c r="AA862" s="293"/>
      <c r="AB862" s="293"/>
      <c r="AC862" s="293"/>
      <c r="AD862" s="293"/>
    </row>
    <row r="863" spans="1:30" ht="12.75" customHeight="1" x14ac:dyDescent="0.25">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c r="AA863" s="293"/>
      <c r="AB863" s="293"/>
      <c r="AC863" s="293"/>
      <c r="AD863" s="293"/>
    </row>
    <row r="864" spans="1:30" ht="12.75" customHeight="1" x14ac:dyDescent="0.25">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c r="AA864" s="293"/>
      <c r="AB864" s="293"/>
      <c r="AC864" s="293"/>
      <c r="AD864" s="293"/>
    </row>
    <row r="865" spans="1:30" ht="12.75" customHeight="1" x14ac:dyDescent="0.25">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c r="AA865" s="293"/>
      <c r="AB865" s="293"/>
      <c r="AC865" s="293"/>
      <c r="AD865" s="293"/>
    </row>
    <row r="866" spans="1:30" ht="12.75" customHeight="1" x14ac:dyDescent="0.25">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c r="AA866" s="293"/>
      <c r="AB866" s="293"/>
      <c r="AC866" s="293"/>
      <c r="AD866" s="293"/>
    </row>
    <row r="867" spans="1:30" ht="12.75" customHeight="1" x14ac:dyDescent="0.25">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c r="AA867" s="293"/>
      <c r="AB867" s="293"/>
      <c r="AC867" s="293"/>
      <c r="AD867" s="293"/>
    </row>
    <row r="868" spans="1:30" ht="12.75" customHeight="1" x14ac:dyDescent="0.25">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c r="AA868" s="293"/>
      <c r="AB868" s="293"/>
      <c r="AC868" s="293"/>
      <c r="AD868" s="293"/>
    </row>
    <row r="869" spans="1:30" ht="12.75" customHeight="1" x14ac:dyDescent="0.25">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c r="AA869" s="293"/>
      <c r="AB869" s="293"/>
      <c r="AC869" s="293"/>
      <c r="AD869" s="293"/>
    </row>
    <row r="870" spans="1:30" ht="12.75" customHeight="1" x14ac:dyDescent="0.25">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c r="AA870" s="293"/>
      <c r="AB870" s="293"/>
      <c r="AC870" s="293"/>
      <c r="AD870" s="293"/>
    </row>
    <row r="871" spans="1:30" ht="12.75" customHeight="1" x14ac:dyDescent="0.25">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c r="AA871" s="293"/>
      <c r="AB871" s="293"/>
      <c r="AC871" s="293"/>
      <c r="AD871" s="293"/>
    </row>
    <row r="872" spans="1:30" ht="12.75" customHeight="1" x14ac:dyDescent="0.25">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c r="AA872" s="293"/>
      <c r="AB872" s="293"/>
      <c r="AC872" s="293"/>
      <c r="AD872" s="293"/>
    </row>
    <row r="873" spans="1:30" ht="12.75" customHeight="1" x14ac:dyDescent="0.25">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c r="AA873" s="293"/>
      <c r="AB873" s="293"/>
      <c r="AC873" s="293"/>
      <c r="AD873" s="293"/>
    </row>
    <row r="874" spans="1:30" ht="12.75" customHeight="1" x14ac:dyDescent="0.25">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c r="AA874" s="293"/>
      <c r="AB874" s="293"/>
      <c r="AC874" s="293"/>
      <c r="AD874" s="293"/>
    </row>
    <row r="875" spans="1:30" ht="12.75" customHeight="1" x14ac:dyDescent="0.25">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c r="AA875" s="293"/>
      <c r="AB875" s="293"/>
      <c r="AC875" s="293"/>
      <c r="AD875" s="293"/>
    </row>
    <row r="876" spans="1:30" ht="12.75" customHeight="1" x14ac:dyDescent="0.25">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c r="AA876" s="293"/>
      <c r="AB876" s="293"/>
      <c r="AC876" s="293"/>
      <c r="AD876" s="293"/>
    </row>
    <row r="877" spans="1:30" ht="12.75" customHeight="1" x14ac:dyDescent="0.25">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c r="AA877" s="293"/>
      <c r="AB877" s="293"/>
      <c r="AC877" s="293"/>
      <c r="AD877" s="293"/>
    </row>
    <row r="878" spans="1:30" ht="12.75" customHeight="1" x14ac:dyDescent="0.25">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c r="AA878" s="293"/>
      <c r="AB878" s="293"/>
      <c r="AC878" s="293"/>
      <c r="AD878" s="293"/>
    </row>
    <row r="879" spans="1:30" ht="12.75" customHeight="1" x14ac:dyDescent="0.25">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c r="AA879" s="293"/>
      <c r="AB879" s="293"/>
      <c r="AC879" s="293"/>
      <c r="AD879" s="293"/>
    </row>
    <row r="880" spans="1:30" ht="12.75" customHeight="1" x14ac:dyDescent="0.25">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c r="AA880" s="293"/>
      <c r="AB880" s="293"/>
      <c r="AC880" s="293"/>
      <c r="AD880" s="293"/>
    </row>
    <row r="881" spans="1:30" ht="12.75" customHeight="1" x14ac:dyDescent="0.25">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c r="AA881" s="293"/>
      <c r="AB881" s="293"/>
      <c r="AC881" s="293"/>
      <c r="AD881" s="293"/>
    </row>
    <row r="882" spans="1:30" ht="12.75" customHeight="1" x14ac:dyDescent="0.25">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c r="AA882" s="293"/>
      <c r="AB882" s="293"/>
      <c r="AC882" s="293"/>
      <c r="AD882" s="293"/>
    </row>
    <row r="883" spans="1:30" ht="12.75" customHeight="1" x14ac:dyDescent="0.25">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c r="AA883" s="293"/>
      <c r="AB883" s="293"/>
      <c r="AC883" s="293"/>
      <c r="AD883" s="293"/>
    </row>
    <row r="884" spans="1:30" ht="12.75" customHeight="1" x14ac:dyDescent="0.25">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c r="AA884" s="293"/>
      <c r="AB884" s="293"/>
      <c r="AC884" s="293"/>
      <c r="AD884" s="293"/>
    </row>
    <row r="885" spans="1:30" ht="12.75" customHeight="1" x14ac:dyDescent="0.25">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c r="AA885" s="293"/>
      <c r="AB885" s="293"/>
      <c r="AC885" s="293"/>
      <c r="AD885" s="293"/>
    </row>
    <row r="886" spans="1:30" ht="12.75" customHeight="1" x14ac:dyDescent="0.25">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row>
    <row r="887" spans="1:30" ht="12.75" customHeight="1" x14ac:dyDescent="0.25">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c r="AA887" s="293"/>
      <c r="AB887" s="293"/>
      <c r="AC887" s="293"/>
      <c r="AD887" s="293"/>
    </row>
    <row r="888" spans="1:30" ht="12.75" customHeight="1" x14ac:dyDescent="0.25">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c r="AA888" s="293"/>
      <c r="AB888" s="293"/>
      <c r="AC888" s="293"/>
      <c r="AD888" s="293"/>
    </row>
    <row r="889" spans="1:30" ht="12.75" customHeight="1" x14ac:dyDescent="0.25">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c r="AA889" s="293"/>
      <c r="AB889" s="293"/>
      <c r="AC889" s="293"/>
      <c r="AD889" s="293"/>
    </row>
    <row r="890" spans="1:30" ht="12.75" customHeight="1" x14ac:dyDescent="0.25">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c r="AA890" s="293"/>
      <c r="AB890" s="293"/>
      <c r="AC890" s="293"/>
      <c r="AD890" s="293"/>
    </row>
    <row r="891" spans="1:30" ht="12.75" customHeight="1" x14ac:dyDescent="0.25">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row>
    <row r="892" spans="1:30" ht="12.75" customHeight="1" x14ac:dyDescent="0.25">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row>
    <row r="893" spans="1:30" ht="12.75" customHeight="1" x14ac:dyDescent="0.25">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c r="AA893" s="293"/>
      <c r="AB893" s="293"/>
      <c r="AC893" s="293"/>
      <c r="AD893" s="293"/>
    </row>
    <row r="894" spans="1:30" ht="12.75" customHeight="1" x14ac:dyDescent="0.25">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c r="AA894" s="293"/>
      <c r="AB894" s="293"/>
      <c r="AC894" s="293"/>
      <c r="AD894" s="293"/>
    </row>
    <row r="895" spans="1:30" ht="12.75" customHeight="1" x14ac:dyDescent="0.25">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c r="AA895" s="293"/>
      <c r="AB895" s="293"/>
      <c r="AC895" s="293"/>
      <c r="AD895" s="293"/>
    </row>
    <row r="896" spans="1:30" ht="12.75" customHeight="1" x14ac:dyDescent="0.25">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c r="AA896" s="293"/>
      <c r="AB896" s="293"/>
      <c r="AC896" s="293"/>
      <c r="AD896" s="293"/>
    </row>
    <row r="897" spans="1:30" ht="12.75" customHeight="1" x14ac:dyDescent="0.25">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row>
    <row r="898" spans="1:30" ht="12.75" customHeight="1" x14ac:dyDescent="0.25">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row>
    <row r="899" spans="1:30" ht="12.75" customHeight="1" x14ac:dyDescent="0.25">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c r="AA899" s="293"/>
      <c r="AB899" s="293"/>
      <c r="AC899" s="293"/>
      <c r="AD899" s="293"/>
    </row>
    <row r="900" spans="1:30" ht="12.75" customHeight="1" x14ac:dyDescent="0.25">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c r="AA900" s="293"/>
      <c r="AB900" s="293"/>
      <c r="AC900" s="293"/>
      <c r="AD900" s="293"/>
    </row>
    <row r="901" spans="1:30" ht="12.75" customHeight="1" x14ac:dyDescent="0.25">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c r="AA901" s="293"/>
      <c r="AB901" s="293"/>
      <c r="AC901" s="293"/>
      <c r="AD901" s="293"/>
    </row>
    <row r="902" spans="1:30" ht="12.75" customHeight="1" x14ac:dyDescent="0.25">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c r="AA902" s="293"/>
      <c r="AB902" s="293"/>
      <c r="AC902" s="293"/>
      <c r="AD902" s="293"/>
    </row>
    <row r="903" spans="1:30" ht="12.75" customHeight="1" x14ac:dyDescent="0.25">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c r="AA903" s="293"/>
      <c r="AB903" s="293"/>
      <c r="AC903" s="293"/>
      <c r="AD903" s="293"/>
    </row>
    <row r="904" spans="1:30" ht="12.75" customHeight="1" x14ac:dyDescent="0.25">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row>
    <row r="905" spans="1:30" ht="12.75" customHeight="1" x14ac:dyDescent="0.25">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c r="AA905" s="293"/>
      <c r="AB905" s="293"/>
      <c r="AC905" s="293"/>
      <c r="AD905" s="293"/>
    </row>
    <row r="906" spans="1:30" ht="12.75" customHeight="1" x14ac:dyDescent="0.25">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c r="AA906" s="293"/>
      <c r="AB906" s="293"/>
      <c r="AC906" s="293"/>
      <c r="AD906" s="293"/>
    </row>
    <row r="907" spans="1:30" ht="12.75" customHeight="1" x14ac:dyDescent="0.25">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c r="AA907" s="293"/>
      <c r="AB907" s="293"/>
      <c r="AC907" s="293"/>
      <c r="AD907" s="293"/>
    </row>
    <row r="908" spans="1:30" ht="12.75" customHeight="1" x14ac:dyDescent="0.25">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c r="AA908" s="293"/>
      <c r="AB908" s="293"/>
      <c r="AC908" s="293"/>
      <c r="AD908" s="293"/>
    </row>
    <row r="909" spans="1:30" ht="12.75" customHeight="1" x14ac:dyDescent="0.25">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c r="AA909" s="293"/>
      <c r="AB909" s="293"/>
      <c r="AC909" s="293"/>
      <c r="AD909" s="293"/>
    </row>
    <row r="910" spans="1:30" ht="12.75" customHeight="1" x14ac:dyDescent="0.25">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row>
    <row r="911" spans="1:30" ht="12.75" customHeight="1" x14ac:dyDescent="0.25">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c r="AA911" s="293"/>
      <c r="AB911" s="293"/>
      <c r="AC911" s="293"/>
      <c r="AD911" s="293"/>
    </row>
    <row r="912" spans="1:30" ht="12.75" customHeight="1" x14ac:dyDescent="0.25">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c r="AA912" s="293"/>
      <c r="AB912" s="293"/>
      <c r="AC912" s="293"/>
      <c r="AD912" s="293"/>
    </row>
    <row r="913" spans="1:30" ht="12.75" customHeight="1" x14ac:dyDescent="0.25">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c r="AA913" s="293"/>
      <c r="AB913" s="293"/>
      <c r="AC913" s="293"/>
      <c r="AD913" s="293"/>
    </row>
    <row r="914" spans="1:30" ht="12.75" customHeight="1" x14ac:dyDescent="0.25">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c r="AA914" s="293"/>
      <c r="AB914" s="293"/>
      <c r="AC914" s="293"/>
      <c r="AD914" s="293"/>
    </row>
    <row r="915" spans="1:30" ht="12.75" customHeight="1" x14ac:dyDescent="0.25">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c r="AA915" s="293"/>
      <c r="AB915" s="293"/>
      <c r="AC915" s="293"/>
      <c r="AD915" s="293"/>
    </row>
    <row r="916" spans="1:30" ht="12.75" customHeight="1" x14ac:dyDescent="0.25">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c r="AA916" s="293"/>
      <c r="AB916" s="293"/>
      <c r="AC916" s="293"/>
      <c r="AD916" s="293"/>
    </row>
    <row r="917" spans="1:30" ht="12.75" customHeight="1" x14ac:dyDescent="0.25">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c r="AA917" s="293"/>
      <c r="AB917" s="293"/>
      <c r="AC917" s="293"/>
      <c r="AD917" s="293"/>
    </row>
    <row r="918" spans="1:30" ht="12.75" customHeight="1" x14ac:dyDescent="0.25">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c r="AA918" s="293"/>
      <c r="AB918" s="293"/>
      <c r="AC918" s="293"/>
      <c r="AD918" s="293"/>
    </row>
    <row r="919" spans="1:30" ht="12.75" customHeight="1" x14ac:dyDescent="0.25">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c r="AA919" s="293"/>
      <c r="AB919" s="293"/>
      <c r="AC919" s="293"/>
      <c r="AD919" s="293"/>
    </row>
    <row r="920" spans="1:30" ht="12.75" customHeight="1" x14ac:dyDescent="0.25">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c r="AA920" s="293"/>
      <c r="AB920" s="293"/>
      <c r="AC920" s="293"/>
      <c r="AD920" s="293"/>
    </row>
    <row r="921" spans="1:30" ht="12.75" customHeight="1" x14ac:dyDescent="0.25">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c r="AA921" s="293"/>
      <c r="AB921" s="293"/>
      <c r="AC921" s="293"/>
      <c r="AD921" s="293"/>
    </row>
    <row r="922" spans="1:30" ht="12.75" customHeight="1" x14ac:dyDescent="0.25">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row>
    <row r="923" spans="1:30" ht="12.75" customHeight="1" x14ac:dyDescent="0.25">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c r="AA923" s="293"/>
      <c r="AB923" s="293"/>
      <c r="AC923" s="293"/>
      <c r="AD923" s="293"/>
    </row>
    <row r="924" spans="1:30" ht="12.75" customHeight="1" x14ac:dyDescent="0.25">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c r="AA924" s="293"/>
      <c r="AB924" s="293"/>
      <c r="AC924" s="293"/>
      <c r="AD924" s="293"/>
    </row>
    <row r="925" spans="1:30" ht="12.75" customHeight="1" x14ac:dyDescent="0.25">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c r="AA925" s="293"/>
      <c r="AB925" s="293"/>
      <c r="AC925" s="293"/>
      <c r="AD925" s="293"/>
    </row>
    <row r="926" spans="1:30" ht="12.75" customHeight="1" x14ac:dyDescent="0.25">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c r="AA926" s="293"/>
      <c r="AB926" s="293"/>
      <c r="AC926" s="293"/>
      <c r="AD926" s="293"/>
    </row>
    <row r="927" spans="1:30" ht="12.75" customHeight="1" x14ac:dyDescent="0.25">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c r="AA927" s="293"/>
      <c r="AB927" s="293"/>
      <c r="AC927" s="293"/>
      <c r="AD927" s="293"/>
    </row>
    <row r="928" spans="1:30" ht="12.75" customHeight="1" x14ac:dyDescent="0.25">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row>
    <row r="929" spans="1:30" ht="12.75" customHeight="1" x14ac:dyDescent="0.25">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c r="AA929" s="293"/>
      <c r="AB929" s="293"/>
      <c r="AC929" s="293"/>
      <c r="AD929" s="293"/>
    </row>
    <row r="930" spans="1:30" ht="12.75" customHeight="1" x14ac:dyDescent="0.25">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row>
    <row r="931" spans="1:30" ht="12.75" customHeight="1" x14ac:dyDescent="0.25">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c r="AA931" s="293"/>
      <c r="AB931" s="293"/>
      <c r="AC931" s="293"/>
      <c r="AD931" s="293"/>
    </row>
    <row r="932" spans="1:30" ht="12.75" customHeight="1" x14ac:dyDescent="0.25">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c r="AA932" s="293"/>
      <c r="AB932" s="293"/>
      <c r="AC932" s="293"/>
      <c r="AD932" s="293"/>
    </row>
    <row r="933" spans="1:30" ht="12.75" customHeight="1" x14ac:dyDescent="0.25">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c r="AA933" s="293"/>
      <c r="AB933" s="293"/>
      <c r="AC933" s="293"/>
      <c r="AD933" s="293"/>
    </row>
    <row r="934" spans="1:30" ht="12.75" customHeight="1" x14ac:dyDescent="0.25">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row>
    <row r="935" spans="1:30" ht="12.75" customHeight="1" x14ac:dyDescent="0.25">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c r="AA935" s="293"/>
      <c r="AB935" s="293"/>
      <c r="AC935" s="293"/>
      <c r="AD935" s="293"/>
    </row>
    <row r="936" spans="1:30" ht="12.75" customHeight="1" x14ac:dyDescent="0.25">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c r="AA936" s="293"/>
      <c r="AB936" s="293"/>
      <c r="AC936" s="293"/>
      <c r="AD936" s="293"/>
    </row>
    <row r="937" spans="1:30" ht="12.75" customHeight="1" x14ac:dyDescent="0.25">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c r="AA937" s="293"/>
      <c r="AB937" s="293"/>
      <c r="AC937" s="293"/>
      <c r="AD937" s="293"/>
    </row>
    <row r="938" spans="1:30" ht="12.75" customHeight="1" x14ac:dyDescent="0.25">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c r="AA938" s="293"/>
      <c r="AB938" s="293"/>
      <c r="AC938" s="293"/>
      <c r="AD938" s="293"/>
    </row>
    <row r="939" spans="1:30" ht="12.75" customHeight="1" x14ac:dyDescent="0.25">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c r="AA939" s="293"/>
      <c r="AB939" s="293"/>
      <c r="AC939" s="293"/>
      <c r="AD939" s="293"/>
    </row>
    <row r="940" spans="1:30" ht="12.75" customHeight="1" x14ac:dyDescent="0.25">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row>
    <row r="941" spans="1:30" ht="12.75" customHeight="1" x14ac:dyDescent="0.25">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c r="AA941" s="293"/>
      <c r="AB941" s="293"/>
      <c r="AC941" s="293"/>
      <c r="AD941" s="293"/>
    </row>
    <row r="942" spans="1:30" ht="12.75" customHeight="1" x14ac:dyDescent="0.25">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c r="AA942" s="293"/>
      <c r="AB942" s="293"/>
      <c r="AC942" s="293"/>
      <c r="AD942" s="293"/>
    </row>
    <row r="943" spans="1:30" ht="12.75" customHeight="1" x14ac:dyDescent="0.25">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c r="AA943" s="293"/>
      <c r="AB943" s="293"/>
      <c r="AC943" s="293"/>
      <c r="AD943" s="293"/>
    </row>
    <row r="944" spans="1:30" ht="12.75" customHeight="1" x14ac:dyDescent="0.25">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row>
    <row r="945" spans="1:30" ht="12.75" customHeight="1" x14ac:dyDescent="0.25">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c r="AA945" s="293"/>
      <c r="AB945" s="293"/>
      <c r="AC945" s="293"/>
      <c r="AD945" s="293"/>
    </row>
    <row r="946" spans="1:30" ht="12.75" customHeight="1" x14ac:dyDescent="0.25">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c r="AA946" s="293"/>
      <c r="AB946" s="293"/>
      <c r="AC946" s="293"/>
      <c r="AD946" s="293"/>
    </row>
    <row r="947" spans="1:30" ht="12.75" customHeight="1" x14ac:dyDescent="0.25">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c r="AA947" s="293"/>
      <c r="AB947" s="293"/>
      <c r="AC947" s="293"/>
      <c r="AD947" s="293"/>
    </row>
    <row r="948" spans="1:30" ht="12.75" customHeight="1" x14ac:dyDescent="0.25">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c r="AA948" s="293"/>
      <c r="AB948" s="293"/>
      <c r="AC948" s="293"/>
      <c r="AD948" s="293"/>
    </row>
    <row r="949" spans="1:30" ht="12.75" customHeight="1" x14ac:dyDescent="0.25">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row>
    <row r="950" spans="1:30" ht="12.75" customHeight="1" x14ac:dyDescent="0.25">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c r="AA950" s="293"/>
      <c r="AB950" s="293"/>
      <c r="AC950" s="293"/>
      <c r="AD950" s="293"/>
    </row>
    <row r="951" spans="1:30" ht="12.75" customHeight="1" x14ac:dyDescent="0.25">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c r="AA951" s="293"/>
      <c r="AB951" s="293"/>
      <c r="AC951" s="293"/>
      <c r="AD951" s="293"/>
    </row>
    <row r="952" spans="1:30" ht="12.75" customHeight="1" x14ac:dyDescent="0.25">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c r="AA952" s="293"/>
      <c r="AB952" s="293"/>
      <c r="AC952" s="293"/>
      <c r="AD952" s="293"/>
    </row>
    <row r="953" spans="1:30" ht="12.75" customHeight="1" x14ac:dyDescent="0.25">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c r="AA953" s="293"/>
      <c r="AB953" s="293"/>
      <c r="AC953" s="293"/>
      <c r="AD953" s="293"/>
    </row>
    <row r="954" spans="1:30" ht="12.75" customHeight="1" x14ac:dyDescent="0.25">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c r="AA954" s="293"/>
      <c r="AB954" s="293"/>
      <c r="AC954" s="293"/>
      <c r="AD954" s="293"/>
    </row>
    <row r="955" spans="1:30" ht="12.75" customHeight="1" x14ac:dyDescent="0.25">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row>
    <row r="956" spans="1:30" ht="12.75" customHeight="1" x14ac:dyDescent="0.25">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c r="AA956" s="293"/>
      <c r="AB956" s="293"/>
      <c r="AC956" s="293"/>
      <c r="AD956" s="293"/>
    </row>
    <row r="957" spans="1:30" ht="12.75" customHeight="1" x14ac:dyDescent="0.25">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row>
    <row r="958" spans="1:30" ht="12.75" customHeight="1" x14ac:dyDescent="0.25">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row>
    <row r="959" spans="1:30" ht="12.75" customHeight="1" x14ac:dyDescent="0.25">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c r="AA959" s="293"/>
      <c r="AB959" s="293"/>
      <c r="AC959" s="293"/>
      <c r="AD959" s="293"/>
    </row>
    <row r="960" spans="1:30" ht="12.75" customHeight="1" x14ac:dyDescent="0.25">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c r="AA960" s="293"/>
      <c r="AB960" s="293"/>
      <c r="AC960" s="293"/>
      <c r="AD960" s="293"/>
    </row>
    <row r="961" spans="1:30" ht="12.75" customHeight="1" x14ac:dyDescent="0.25">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c r="AA961" s="293"/>
      <c r="AB961" s="293"/>
      <c r="AC961" s="293"/>
      <c r="AD961" s="293"/>
    </row>
    <row r="962" spans="1:30" ht="12.75" customHeight="1" x14ac:dyDescent="0.25">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c r="AA962" s="293"/>
      <c r="AB962" s="293"/>
      <c r="AC962" s="293"/>
      <c r="AD962" s="293"/>
    </row>
    <row r="963" spans="1:30" ht="12.75" customHeight="1" x14ac:dyDescent="0.25">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c r="AA963" s="293"/>
      <c r="AB963" s="293"/>
      <c r="AC963" s="293"/>
      <c r="AD963" s="293"/>
    </row>
    <row r="964" spans="1:30" ht="12.75" customHeight="1" x14ac:dyDescent="0.25">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c r="AA964" s="293"/>
      <c r="AB964" s="293"/>
      <c r="AC964" s="293"/>
      <c r="AD964" s="293"/>
    </row>
    <row r="965" spans="1:30" ht="12.75" customHeight="1" x14ac:dyDescent="0.25">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row>
    <row r="966" spans="1:30" ht="12.75" customHeight="1" x14ac:dyDescent="0.25">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c r="AA966" s="293"/>
      <c r="AB966" s="293"/>
      <c r="AC966" s="293"/>
      <c r="AD966" s="293"/>
    </row>
    <row r="967" spans="1:30" ht="12.75" customHeight="1" x14ac:dyDescent="0.25">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c r="AA967" s="293"/>
      <c r="AB967" s="293"/>
      <c r="AC967" s="293"/>
      <c r="AD967" s="293"/>
    </row>
    <row r="968" spans="1:30" ht="12.75" customHeight="1" x14ac:dyDescent="0.25">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c r="AA968" s="293"/>
      <c r="AB968" s="293"/>
      <c r="AC968" s="293"/>
      <c r="AD968" s="293"/>
    </row>
    <row r="969" spans="1:30" ht="12.75" customHeight="1" x14ac:dyDescent="0.25">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c r="AA969" s="293"/>
      <c r="AB969" s="293"/>
      <c r="AC969" s="293"/>
      <c r="AD969" s="293"/>
    </row>
    <row r="970" spans="1:30" ht="12.75" customHeight="1" x14ac:dyDescent="0.25">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c r="AA970" s="293"/>
      <c r="AB970" s="293"/>
      <c r="AC970" s="293"/>
      <c r="AD970" s="293"/>
    </row>
    <row r="971" spans="1:30" ht="12.75" customHeight="1" x14ac:dyDescent="0.25">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row>
    <row r="972" spans="1:30" ht="12.75" customHeight="1" x14ac:dyDescent="0.25">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c r="AA972" s="293"/>
      <c r="AB972" s="293"/>
      <c r="AC972" s="293"/>
      <c r="AD972" s="293"/>
    </row>
    <row r="973" spans="1:30" ht="12.75" customHeight="1" x14ac:dyDescent="0.25">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c r="AA973" s="293"/>
      <c r="AB973" s="293"/>
      <c r="AC973" s="293"/>
      <c r="AD973" s="293"/>
    </row>
    <row r="974" spans="1:30" ht="12.75" customHeight="1" x14ac:dyDescent="0.25">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c r="AA974" s="293"/>
      <c r="AB974" s="293"/>
      <c r="AC974" s="293"/>
      <c r="AD974" s="293"/>
    </row>
    <row r="975" spans="1:30" ht="12.75" customHeight="1" x14ac:dyDescent="0.25">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c r="AA975" s="293"/>
      <c r="AB975" s="293"/>
      <c r="AC975" s="293"/>
      <c r="AD975" s="293"/>
    </row>
    <row r="976" spans="1:30" ht="12.75" customHeight="1" x14ac:dyDescent="0.25">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row>
    <row r="977" spans="1:30" ht="12.75" customHeight="1" x14ac:dyDescent="0.25">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row>
    <row r="978" spans="1:30" ht="12.75" customHeight="1" x14ac:dyDescent="0.25">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c r="AA978" s="293"/>
      <c r="AB978" s="293"/>
      <c r="AC978" s="293"/>
      <c r="AD978" s="293"/>
    </row>
    <row r="979" spans="1:30" ht="12.75" customHeight="1" x14ac:dyDescent="0.25">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c r="AA979" s="293"/>
      <c r="AB979" s="293"/>
      <c r="AC979" s="293"/>
      <c r="AD979" s="293"/>
    </row>
    <row r="980" spans="1:30" ht="12.75" customHeight="1" x14ac:dyDescent="0.25">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c r="AA980" s="293"/>
      <c r="AB980" s="293"/>
      <c r="AC980" s="293"/>
      <c r="AD980" s="293"/>
    </row>
    <row r="981" spans="1:30" ht="12.75" customHeight="1" x14ac:dyDescent="0.25">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c r="AA981" s="293"/>
      <c r="AB981" s="293"/>
      <c r="AC981" s="293"/>
      <c r="AD981" s="293"/>
    </row>
    <row r="982" spans="1:30" ht="12.75" customHeight="1" x14ac:dyDescent="0.25">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c r="AA982" s="293"/>
      <c r="AB982" s="293"/>
      <c r="AC982" s="293"/>
      <c r="AD982" s="293"/>
    </row>
    <row r="983" spans="1:30" ht="12.75" customHeight="1" x14ac:dyDescent="0.25">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row>
    <row r="984" spans="1:30" ht="12.75" customHeight="1" x14ac:dyDescent="0.25">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c r="AA984" s="293"/>
      <c r="AB984" s="293"/>
      <c r="AC984" s="293"/>
      <c r="AD984" s="293"/>
    </row>
    <row r="985" spans="1:30" ht="12.75" customHeight="1" x14ac:dyDescent="0.25">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c r="AA985" s="293"/>
      <c r="AB985" s="293"/>
      <c r="AC985" s="293"/>
      <c r="AD985" s="293"/>
    </row>
    <row r="986" spans="1:30" ht="12.75" customHeight="1" x14ac:dyDescent="0.25">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c r="AA986" s="293"/>
      <c r="AB986" s="293"/>
      <c r="AC986" s="293"/>
      <c r="AD986" s="293"/>
    </row>
    <row r="987" spans="1:30" ht="12.75" customHeight="1" x14ac:dyDescent="0.25">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c r="AA987" s="293"/>
      <c r="AB987" s="293"/>
      <c r="AC987" s="293"/>
      <c r="AD987" s="293"/>
    </row>
    <row r="988" spans="1:30" ht="12.75" customHeight="1" x14ac:dyDescent="0.25">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c r="AA988" s="293"/>
      <c r="AB988" s="293"/>
      <c r="AC988" s="293"/>
      <c r="AD988" s="293"/>
    </row>
    <row r="989" spans="1:30" ht="12.75" customHeight="1" x14ac:dyDescent="0.25">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row>
    <row r="990" spans="1:30" ht="12.75" customHeight="1" x14ac:dyDescent="0.25">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c r="AA990" s="293"/>
      <c r="AB990" s="293"/>
      <c r="AC990" s="293"/>
      <c r="AD990" s="293"/>
    </row>
    <row r="991" spans="1:30" ht="12.75" customHeight="1" x14ac:dyDescent="0.25">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c r="AA991" s="293"/>
      <c r="AB991" s="293"/>
      <c r="AC991" s="293"/>
      <c r="AD991" s="293"/>
    </row>
    <row r="992" spans="1:30" ht="12.75" customHeight="1" x14ac:dyDescent="0.25">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c r="AA992" s="293"/>
      <c r="AB992" s="293"/>
      <c r="AC992" s="293"/>
      <c r="AD992" s="293"/>
    </row>
    <row r="993" spans="1:30" ht="12.75" customHeight="1" x14ac:dyDescent="0.25">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c r="AA993" s="293"/>
      <c r="AB993" s="293"/>
      <c r="AC993" s="293"/>
      <c r="AD993" s="293"/>
    </row>
    <row r="994" spans="1:30" ht="12.75" customHeight="1" x14ac:dyDescent="0.25">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row>
    <row r="995" spans="1:30" ht="12.75" customHeight="1" x14ac:dyDescent="0.25">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row>
    <row r="996" spans="1:30" ht="12.75" customHeight="1" x14ac:dyDescent="0.25">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c r="AA996" s="293"/>
      <c r="AB996" s="293"/>
      <c r="AC996" s="293"/>
      <c r="AD996" s="293"/>
    </row>
    <row r="997" spans="1:30" ht="12.75" customHeight="1" x14ac:dyDescent="0.25">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c r="AA997" s="293"/>
      <c r="AB997" s="293"/>
      <c r="AC997" s="293"/>
      <c r="AD997" s="293"/>
    </row>
    <row r="998" spans="1:30" ht="12.75" customHeight="1" x14ac:dyDescent="0.25">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c r="AA998" s="293"/>
      <c r="AB998" s="293"/>
      <c r="AC998" s="293"/>
      <c r="AD998" s="293"/>
    </row>
    <row r="999" spans="1:30" ht="12.75" customHeight="1" x14ac:dyDescent="0.25">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c r="AA999" s="293"/>
      <c r="AB999" s="293"/>
      <c r="AC999" s="293"/>
      <c r="AD999" s="293"/>
    </row>
    <row r="1000" spans="1:30" ht="12.75" customHeight="1" x14ac:dyDescent="0.25">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C0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1" spans="1:34" ht="12.75" customHeight="1"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ht="12.75" customHeight="1" x14ac:dyDescent="0.25">
      <c r="A2" s="293"/>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293"/>
      <c r="AD2" s="293"/>
      <c r="AE2" s="293"/>
      <c r="AF2" s="293"/>
      <c r="AG2" s="293"/>
      <c r="AH2" s="293"/>
    </row>
    <row r="3" spans="1:34" ht="12.75" customHeight="1" x14ac:dyDescent="0.25">
      <c r="A3" s="293"/>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293"/>
      <c r="AD3" s="293"/>
      <c r="AE3" s="293"/>
      <c r="AF3" s="293"/>
      <c r="AG3" s="293"/>
      <c r="AH3" s="293"/>
    </row>
    <row r="4" spans="1:34" ht="12.75" customHeight="1" x14ac:dyDescent="0.25">
      <c r="A4" s="293"/>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293"/>
      <c r="AD4" s="293"/>
      <c r="AE4" s="293"/>
      <c r="AF4" s="293"/>
      <c r="AG4" s="293"/>
      <c r="AH4" s="293"/>
    </row>
    <row r="5" spans="1:34" ht="12.75" customHeight="1" x14ac:dyDescent="0.25">
      <c r="A5" s="293"/>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293"/>
      <c r="AD5" s="293"/>
      <c r="AE5" s="293"/>
      <c r="AF5" s="293"/>
      <c r="AG5" s="293"/>
      <c r="AH5" s="293"/>
    </row>
    <row r="6" spans="1:34" ht="37.5" customHeight="1" x14ac:dyDescent="0.25">
      <c r="A6" s="293"/>
      <c r="B6" s="645"/>
      <c r="C6" s="646"/>
      <c r="D6" s="647"/>
      <c r="E6" s="294"/>
      <c r="F6" s="646"/>
      <c r="G6" s="646"/>
      <c r="H6" s="646"/>
      <c r="I6" s="646"/>
      <c r="J6" s="646"/>
      <c r="K6" s="646"/>
      <c r="L6" s="646"/>
      <c r="M6" s="646"/>
      <c r="N6" s="646"/>
      <c r="O6" s="646"/>
      <c r="P6" s="646"/>
      <c r="Q6" s="646"/>
      <c r="R6" s="646"/>
      <c r="S6" s="646"/>
      <c r="T6" s="646"/>
      <c r="U6" s="646"/>
      <c r="V6" s="646"/>
      <c r="W6" s="646"/>
      <c r="X6" s="646"/>
      <c r="Y6" s="646"/>
      <c r="Z6" s="646"/>
      <c r="AA6" s="646"/>
      <c r="AB6" s="647"/>
      <c r="AC6" s="293"/>
      <c r="AD6" s="293"/>
      <c r="AE6" s="293"/>
      <c r="AF6" s="293"/>
      <c r="AG6" s="293"/>
      <c r="AH6" s="293"/>
    </row>
    <row r="7" spans="1:34" ht="15" customHeight="1" x14ac:dyDescent="0.25">
      <c r="A7" s="293"/>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293"/>
      <c r="AD7" s="293"/>
      <c r="AE7" s="293"/>
      <c r="AF7" s="293"/>
      <c r="AG7" s="293"/>
      <c r="AH7" s="293"/>
    </row>
    <row r="8" spans="1:34" ht="15" customHeight="1" x14ac:dyDescent="0.25">
      <c r="A8" s="293"/>
      <c r="B8" s="31"/>
      <c r="C8" s="295" t="s">
        <v>121</v>
      </c>
      <c r="D8" s="32"/>
      <c r="E8" s="33"/>
      <c r="F8" s="296" t="s">
        <v>122</v>
      </c>
      <c r="G8" s="34"/>
      <c r="H8" s="35"/>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1:34" ht="15" customHeight="1" x14ac:dyDescent="0.25">
      <c r="A9" s="293"/>
      <c r="B9" s="31"/>
      <c r="C9" s="664"/>
      <c r="D9" s="650"/>
      <c r="E9" s="650"/>
      <c r="F9" s="650"/>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c r="AH9" s="293"/>
    </row>
    <row r="10" spans="1:34" ht="30" customHeight="1" x14ac:dyDescent="0.25">
      <c r="A10" s="293"/>
      <c r="B10" s="31"/>
      <c r="C10" s="664" t="s">
        <v>123</v>
      </c>
      <c r="D10" s="650"/>
      <c r="E10" s="632" t="s">
        <v>507</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2"/>
      <c r="AC10" s="293"/>
      <c r="AD10" s="293"/>
      <c r="AE10" s="293"/>
      <c r="AF10" s="293"/>
      <c r="AG10" s="1025" t="s">
        <v>436</v>
      </c>
      <c r="AH10" s="650"/>
    </row>
    <row r="11" spans="1:34" ht="15" customHeight="1" x14ac:dyDescent="0.25">
      <c r="A11" s="293"/>
      <c r="B11" s="31"/>
      <c r="C11" s="664"/>
      <c r="D11" s="650"/>
      <c r="E11" s="650"/>
      <c r="F11" s="650"/>
      <c r="G11" s="293"/>
      <c r="H11" s="293"/>
      <c r="I11" s="293"/>
      <c r="J11" s="293"/>
      <c r="K11" s="293"/>
      <c r="L11" s="293"/>
      <c r="M11" s="293"/>
      <c r="N11" s="293"/>
      <c r="O11" s="293"/>
      <c r="P11" s="293"/>
      <c r="Q11" s="293"/>
      <c r="R11" s="293"/>
      <c r="S11" s="293"/>
      <c r="T11" s="293"/>
      <c r="U11" s="293"/>
      <c r="V11" s="293"/>
      <c r="W11" s="293"/>
      <c r="X11" s="293"/>
      <c r="Y11" s="293"/>
      <c r="Z11" s="293"/>
      <c r="AA11" s="665"/>
      <c r="AB11" s="661"/>
      <c r="AC11" s="293"/>
      <c r="AD11" s="293"/>
      <c r="AE11" s="293"/>
      <c r="AF11" s="293"/>
      <c r="AG11" s="293"/>
      <c r="AH11" s="293"/>
    </row>
    <row r="12" spans="1:34" ht="29.25" customHeight="1" x14ac:dyDescent="0.25">
      <c r="A12" s="293"/>
      <c r="B12" s="31"/>
      <c r="C12" s="668" t="s">
        <v>125</v>
      </c>
      <c r="D12" s="669"/>
      <c r="E12" s="666" t="s">
        <v>508</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293"/>
      <c r="AD12" s="293"/>
      <c r="AE12" s="293"/>
      <c r="AF12" s="293"/>
      <c r="AG12" s="293"/>
      <c r="AH12" s="293"/>
    </row>
    <row r="13" spans="1:34" ht="15" customHeight="1" x14ac:dyDescent="0.25">
      <c r="A13" s="293"/>
      <c r="B13" s="31"/>
      <c r="C13" s="665"/>
      <c r="D13" s="650"/>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52" t="s">
        <v>437</v>
      </c>
      <c r="AH13" s="52" t="s">
        <v>438</v>
      </c>
    </row>
    <row r="14" spans="1:34" ht="15" customHeight="1" x14ac:dyDescent="0.25">
      <c r="A14" s="293"/>
      <c r="B14" s="31"/>
      <c r="C14" s="664" t="s">
        <v>459</v>
      </c>
      <c r="D14" s="650"/>
      <c r="E14" s="659"/>
      <c r="F14" s="643"/>
      <c r="G14" s="643"/>
      <c r="H14" s="643"/>
      <c r="I14" s="643"/>
      <c r="J14" s="643"/>
      <c r="K14" s="643"/>
      <c r="L14" s="643"/>
      <c r="M14" s="643"/>
      <c r="N14" s="643"/>
      <c r="O14" s="643"/>
      <c r="P14" s="643"/>
      <c r="Q14" s="643"/>
      <c r="R14" s="643"/>
      <c r="S14" s="643"/>
      <c r="T14" s="643"/>
      <c r="U14" s="643"/>
      <c r="V14" s="643"/>
      <c r="W14" s="643"/>
      <c r="X14" s="643"/>
      <c r="Y14" s="643"/>
      <c r="Z14" s="643"/>
      <c r="AA14" s="644"/>
      <c r="AB14" s="301"/>
      <c r="AC14" s="293"/>
      <c r="AD14" s="293"/>
      <c r="AE14" s="293"/>
      <c r="AF14" s="293"/>
      <c r="AG14" s="37" t="s">
        <v>468</v>
      </c>
      <c r="AH14" s="37">
        <v>25</v>
      </c>
    </row>
    <row r="15" spans="1:34" ht="15.75" customHeight="1" x14ac:dyDescent="0.25">
      <c r="A15" s="293"/>
      <c r="B15" s="31"/>
      <c r="C15" s="303"/>
      <c r="D15" s="303"/>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1"/>
      <c r="AC15" s="293"/>
      <c r="AD15" s="293"/>
      <c r="AE15" s="293"/>
      <c r="AF15" s="293"/>
      <c r="AG15" s="37" t="s">
        <v>470</v>
      </c>
      <c r="AH15" s="37">
        <v>12</v>
      </c>
    </row>
    <row r="16" spans="1:34" ht="15" customHeight="1" x14ac:dyDescent="0.25">
      <c r="A16" s="293"/>
      <c r="B16" s="31"/>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293"/>
      <c r="AG16" s="37" t="s">
        <v>471</v>
      </c>
      <c r="AH16" s="37">
        <v>12</v>
      </c>
    </row>
    <row r="17" spans="1:34" ht="15" customHeight="1" x14ac:dyDescent="0.25">
      <c r="A17" s="293"/>
      <c r="B17" s="31"/>
      <c r="C17" s="664" t="s">
        <v>461</v>
      </c>
      <c r="D17" s="650"/>
      <c r="E17" s="659"/>
      <c r="F17" s="643"/>
      <c r="G17" s="643"/>
      <c r="H17" s="643"/>
      <c r="I17" s="643"/>
      <c r="J17" s="643"/>
      <c r="K17" s="643"/>
      <c r="L17" s="643"/>
      <c r="M17" s="643"/>
      <c r="N17" s="643"/>
      <c r="O17" s="643"/>
      <c r="P17" s="643"/>
      <c r="Q17" s="643"/>
      <c r="R17" s="643"/>
      <c r="S17" s="643"/>
      <c r="T17" s="643"/>
      <c r="U17" s="643"/>
      <c r="V17" s="643"/>
      <c r="W17" s="643"/>
      <c r="X17" s="643"/>
      <c r="Y17" s="643"/>
      <c r="Z17" s="643"/>
      <c r="AA17" s="644"/>
      <c r="AB17" s="301"/>
      <c r="AC17" s="293"/>
      <c r="AD17" s="293"/>
      <c r="AE17" s="293"/>
      <c r="AF17" s="293"/>
      <c r="AG17" s="37" t="s">
        <v>473</v>
      </c>
      <c r="AH17" s="37">
        <v>25</v>
      </c>
    </row>
    <row r="18" spans="1:34" ht="15" customHeight="1" x14ac:dyDescent="0.25">
      <c r="A18" s="293"/>
      <c r="B18" s="31"/>
      <c r="C18" s="303"/>
      <c r="D18" s="303"/>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1"/>
      <c r="AC18" s="293"/>
      <c r="AD18" s="293"/>
      <c r="AE18" s="293"/>
      <c r="AF18" s="293"/>
      <c r="AG18" s="37" t="s">
        <v>474</v>
      </c>
      <c r="AH18" s="37">
        <v>12</v>
      </c>
    </row>
    <row r="19" spans="1:34" ht="15" customHeight="1" x14ac:dyDescent="0.25">
      <c r="A19" s="293"/>
      <c r="B19" s="31"/>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293"/>
      <c r="AG19" s="37" t="s">
        <v>471</v>
      </c>
      <c r="AH19" s="37">
        <v>12</v>
      </c>
    </row>
    <row r="20" spans="1:34" ht="15" customHeight="1" x14ac:dyDescent="0.25">
      <c r="A20" s="293"/>
      <c r="B20" s="31"/>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293"/>
      <c r="AG20" s="37" t="s">
        <v>509</v>
      </c>
      <c r="AH20" s="37">
        <v>25</v>
      </c>
    </row>
    <row r="21" spans="1:34" ht="15" customHeight="1" x14ac:dyDescent="0.25">
      <c r="A21" s="293"/>
      <c r="B21" s="31"/>
      <c r="C21" s="664" t="s">
        <v>127</v>
      </c>
      <c r="D21" s="650"/>
      <c r="E21" s="304"/>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293"/>
      <c r="AD21" s="293"/>
      <c r="AE21" s="293"/>
      <c r="AF21" s="293"/>
      <c r="AG21" s="37" t="s">
        <v>510</v>
      </c>
      <c r="AH21" s="37">
        <v>12</v>
      </c>
    </row>
    <row r="22" spans="1:34" ht="29.25" customHeight="1" x14ac:dyDescent="0.25">
      <c r="A22" s="293"/>
      <c r="B22" s="31"/>
      <c r="C22" s="632" t="s">
        <v>511</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05"/>
      <c r="AC22" s="293"/>
      <c r="AD22" s="293"/>
      <c r="AE22" s="293"/>
      <c r="AF22" s="293"/>
      <c r="AG22" s="37" t="s">
        <v>471</v>
      </c>
      <c r="AH22" s="37">
        <v>12</v>
      </c>
    </row>
    <row r="23" spans="1:34" ht="15" customHeight="1" x14ac:dyDescent="0.25">
      <c r="A23" s="293"/>
      <c r="B23" s="31"/>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37" t="s">
        <v>512</v>
      </c>
      <c r="AH23" s="37">
        <v>25</v>
      </c>
    </row>
    <row r="24" spans="1:34" ht="15" customHeight="1" x14ac:dyDescent="0.25">
      <c r="A24" s="293"/>
      <c r="B24" s="31"/>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37" t="s">
        <v>513</v>
      </c>
      <c r="AH24" s="37">
        <v>12</v>
      </c>
    </row>
    <row r="25" spans="1:34" ht="15" customHeight="1" x14ac:dyDescent="0.25">
      <c r="A25" s="293"/>
      <c r="B25" s="31"/>
      <c r="C25" s="1027" t="s">
        <v>514</v>
      </c>
      <c r="D25" s="643"/>
      <c r="E25" s="643"/>
      <c r="F25" s="643"/>
      <c r="G25" s="643"/>
      <c r="H25" s="643"/>
      <c r="I25" s="643"/>
      <c r="J25" s="643"/>
      <c r="K25" s="643"/>
      <c r="L25" s="643"/>
      <c r="M25" s="643"/>
      <c r="N25" s="643"/>
      <c r="O25" s="643"/>
      <c r="P25" s="644"/>
      <c r="Q25" s="293"/>
      <c r="R25" s="653"/>
      <c r="S25" s="633"/>
      <c r="T25" s="633"/>
      <c r="U25" s="633"/>
      <c r="V25" s="633"/>
      <c r="W25" s="633"/>
      <c r="X25" s="633"/>
      <c r="Y25" s="633"/>
      <c r="Z25" s="633"/>
      <c r="AA25" s="623"/>
      <c r="AB25" s="301"/>
      <c r="AC25" s="293"/>
      <c r="AD25" s="293"/>
      <c r="AE25" s="293"/>
      <c r="AF25" s="293"/>
      <c r="AG25" s="37" t="s">
        <v>471</v>
      </c>
      <c r="AH25" s="37">
        <v>12</v>
      </c>
    </row>
    <row r="26" spans="1:34" ht="15" customHeight="1" x14ac:dyDescent="0.25">
      <c r="A26" s="293"/>
      <c r="B26" s="31"/>
      <c r="C26" s="660"/>
      <c r="D26" s="607"/>
      <c r="E26" s="607"/>
      <c r="F26" s="607"/>
      <c r="G26" s="607"/>
      <c r="H26" s="607"/>
      <c r="I26" s="607"/>
      <c r="J26" s="607"/>
      <c r="K26" s="607"/>
      <c r="L26" s="607"/>
      <c r="M26" s="607"/>
      <c r="N26" s="607"/>
      <c r="O26" s="607"/>
      <c r="P26" s="661"/>
      <c r="Q26" s="293"/>
      <c r="R26" s="293"/>
      <c r="S26" s="293"/>
      <c r="T26" s="293"/>
      <c r="U26" s="293"/>
      <c r="V26" s="293"/>
      <c r="W26" s="293"/>
      <c r="X26" s="293"/>
      <c r="Y26" s="293"/>
      <c r="Z26" s="293"/>
      <c r="AA26" s="293"/>
      <c r="AB26" s="301"/>
      <c r="AC26" s="293"/>
      <c r="AD26" s="293"/>
      <c r="AE26" s="293"/>
      <c r="AF26" s="293"/>
      <c r="AG26" s="293"/>
      <c r="AH26" s="293"/>
    </row>
    <row r="27" spans="1:34" ht="15" customHeight="1" x14ac:dyDescent="0.25">
      <c r="A27" s="293"/>
      <c r="B27" s="31"/>
      <c r="C27" s="660"/>
      <c r="D27" s="607"/>
      <c r="E27" s="607"/>
      <c r="F27" s="607"/>
      <c r="G27" s="607"/>
      <c r="H27" s="607"/>
      <c r="I27" s="607"/>
      <c r="J27" s="607"/>
      <c r="K27" s="607"/>
      <c r="L27" s="607"/>
      <c r="M27" s="607"/>
      <c r="N27" s="607"/>
      <c r="O27" s="607"/>
      <c r="P27" s="661"/>
      <c r="Q27" s="303"/>
      <c r="R27" s="306" t="s">
        <v>130</v>
      </c>
      <c r="S27" s="306"/>
      <c r="T27" s="306"/>
      <c r="U27" s="306"/>
      <c r="V27" s="306"/>
      <c r="W27" s="303"/>
      <c r="X27" s="303"/>
      <c r="Y27" s="303"/>
      <c r="Z27" s="293"/>
      <c r="AA27" s="303"/>
      <c r="AB27" s="301"/>
      <c r="AC27" s="293"/>
      <c r="AD27" s="293"/>
      <c r="AE27" s="293"/>
      <c r="AF27" s="293"/>
      <c r="AG27" s="293"/>
      <c r="AH27" s="293"/>
    </row>
    <row r="28" spans="1:34" ht="15" customHeight="1" x14ac:dyDescent="0.25">
      <c r="A28" s="293"/>
      <c r="B28" s="31"/>
      <c r="C28" s="660"/>
      <c r="D28" s="607"/>
      <c r="E28" s="607"/>
      <c r="F28" s="607"/>
      <c r="G28" s="607"/>
      <c r="H28" s="607"/>
      <c r="I28" s="607"/>
      <c r="J28" s="607"/>
      <c r="K28" s="607"/>
      <c r="L28" s="607"/>
      <c r="M28" s="607"/>
      <c r="N28" s="607"/>
      <c r="O28" s="607"/>
      <c r="P28" s="661"/>
      <c r="Q28" s="293"/>
      <c r="R28" s="37"/>
      <c r="S28" s="293" t="s">
        <v>15</v>
      </c>
      <c r="T28" s="293"/>
      <c r="U28" s="37"/>
      <c r="V28" s="293" t="s">
        <v>27</v>
      </c>
      <c r="W28" s="293"/>
      <c r="X28" s="37"/>
      <c r="Y28" s="308" t="s">
        <v>46</v>
      </c>
      <c r="Z28" s="293"/>
      <c r="AA28" s="293"/>
      <c r="AB28" s="301"/>
      <c r="AC28" s="293"/>
      <c r="AD28" s="293"/>
      <c r="AE28" s="293"/>
      <c r="AF28" s="293"/>
      <c r="AG28" s="328">
        <f>+(((AH14/AH15)*AH16)+((AH17/AH18)*AH19)+((AH20/AH21)*AH22)+((AH23/AH24)*AH25))*4/100</f>
        <v>4</v>
      </c>
      <c r="AH28" s="293"/>
    </row>
    <row r="29" spans="1:34" ht="15" customHeight="1" x14ac:dyDescent="0.25">
      <c r="A29" s="293"/>
      <c r="B29" s="31"/>
      <c r="C29" s="660"/>
      <c r="D29" s="607"/>
      <c r="E29" s="607"/>
      <c r="F29" s="607"/>
      <c r="G29" s="607"/>
      <c r="H29" s="607"/>
      <c r="I29" s="607"/>
      <c r="J29" s="607"/>
      <c r="K29" s="607"/>
      <c r="L29" s="607"/>
      <c r="M29" s="607"/>
      <c r="N29" s="607"/>
      <c r="O29" s="607"/>
      <c r="P29" s="661"/>
      <c r="Q29" s="293"/>
      <c r="R29" s="293"/>
      <c r="S29" s="293"/>
      <c r="T29" s="293"/>
      <c r="U29" s="293"/>
      <c r="V29" s="293"/>
      <c r="W29" s="293"/>
      <c r="X29" s="293"/>
      <c r="Y29" s="293"/>
      <c r="Z29" s="293"/>
      <c r="AA29" s="293"/>
      <c r="AB29" s="301"/>
      <c r="AC29" s="293"/>
      <c r="AD29" s="293"/>
      <c r="AE29" s="293"/>
      <c r="AF29" s="293"/>
      <c r="AG29" s="293"/>
      <c r="AH29" s="293"/>
    </row>
    <row r="30" spans="1:34" ht="15" customHeight="1" x14ac:dyDescent="0.25">
      <c r="A30" s="293"/>
      <c r="B30" s="31"/>
      <c r="C30" s="645"/>
      <c r="D30" s="646"/>
      <c r="E30" s="646"/>
      <c r="F30" s="646"/>
      <c r="G30" s="646"/>
      <c r="H30" s="646"/>
      <c r="I30" s="646"/>
      <c r="J30" s="646"/>
      <c r="K30" s="646"/>
      <c r="L30" s="646"/>
      <c r="M30" s="646"/>
      <c r="N30" s="646"/>
      <c r="O30" s="646"/>
      <c r="P30" s="647"/>
      <c r="Q30" s="293"/>
      <c r="R30" s="306" t="s">
        <v>131</v>
      </c>
      <c r="S30" s="293"/>
      <c r="T30" s="293"/>
      <c r="U30" s="293"/>
      <c r="V30" s="293"/>
      <c r="W30" s="670" t="s">
        <v>23</v>
      </c>
      <c r="X30" s="633"/>
      <c r="Y30" s="633"/>
      <c r="Z30" s="633"/>
      <c r="AA30" s="623"/>
      <c r="AB30" s="301"/>
      <c r="AC30" s="293"/>
      <c r="AD30" s="293"/>
      <c r="AE30" s="293"/>
      <c r="AF30" s="293"/>
      <c r="AG30" s="293"/>
      <c r="AH30" s="293"/>
    </row>
    <row r="31" spans="1:34" ht="15" customHeight="1" x14ac:dyDescent="0.25">
      <c r="A31" s="293"/>
      <c r="B31" s="31"/>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c r="AH31" s="293"/>
    </row>
    <row r="32" spans="1:34" ht="15" customHeight="1" x14ac:dyDescent="0.25">
      <c r="A32" s="293"/>
      <c r="B32" s="31"/>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c r="AH32" s="293"/>
    </row>
    <row r="33" spans="1:34" ht="39.75" customHeight="1" x14ac:dyDescent="0.25">
      <c r="A33" s="293"/>
      <c r="B33" s="31"/>
      <c r="C33" s="1026" t="s">
        <v>515</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1"/>
      <c r="AC33" s="293"/>
      <c r="AD33" s="293"/>
      <c r="AE33" s="293"/>
      <c r="AF33" s="293"/>
      <c r="AG33" s="293"/>
      <c r="AH33" s="293"/>
    </row>
    <row r="34" spans="1:34" ht="15" customHeight="1" x14ac:dyDescent="0.25">
      <c r="A34" s="293"/>
      <c r="B34" s="31"/>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9"/>
      <c r="AC34" s="293"/>
      <c r="AD34" s="293"/>
      <c r="AE34" s="293"/>
      <c r="AF34" s="293"/>
      <c r="AG34" s="293"/>
      <c r="AH34" s="293"/>
    </row>
    <row r="35" spans="1:34" ht="15" customHeight="1" x14ac:dyDescent="0.25">
      <c r="A35" s="293"/>
      <c r="B35" s="31"/>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c r="AB35" s="309"/>
      <c r="AC35" s="293"/>
      <c r="AD35" s="293"/>
      <c r="AE35" s="293"/>
      <c r="AF35" s="293"/>
      <c r="AG35" s="293"/>
      <c r="AH35" s="293"/>
    </row>
    <row r="36" spans="1:34" ht="29.25" customHeight="1" x14ac:dyDescent="0.25">
      <c r="A36" s="293"/>
      <c r="B36" s="31"/>
      <c r="C36" s="670"/>
      <c r="D36" s="633"/>
      <c r="E36" s="633"/>
      <c r="F36" s="633"/>
      <c r="G36" s="633"/>
      <c r="H36" s="633"/>
      <c r="I36" s="633"/>
      <c r="J36" s="633"/>
      <c r="K36" s="623"/>
      <c r="L36" s="303"/>
      <c r="M36" s="670"/>
      <c r="N36" s="633"/>
      <c r="O36" s="633"/>
      <c r="P36" s="633"/>
      <c r="Q36" s="633"/>
      <c r="R36" s="633"/>
      <c r="S36" s="633"/>
      <c r="T36" s="633"/>
      <c r="U36" s="633"/>
      <c r="V36" s="633"/>
      <c r="W36" s="633"/>
      <c r="X36" s="633"/>
      <c r="Y36" s="633"/>
      <c r="Z36" s="633"/>
      <c r="AA36" s="623"/>
      <c r="AB36" s="309"/>
      <c r="AC36" s="293"/>
      <c r="AD36" s="293"/>
      <c r="AE36" s="293"/>
      <c r="AF36" s="293"/>
      <c r="AG36" s="293"/>
      <c r="AH36" s="293"/>
    </row>
    <row r="37" spans="1:34" ht="15" customHeight="1" x14ac:dyDescent="0.25">
      <c r="A37" s="293"/>
      <c r="B37" s="31"/>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301"/>
      <c r="AC37" s="293"/>
      <c r="AD37" s="293"/>
      <c r="AE37" s="293"/>
      <c r="AF37" s="293"/>
      <c r="AG37" s="293"/>
      <c r="AH37" s="293"/>
    </row>
    <row r="38" spans="1:34" ht="15" customHeight="1" x14ac:dyDescent="0.25">
      <c r="A38" s="293"/>
      <c r="B38" s="31"/>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c r="AB38" s="301"/>
      <c r="AC38" s="293"/>
      <c r="AD38" s="293"/>
      <c r="AE38" s="293"/>
      <c r="AF38" s="293"/>
      <c r="AG38" s="293"/>
      <c r="AH38" s="293"/>
    </row>
    <row r="39" spans="1:34" ht="90" customHeight="1" x14ac:dyDescent="0.25">
      <c r="A39" s="293"/>
      <c r="B39" s="31"/>
      <c r="C39" s="671" t="s">
        <v>433</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1"/>
      <c r="AC39" s="293"/>
      <c r="AD39" s="293"/>
      <c r="AE39" s="293"/>
      <c r="AF39" s="293"/>
      <c r="AG39" s="293"/>
      <c r="AH39" s="293"/>
    </row>
    <row r="40" spans="1:34" ht="15" customHeight="1" x14ac:dyDescent="0.25">
      <c r="A40" s="293"/>
      <c r="B40" s="31"/>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301"/>
      <c r="AC40" s="293"/>
      <c r="AD40" s="293"/>
      <c r="AE40" s="293"/>
      <c r="AF40" s="293"/>
      <c r="AG40" s="293"/>
      <c r="AH40" s="293"/>
    </row>
    <row r="41" spans="1:34" ht="15.75" customHeight="1" x14ac:dyDescent="0.25">
      <c r="A41" s="293"/>
      <c r="B41" s="31"/>
      <c r="C41" s="654" t="s">
        <v>139</v>
      </c>
      <c r="D41" s="650"/>
      <c r="E41" s="306"/>
      <c r="F41" s="632" t="s">
        <v>34</v>
      </c>
      <c r="G41" s="623"/>
      <c r="H41" s="306"/>
      <c r="I41" s="293"/>
      <c r="J41" s="313" t="s">
        <v>140</v>
      </c>
      <c r="K41" s="632">
        <v>2</v>
      </c>
      <c r="L41" s="633"/>
      <c r="M41" s="633"/>
      <c r="N41" s="623"/>
      <c r="O41" s="306"/>
      <c r="P41" s="306"/>
      <c r="Q41" s="297" t="s">
        <v>141</v>
      </c>
      <c r="R41" s="293"/>
      <c r="S41" s="306"/>
      <c r="T41" s="306"/>
      <c r="U41" s="306"/>
      <c r="V41" s="306"/>
      <c r="W41" s="632" t="s">
        <v>20</v>
      </c>
      <c r="X41" s="633"/>
      <c r="Y41" s="633"/>
      <c r="Z41" s="633"/>
      <c r="AA41" s="623"/>
      <c r="AB41" s="305"/>
      <c r="AC41" s="293"/>
      <c r="AD41" s="293"/>
      <c r="AE41" s="293"/>
      <c r="AF41" s="293"/>
      <c r="AG41" s="293"/>
      <c r="AH41" s="293"/>
    </row>
    <row r="42" spans="1:34" ht="15.75" customHeight="1" x14ac:dyDescent="0.25">
      <c r="A42" s="293"/>
      <c r="B42" s="31"/>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c r="AB42" s="301"/>
      <c r="AC42" s="293"/>
      <c r="AD42" s="293"/>
      <c r="AE42" s="293"/>
      <c r="AF42" s="293"/>
      <c r="AG42" s="293"/>
      <c r="AH42" s="293"/>
    </row>
    <row r="43" spans="1:34" ht="32.25" customHeight="1" x14ac:dyDescent="0.25">
      <c r="A43" s="293"/>
      <c r="B43" s="31"/>
      <c r="C43" s="293"/>
      <c r="D43" s="313" t="s">
        <v>142</v>
      </c>
      <c r="E43" s="306"/>
      <c r="F43" s="671" t="s">
        <v>465</v>
      </c>
      <c r="G43" s="633"/>
      <c r="H43" s="633"/>
      <c r="I43" s="633"/>
      <c r="J43" s="633"/>
      <c r="K43" s="633"/>
      <c r="L43" s="633"/>
      <c r="M43" s="623"/>
      <c r="N43" s="293"/>
      <c r="O43" s="313" t="s">
        <v>144</v>
      </c>
      <c r="P43" s="670">
        <v>0</v>
      </c>
      <c r="Q43" s="633"/>
      <c r="R43" s="633"/>
      <c r="S43" s="633"/>
      <c r="T43" s="633"/>
      <c r="U43" s="633"/>
      <c r="V43" s="633"/>
      <c r="W43" s="633"/>
      <c r="X43" s="633"/>
      <c r="Y43" s="633"/>
      <c r="Z43" s="633"/>
      <c r="AA43" s="623"/>
      <c r="AB43" s="301"/>
      <c r="AC43" s="293"/>
      <c r="AD43" s="293"/>
      <c r="AE43" s="293"/>
      <c r="AF43" s="293"/>
      <c r="AG43" s="293"/>
      <c r="AH43" s="293"/>
    </row>
    <row r="44" spans="1:34" ht="15.75" customHeight="1" x14ac:dyDescent="0.25">
      <c r="A44" s="293"/>
      <c r="B44" s="31"/>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c r="AB44" s="305"/>
      <c r="AC44" s="293"/>
      <c r="AD44" s="293"/>
      <c r="AE44" s="293"/>
      <c r="AF44" s="293"/>
      <c r="AG44" s="293"/>
      <c r="AH44" s="293"/>
    </row>
    <row r="45" spans="1:34" ht="15.75" customHeight="1" x14ac:dyDescent="0.25">
      <c r="A45" s="293"/>
      <c r="B45" s="31"/>
      <c r="C45" s="293"/>
      <c r="D45" s="313" t="s">
        <v>145</v>
      </c>
      <c r="E45" s="293"/>
      <c r="F45" s="653" t="s">
        <v>146</v>
      </c>
      <c r="G45" s="623"/>
      <c r="H45" s="293"/>
      <c r="I45" s="293"/>
      <c r="J45" s="306" t="s">
        <v>147</v>
      </c>
      <c r="K45" s="293"/>
      <c r="L45" s="653" t="s">
        <v>148</v>
      </c>
      <c r="M45" s="633"/>
      <c r="N45" s="623"/>
      <c r="O45" s="306"/>
      <c r="P45" s="306"/>
      <c r="Q45" s="293"/>
      <c r="R45" s="306" t="s">
        <v>149</v>
      </c>
      <c r="S45" s="306"/>
      <c r="T45" s="306"/>
      <c r="U45" s="306"/>
      <c r="V45" s="306"/>
      <c r="W45" s="672"/>
      <c r="X45" s="633"/>
      <c r="Y45" s="633"/>
      <c r="Z45" s="633"/>
      <c r="AA45" s="623"/>
      <c r="AB45" s="305"/>
      <c r="AC45" s="293"/>
      <c r="AD45" s="293"/>
      <c r="AE45" s="293"/>
      <c r="AF45" s="293"/>
      <c r="AG45" s="293"/>
      <c r="AH45" s="293"/>
    </row>
    <row r="46" spans="1:34" ht="15.75" customHeight="1" x14ac:dyDescent="0.25">
      <c r="A46" s="293"/>
      <c r="B46" s="31"/>
      <c r="C46" s="293"/>
      <c r="D46" s="293"/>
      <c r="E46" s="293"/>
      <c r="F46" s="29"/>
      <c r="G46" s="293"/>
      <c r="H46" s="293"/>
      <c r="I46" s="297"/>
      <c r="J46" s="297"/>
      <c r="K46" s="297"/>
      <c r="L46" s="297"/>
      <c r="M46" s="297"/>
      <c r="N46" s="297"/>
      <c r="O46" s="297"/>
      <c r="P46" s="297"/>
      <c r="Q46" s="297"/>
      <c r="R46" s="297"/>
      <c r="S46" s="297"/>
      <c r="T46" s="297"/>
      <c r="U46" s="297"/>
      <c r="V46" s="297"/>
      <c r="W46" s="297"/>
      <c r="X46" s="297"/>
      <c r="Y46" s="297"/>
      <c r="Z46" s="297"/>
      <c r="AA46" s="297"/>
      <c r="AB46" s="298"/>
      <c r="AC46" s="293"/>
      <c r="AD46" s="293"/>
      <c r="AE46" s="293"/>
      <c r="AF46" s="293"/>
      <c r="AG46" s="293"/>
      <c r="AH46" s="293"/>
    </row>
    <row r="47" spans="1:34" ht="15.75" customHeight="1" x14ac:dyDescent="0.25">
      <c r="A47" s="293"/>
      <c r="B47" s="31"/>
      <c r="C47" s="314" t="s">
        <v>150</v>
      </c>
      <c r="D47" s="673">
        <v>2024</v>
      </c>
      <c r="E47" s="674"/>
      <c r="F47" s="675"/>
      <c r="G47" s="35"/>
      <c r="H47" s="297"/>
      <c r="I47" s="297"/>
      <c r="J47" s="297"/>
      <c r="K47" s="297"/>
      <c r="L47" s="297"/>
      <c r="M47" s="297"/>
      <c r="N47" s="297"/>
      <c r="O47" s="297"/>
      <c r="P47" s="297"/>
      <c r="Q47" s="665"/>
      <c r="R47" s="650"/>
      <c r="S47" s="650"/>
      <c r="T47" s="650"/>
      <c r="U47" s="650"/>
      <c r="V47" s="297"/>
      <c r="W47" s="297"/>
      <c r="X47" s="664"/>
      <c r="Y47" s="650"/>
      <c r="Z47" s="650"/>
      <c r="AA47" s="650"/>
      <c r="AB47" s="305"/>
      <c r="AC47" s="293"/>
      <c r="AD47" s="293"/>
      <c r="AE47" s="293"/>
      <c r="AF47" s="293"/>
      <c r="AG47" s="293"/>
      <c r="AH47" s="293"/>
    </row>
    <row r="48" spans="1:34" ht="5.25" customHeight="1" x14ac:dyDescent="0.25">
      <c r="A48" s="293"/>
      <c r="B48" s="31"/>
      <c r="C48" s="306"/>
      <c r="D48" s="38"/>
      <c r="E48" s="38"/>
      <c r="F48" s="38"/>
      <c r="G48" s="293"/>
      <c r="H48" s="297"/>
      <c r="I48" s="297"/>
      <c r="J48" s="297"/>
      <c r="K48" s="297"/>
      <c r="L48" s="297"/>
      <c r="M48" s="297"/>
      <c r="N48" s="297"/>
      <c r="O48" s="297"/>
      <c r="P48" s="297"/>
      <c r="Q48" s="303"/>
      <c r="R48" s="303"/>
      <c r="S48" s="303"/>
      <c r="T48" s="303"/>
      <c r="U48" s="303"/>
      <c r="V48" s="297"/>
      <c r="W48" s="297"/>
      <c r="X48" s="299"/>
      <c r="Y48" s="299"/>
      <c r="Z48" s="299"/>
      <c r="AA48" s="299"/>
      <c r="AB48" s="305"/>
      <c r="AC48" s="293"/>
      <c r="AD48" s="293"/>
      <c r="AE48" s="293"/>
      <c r="AF48" s="293"/>
      <c r="AG48" s="293"/>
      <c r="AH48" s="293"/>
    </row>
    <row r="49" spans="1:34" ht="15.75" customHeight="1" x14ac:dyDescent="0.25">
      <c r="A49" s="293"/>
      <c r="B49" s="31"/>
      <c r="C49" s="306" t="s">
        <v>140</v>
      </c>
      <c r="D49" s="670">
        <v>1.2</v>
      </c>
      <c r="E49" s="633"/>
      <c r="F49" s="623"/>
      <c r="G49" s="293"/>
      <c r="H49" s="297"/>
      <c r="I49" s="297"/>
      <c r="J49" s="297"/>
      <c r="K49" s="297"/>
      <c r="L49" s="297"/>
      <c r="M49" s="297"/>
      <c r="N49" s="297"/>
      <c r="O49" s="297"/>
      <c r="P49" s="297"/>
      <c r="Q49" s="665"/>
      <c r="R49" s="650"/>
      <c r="S49" s="650"/>
      <c r="T49" s="650"/>
      <c r="U49" s="650"/>
      <c r="V49" s="297"/>
      <c r="W49" s="297"/>
      <c r="X49" s="664"/>
      <c r="Y49" s="650"/>
      <c r="Z49" s="650"/>
      <c r="AA49" s="650"/>
      <c r="AB49" s="298"/>
      <c r="AC49" s="293"/>
      <c r="AD49" s="293"/>
      <c r="AE49" s="293"/>
      <c r="AF49" s="293"/>
      <c r="AG49" s="293"/>
      <c r="AH49" s="293"/>
    </row>
    <row r="50" spans="1:34" ht="15.75" customHeight="1" x14ac:dyDescent="0.25">
      <c r="A50" s="293"/>
      <c r="B50" s="31"/>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c r="AB50" s="298"/>
      <c r="AC50" s="293"/>
      <c r="AD50" s="293"/>
      <c r="AE50" s="293"/>
      <c r="AF50" s="293"/>
      <c r="AG50" s="293"/>
      <c r="AH50" s="293"/>
    </row>
    <row r="51" spans="1:34" ht="15.75" customHeight="1" x14ac:dyDescent="0.25">
      <c r="A51" s="293"/>
      <c r="B51" s="31"/>
      <c r="C51" s="306"/>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07"/>
      <c r="AA51" s="307"/>
      <c r="AB51" s="315"/>
      <c r="AC51" s="293"/>
      <c r="AD51" s="293"/>
      <c r="AE51" s="293"/>
      <c r="AF51" s="293"/>
      <c r="AG51" s="293"/>
      <c r="AH51" s="293"/>
    </row>
    <row r="52" spans="1:34" ht="15.75" customHeight="1" x14ac:dyDescent="0.25">
      <c r="A52" s="293"/>
      <c r="B52" s="31"/>
      <c r="C52" s="293"/>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07"/>
      <c r="AA52" s="307"/>
      <c r="AB52" s="315"/>
      <c r="AC52" s="293"/>
      <c r="AD52" s="293"/>
      <c r="AE52" s="293"/>
      <c r="AF52" s="293"/>
      <c r="AG52" s="293"/>
      <c r="AH52" s="293"/>
    </row>
    <row r="53" spans="1:34" ht="15.75" customHeight="1" x14ac:dyDescent="0.25">
      <c r="A53" s="316"/>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16"/>
      <c r="AA53" s="316"/>
      <c r="AB53" s="317"/>
      <c r="AC53" s="316"/>
      <c r="AD53" s="316"/>
      <c r="AE53" s="316"/>
      <c r="AF53" s="316"/>
      <c r="AG53" s="316"/>
      <c r="AH53" s="316"/>
    </row>
    <row r="54" spans="1:34" ht="15.75" customHeight="1" x14ac:dyDescent="0.25">
      <c r="A54" s="293"/>
      <c r="B54" s="31"/>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c r="AB54" s="302"/>
      <c r="AC54" s="293"/>
      <c r="AD54" s="293"/>
      <c r="AE54" s="293"/>
      <c r="AF54" s="293"/>
      <c r="AG54" s="293"/>
      <c r="AH54" s="293"/>
    </row>
    <row r="55" spans="1:34" ht="15.75" customHeight="1" x14ac:dyDescent="0.25">
      <c r="A55" s="320"/>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15"/>
      <c r="AC55" s="320"/>
      <c r="AD55" s="320"/>
      <c r="AE55" s="320"/>
      <c r="AF55" s="320"/>
      <c r="AG55" s="320"/>
      <c r="AH55" s="320"/>
    </row>
    <row r="56" spans="1:34" ht="15.75" customHeight="1" x14ac:dyDescent="0.25">
      <c r="A56" s="320"/>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15"/>
      <c r="AC56" s="320"/>
      <c r="AD56" s="320"/>
      <c r="AE56" s="320"/>
      <c r="AF56" s="320"/>
      <c r="AG56" s="320"/>
      <c r="AH56" s="320"/>
    </row>
    <row r="57" spans="1:34" ht="15.75" customHeight="1" x14ac:dyDescent="0.25">
      <c r="A57" s="320"/>
      <c r="B57" s="41"/>
      <c r="C57" s="44">
        <v>2024</v>
      </c>
      <c r="D57" s="45">
        <v>45474</v>
      </c>
      <c r="E57" s="648">
        <v>45656</v>
      </c>
      <c r="F57" s="623"/>
      <c r="G57" s="46">
        <v>0.5</v>
      </c>
      <c r="H57" s="652"/>
      <c r="I57" s="633"/>
      <c r="J57" s="633"/>
      <c r="K57" s="633"/>
      <c r="L57" s="633"/>
      <c r="M57" s="633"/>
      <c r="N57" s="633"/>
      <c r="O57" s="633"/>
      <c r="P57" s="633"/>
      <c r="Q57" s="633"/>
      <c r="R57" s="633"/>
      <c r="S57" s="633"/>
      <c r="T57" s="633"/>
      <c r="U57" s="633"/>
      <c r="V57" s="633"/>
      <c r="W57" s="633"/>
      <c r="X57" s="633"/>
      <c r="Y57" s="633"/>
      <c r="Z57" s="633"/>
      <c r="AA57" s="623"/>
      <c r="AB57" s="315"/>
      <c r="AC57" s="320"/>
      <c r="AD57" s="320"/>
      <c r="AE57" s="320"/>
      <c r="AF57" s="320"/>
      <c r="AG57" s="320"/>
      <c r="AH57" s="320"/>
    </row>
    <row r="58" spans="1:34" ht="15.75" customHeight="1" x14ac:dyDescent="0.25">
      <c r="A58" s="320"/>
      <c r="B58" s="41"/>
      <c r="C58" s="44">
        <v>2025</v>
      </c>
      <c r="D58" s="45">
        <v>45658</v>
      </c>
      <c r="E58" s="648">
        <v>46021</v>
      </c>
      <c r="F58" s="623"/>
      <c r="G58" s="46">
        <v>0.8</v>
      </c>
      <c r="H58" s="652"/>
      <c r="I58" s="633"/>
      <c r="J58" s="633"/>
      <c r="K58" s="633"/>
      <c r="L58" s="633"/>
      <c r="M58" s="633"/>
      <c r="N58" s="633"/>
      <c r="O58" s="633"/>
      <c r="P58" s="633"/>
      <c r="Q58" s="633"/>
      <c r="R58" s="633"/>
      <c r="S58" s="633"/>
      <c r="T58" s="633"/>
      <c r="U58" s="633"/>
      <c r="V58" s="633"/>
      <c r="W58" s="633"/>
      <c r="X58" s="633"/>
      <c r="Y58" s="633"/>
      <c r="Z58" s="633"/>
      <c r="AA58" s="623"/>
      <c r="AB58" s="315"/>
      <c r="AC58" s="320"/>
      <c r="AD58" s="320"/>
      <c r="AE58" s="320"/>
      <c r="AF58" s="320"/>
      <c r="AG58" s="320"/>
      <c r="AH58" s="320"/>
    </row>
    <row r="59" spans="1:34" ht="15.75" customHeight="1" x14ac:dyDescent="0.25">
      <c r="A59" s="320"/>
      <c r="B59" s="41"/>
      <c r="C59" s="44">
        <v>2026</v>
      </c>
      <c r="D59" s="45">
        <v>46023</v>
      </c>
      <c r="E59" s="648">
        <v>46386</v>
      </c>
      <c r="F59" s="623"/>
      <c r="G59" s="46">
        <v>0.4</v>
      </c>
      <c r="H59" s="652"/>
      <c r="I59" s="633"/>
      <c r="J59" s="633"/>
      <c r="K59" s="633"/>
      <c r="L59" s="633"/>
      <c r="M59" s="633"/>
      <c r="N59" s="633"/>
      <c r="O59" s="633"/>
      <c r="P59" s="633"/>
      <c r="Q59" s="633"/>
      <c r="R59" s="633"/>
      <c r="S59" s="633"/>
      <c r="T59" s="633"/>
      <c r="U59" s="633"/>
      <c r="V59" s="633"/>
      <c r="W59" s="633"/>
      <c r="X59" s="633"/>
      <c r="Y59" s="633"/>
      <c r="Z59" s="633"/>
      <c r="AA59" s="623"/>
      <c r="AB59" s="315"/>
      <c r="AC59" s="320"/>
      <c r="AD59" s="320"/>
      <c r="AE59" s="320"/>
      <c r="AF59" s="320"/>
      <c r="AG59" s="320"/>
      <c r="AH59" s="320"/>
    </row>
    <row r="60" spans="1:34" ht="15.75" customHeight="1" x14ac:dyDescent="0.25">
      <c r="A60" s="320"/>
      <c r="B60" s="41"/>
      <c r="C60" s="44">
        <v>2027</v>
      </c>
      <c r="D60" s="45">
        <v>46388</v>
      </c>
      <c r="E60" s="648">
        <v>46751</v>
      </c>
      <c r="F60" s="623"/>
      <c r="G60" s="46">
        <v>0.3</v>
      </c>
      <c r="H60" s="652"/>
      <c r="I60" s="633"/>
      <c r="J60" s="633"/>
      <c r="K60" s="633"/>
      <c r="L60" s="633"/>
      <c r="M60" s="633"/>
      <c r="N60" s="633"/>
      <c r="O60" s="633"/>
      <c r="P60" s="633"/>
      <c r="Q60" s="633"/>
      <c r="R60" s="633"/>
      <c r="S60" s="633"/>
      <c r="T60" s="633"/>
      <c r="U60" s="633"/>
      <c r="V60" s="633"/>
      <c r="W60" s="633"/>
      <c r="X60" s="633"/>
      <c r="Y60" s="633"/>
      <c r="Z60" s="633"/>
      <c r="AA60" s="623"/>
      <c r="AB60" s="315"/>
      <c r="AC60" s="320"/>
      <c r="AD60" s="320"/>
      <c r="AE60" s="320"/>
      <c r="AF60" s="320"/>
      <c r="AG60" s="320"/>
      <c r="AH60" s="320"/>
    </row>
    <row r="61" spans="1:34" ht="15.75" customHeight="1" x14ac:dyDescent="0.25">
      <c r="A61" s="320"/>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15"/>
      <c r="AC61" s="320"/>
      <c r="AD61" s="320"/>
      <c r="AE61" s="320"/>
      <c r="AF61" s="320"/>
      <c r="AG61" s="320"/>
      <c r="AH61" s="320"/>
    </row>
    <row r="62" spans="1:34" ht="15.75" customHeight="1" x14ac:dyDescent="0.25">
      <c r="A62" s="293"/>
      <c r="B62" s="31"/>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301"/>
      <c r="AC62" s="293"/>
      <c r="AD62" s="293"/>
      <c r="AE62" s="293"/>
      <c r="AF62" s="293"/>
      <c r="AG62" s="293"/>
      <c r="AH62" s="293"/>
    </row>
    <row r="63" spans="1:34" ht="15.75" customHeight="1" x14ac:dyDescent="0.25">
      <c r="A63" s="293"/>
      <c r="B63" s="31"/>
      <c r="C63" s="654" t="s">
        <v>163</v>
      </c>
      <c r="D63" s="650"/>
      <c r="E63" s="306"/>
      <c r="F63" s="297" t="s">
        <v>164</v>
      </c>
      <c r="G63" s="47"/>
      <c r="H63" s="308"/>
      <c r="I63" s="297" t="s">
        <v>165</v>
      </c>
      <c r="J63" s="293"/>
      <c r="K63" s="653"/>
      <c r="L63" s="623"/>
      <c r="M63" s="306"/>
      <c r="N63" s="293"/>
      <c r="O63" s="293"/>
      <c r="P63" s="293"/>
      <c r="Q63" s="293"/>
      <c r="R63" s="293"/>
      <c r="S63" s="293"/>
      <c r="T63" s="293"/>
      <c r="U63" s="293"/>
      <c r="V63" s="293"/>
      <c r="W63" s="293"/>
      <c r="X63" s="293"/>
      <c r="Y63" s="293"/>
      <c r="Z63" s="293"/>
      <c r="AA63" s="293"/>
      <c r="AB63" s="301"/>
      <c r="AC63" s="293"/>
      <c r="AD63" s="293"/>
      <c r="AE63" s="293"/>
      <c r="AF63" s="293"/>
      <c r="AG63" s="293"/>
      <c r="AH63" s="293"/>
    </row>
    <row r="64" spans="1:34" ht="15.75" customHeight="1" x14ac:dyDescent="0.25">
      <c r="A64" s="293"/>
      <c r="B64" s="321"/>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22"/>
      <c r="AC64" s="293"/>
      <c r="AD64" s="293"/>
      <c r="AE64" s="293"/>
      <c r="AF64" s="293"/>
      <c r="AG64" s="293"/>
      <c r="AH64" s="293"/>
    </row>
    <row r="65" spans="1:34" ht="15.75" customHeight="1" x14ac:dyDescent="0.25">
      <c r="A65" s="293"/>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293"/>
      <c r="AD65" s="293"/>
      <c r="AE65" s="293"/>
      <c r="AF65" s="293"/>
      <c r="AG65" s="293"/>
      <c r="AH65" s="293"/>
    </row>
    <row r="66" spans="1:34" ht="15.75" customHeight="1" x14ac:dyDescent="0.25">
      <c r="A66" s="293"/>
      <c r="B66" s="48"/>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49"/>
      <c r="AC66" s="293"/>
      <c r="AD66" s="293"/>
      <c r="AE66" s="293"/>
      <c r="AF66" s="293"/>
      <c r="AG66" s="293"/>
      <c r="AH66" s="293"/>
    </row>
    <row r="67" spans="1:34" ht="29.25" customHeight="1" x14ac:dyDescent="0.25">
      <c r="A67" s="293"/>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293"/>
      <c r="AD67" s="293"/>
      <c r="AE67" s="293"/>
      <c r="AF67" s="293"/>
      <c r="AG67" s="293"/>
      <c r="AH67" s="293"/>
    </row>
    <row r="68" spans="1:34" ht="15.75" customHeight="1" x14ac:dyDescent="0.25">
      <c r="A68" s="293"/>
      <c r="B68" s="48"/>
      <c r="C68" s="323"/>
      <c r="D68" s="323"/>
      <c r="E68" s="323"/>
      <c r="F68" s="316"/>
      <c r="G68" s="324"/>
      <c r="H68" s="325"/>
      <c r="I68" s="325"/>
      <c r="J68" s="316"/>
      <c r="K68" s="316"/>
      <c r="L68" s="316"/>
      <c r="M68" s="316"/>
      <c r="N68" s="325"/>
      <c r="O68" s="316"/>
      <c r="P68" s="316"/>
      <c r="Q68" s="316"/>
      <c r="R68" s="316"/>
      <c r="S68" s="325"/>
      <c r="T68" s="303"/>
      <c r="U68" s="303"/>
      <c r="V68" s="293"/>
      <c r="W68" s="325"/>
      <c r="X68" s="313"/>
      <c r="Y68" s="313"/>
      <c r="Z68" s="50"/>
      <c r="AA68" s="28"/>
      <c r="AB68" s="51"/>
      <c r="AC68" s="293"/>
      <c r="AD68" s="293"/>
      <c r="AE68" s="293"/>
      <c r="AF68" s="293"/>
      <c r="AG68" s="293"/>
      <c r="AH68" s="293"/>
    </row>
    <row r="69" spans="1:34" ht="15.75" customHeight="1" x14ac:dyDescent="0.25">
      <c r="A69" s="293"/>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293"/>
      <c r="AD69" s="293"/>
      <c r="AE69" s="293"/>
      <c r="AF69" s="293"/>
      <c r="AG69" s="293"/>
      <c r="AH69" s="293"/>
    </row>
    <row r="70" spans="1:34" ht="15.75" customHeight="1" x14ac:dyDescent="0.25">
      <c r="A70" s="293"/>
      <c r="B70" s="48"/>
      <c r="C70" s="323"/>
      <c r="D70" s="323"/>
      <c r="E70" s="323"/>
      <c r="F70" s="316"/>
      <c r="G70" s="324"/>
      <c r="H70" s="325"/>
      <c r="I70" s="325"/>
      <c r="J70" s="316"/>
      <c r="K70" s="316"/>
      <c r="L70" s="316"/>
      <c r="M70" s="316"/>
      <c r="N70" s="325"/>
      <c r="O70" s="316"/>
      <c r="P70" s="316"/>
      <c r="Q70" s="316"/>
      <c r="R70" s="316"/>
      <c r="S70" s="325"/>
      <c r="T70" s="303"/>
      <c r="U70" s="303"/>
      <c r="V70" s="293"/>
      <c r="W70" s="325"/>
      <c r="X70" s="313"/>
      <c r="Y70" s="313"/>
      <c r="Z70" s="50"/>
      <c r="AA70" s="28"/>
      <c r="AB70" s="51"/>
      <c r="AC70" s="293"/>
      <c r="AD70" s="293"/>
      <c r="AE70" s="293"/>
      <c r="AF70" s="293"/>
      <c r="AG70" s="293"/>
      <c r="AH70" s="293"/>
    </row>
    <row r="71" spans="1:34" ht="15.75" customHeight="1" x14ac:dyDescent="0.25">
      <c r="A71" s="293"/>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293"/>
      <c r="AD71" s="293"/>
      <c r="AE71" s="293"/>
      <c r="AF71" s="293"/>
      <c r="AG71" s="293"/>
      <c r="AH71" s="293"/>
    </row>
    <row r="72" spans="1:34" ht="15.75" customHeight="1" x14ac:dyDescent="0.25">
      <c r="A72" s="293"/>
      <c r="B72" s="48"/>
      <c r="C72" s="323"/>
      <c r="D72" s="323"/>
      <c r="E72" s="323"/>
      <c r="F72" s="316"/>
      <c r="G72" s="324"/>
      <c r="H72" s="325"/>
      <c r="I72" s="325"/>
      <c r="J72" s="316"/>
      <c r="K72" s="316"/>
      <c r="L72" s="316"/>
      <c r="M72" s="316"/>
      <c r="N72" s="325"/>
      <c r="O72" s="316"/>
      <c r="P72" s="316"/>
      <c r="Q72" s="316"/>
      <c r="R72" s="316"/>
      <c r="S72" s="325"/>
      <c r="T72" s="303"/>
      <c r="U72" s="303"/>
      <c r="V72" s="293"/>
      <c r="W72" s="325"/>
      <c r="X72" s="313"/>
      <c r="Y72" s="313"/>
      <c r="Z72" s="313"/>
      <c r="AA72" s="303"/>
      <c r="AB72" s="309"/>
      <c r="AC72" s="293"/>
      <c r="AD72" s="293"/>
      <c r="AE72" s="293"/>
      <c r="AF72" s="293"/>
      <c r="AG72" s="293"/>
      <c r="AH72" s="293"/>
    </row>
    <row r="73" spans="1:34" ht="15.75" customHeight="1" x14ac:dyDescent="0.25">
      <c r="A73" s="293"/>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293"/>
      <c r="AD73" s="293"/>
      <c r="AE73" s="293"/>
      <c r="AF73" s="293"/>
      <c r="AG73" s="293"/>
      <c r="AH73" s="293"/>
    </row>
    <row r="74" spans="1:34" ht="15.75" customHeight="1" x14ac:dyDescent="0.25">
      <c r="A74" s="293"/>
      <c r="B74" s="48"/>
      <c r="C74" s="323"/>
      <c r="D74" s="323"/>
      <c r="E74" s="323"/>
      <c r="F74" s="316"/>
      <c r="G74" s="324"/>
      <c r="H74" s="325"/>
      <c r="I74" s="325"/>
      <c r="J74" s="316"/>
      <c r="K74" s="316"/>
      <c r="L74" s="316"/>
      <c r="M74" s="316"/>
      <c r="N74" s="325"/>
      <c r="O74" s="316"/>
      <c r="P74" s="316"/>
      <c r="Q74" s="316"/>
      <c r="R74" s="316"/>
      <c r="S74" s="325"/>
      <c r="T74" s="303"/>
      <c r="U74" s="303"/>
      <c r="V74" s="293"/>
      <c r="W74" s="325"/>
      <c r="X74" s="313"/>
      <c r="Y74" s="313"/>
      <c r="Z74" s="50"/>
      <c r="AA74" s="28"/>
      <c r="AB74" s="51"/>
      <c r="AC74" s="293"/>
      <c r="AD74" s="293"/>
      <c r="AE74" s="293"/>
      <c r="AF74" s="293"/>
      <c r="AG74" s="293"/>
      <c r="AH74" s="293"/>
    </row>
    <row r="75" spans="1:34" ht="15.75" customHeight="1" x14ac:dyDescent="0.25">
      <c r="A75" s="293"/>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293"/>
      <c r="AD75" s="293"/>
      <c r="AE75" s="293"/>
      <c r="AF75" s="293"/>
      <c r="AG75" s="293"/>
      <c r="AH75" s="293"/>
    </row>
    <row r="76" spans="1:34" ht="15.75" customHeight="1" x14ac:dyDescent="0.25">
      <c r="A76" s="293"/>
      <c r="B76" s="48"/>
      <c r="C76" s="323"/>
      <c r="D76" s="323"/>
      <c r="E76" s="323"/>
      <c r="F76" s="316"/>
      <c r="G76" s="324"/>
      <c r="H76" s="325"/>
      <c r="I76" s="325"/>
      <c r="J76" s="316"/>
      <c r="K76" s="316"/>
      <c r="L76" s="316"/>
      <c r="M76" s="316"/>
      <c r="N76" s="325"/>
      <c r="O76" s="316"/>
      <c r="P76" s="316"/>
      <c r="Q76" s="316"/>
      <c r="R76" s="316"/>
      <c r="S76" s="325"/>
      <c r="T76" s="303"/>
      <c r="U76" s="303"/>
      <c r="V76" s="293"/>
      <c r="W76" s="325"/>
      <c r="X76" s="313"/>
      <c r="Y76" s="313"/>
      <c r="Z76" s="50"/>
      <c r="AA76" s="28"/>
      <c r="AB76" s="51"/>
      <c r="AC76" s="293"/>
      <c r="AD76" s="293"/>
      <c r="AE76" s="293"/>
      <c r="AF76" s="293"/>
      <c r="AG76" s="293"/>
      <c r="AH76" s="293"/>
    </row>
    <row r="77" spans="1:34" ht="15.75" customHeight="1" x14ac:dyDescent="0.25">
      <c r="A77" s="293"/>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293"/>
      <c r="AD77" s="293"/>
      <c r="AE77" s="293"/>
      <c r="AF77" s="293"/>
      <c r="AG77" s="293"/>
      <c r="AH77" s="293"/>
    </row>
    <row r="78" spans="1:34" ht="15.75" customHeight="1" x14ac:dyDescent="0.25">
      <c r="A78" s="293"/>
      <c r="B78" s="48"/>
      <c r="C78" s="323"/>
      <c r="D78" s="323"/>
      <c r="E78" s="323"/>
      <c r="F78" s="316"/>
      <c r="G78" s="324"/>
      <c r="H78" s="325"/>
      <c r="I78" s="325"/>
      <c r="J78" s="316"/>
      <c r="K78" s="316"/>
      <c r="L78" s="316"/>
      <c r="M78" s="316"/>
      <c r="N78" s="325"/>
      <c r="O78" s="316"/>
      <c r="P78" s="316"/>
      <c r="Q78" s="316"/>
      <c r="R78" s="316"/>
      <c r="S78" s="325"/>
      <c r="T78" s="303"/>
      <c r="U78" s="303"/>
      <c r="V78" s="293"/>
      <c r="W78" s="325"/>
      <c r="X78" s="313"/>
      <c r="Y78" s="313"/>
      <c r="Z78" s="50"/>
      <c r="AA78" s="28"/>
      <c r="AB78" s="51"/>
      <c r="AC78" s="293"/>
      <c r="AD78" s="293"/>
      <c r="AE78" s="293"/>
      <c r="AF78" s="293"/>
      <c r="AG78" s="293"/>
      <c r="AH78" s="293"/>
    </row>
    <row r="79" spans="1:34" ht="15.75" customHeight="1" x14ac:dyDescent="0.25">
      <c r="A79" s="293"/>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293"/>
      <c r="AD79" s="293"/>
      <c r="AE79" s="293"/>
      <c r="AF79" s="293"/>
      <c r="AG79" s="293"/>
      <c r="AH79" s="293"/>
    </row>
    <row r="80" spans="1:34" ht="15.75" customHeight="1" x14ac:dyDescent="0.25">
      <c r="A80" s="293"/>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293"/>
      <c r="AD80" s="293"/>
      <c r="AE80" s="293"/>
      <c r="AF80" s="293"/>
      <c r="AG80" s="293"/>
      <c r="AH80" s="293"/>
    </row>
    <row r="81" spans="1:34" ht="15.75" customHeight="1" x14ac:dyDescent="0.25">
      <c r="A81" s="293"/>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293"/>
      <c r="AD81" s="293"/>
      <c r="AE81" s="293"/>
      <c r="AF81" s="293"/>
      <c r="AG81" s="293"/>
      <c r="AH81" s="293"/>
    </row>
    <row r="82" spans="1:34" ht="15.75" customHeight="1" x14ac:dyDescent="0.25">
      <c r="A82" s="293"/>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293"/>
      <c r="AD82" s="293"/>
      <c r="AE82" s="293"/>
      <c r="AF82" s="293"/>
      <c r="AG82" s="293"/>
      <c r="AH82" s="293"/>
    </row>
    <row r="83" spans="1:34" ht="26.25" customHeight="1" x14ac:dyDescent="0.25">
      <c r="A83" s="293"/>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293"/>
      <c r="AD83" s="326"/>
      <c r="AE83" s="293"/>
      <c r="AF83" s="293"/>
      <c r="AG83" s="293"/>
      <c r="AH83" s="293"/>
    </row>
    <row r="84" spans="1:34" ht="12.75" customHeight="1" x14ac:dyDescent="0.25">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c r="AE84" s="293"/>
      <c r="AF84" s="293"/>
      <c r="AG84" s="293"/>
      <c r="AH84" s="293"/>
    </row>
    <row r="85" spans="1:34" ht="12.75" customHeight="1" x14ac:dyDescent="0.25">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c r="AE85" s="293"/>
      <c r="AF85" s="293"/>
      <c r="AG85" s="293"/>
      <c r="AH85" s="293"/>
    </row>
    <row r="86" spans="1:34" ht="12.75" customHeight="1" x14ac:dyDescent="0.25">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c r="AE86" s="293"/>
      <c r="AF86" s="293"/>
      <c r="AG86" s="293"/>
      <c r="AH86" s="293"/>
    </row>
    <row r="87" spans="1:34" ht="12.75" customHeight="1" x14ac:dyDescent="0.25">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c r="AE87" s="293"/>
      <c r="AF87" s="293"/>
      <c r="AG87" s="293"/>
      <c r="AH87" s="293"/>
    </row>
    <row r="88" spans="1:34" ht="12.75" customHeight="1" x14ac:dyDescent="0.25">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c r="AE88" s="293"/>
      <c r="AF88" s="293"/>
      <c r="AG88" s="293"/>
      <c r="AH88" s="293"/>
    </row>
    <row r="89" spans="1:34" ht="12.75" customHeight="1" x14ac:dyDescent="0.25">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c r="AE89" s="293"/>
      <c r="AF89" s="293"/>
      <c r="AG89" s="293"/>
      <c r="AH89" s="293"/>
    </row>
    <row r="90" spans="1:34" ht="12.75" customHeight="1" x14ac:dyDescent="0.25">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c r="AE90" s="293"/>
      <c r="AF90" s="293"/>
      <c r="AG90" s="293"/>
      <c r="AH90" s="293"/>
    </row>
    <row r="91" spans="1:34" ht="12.75" customHeight="1" x14ac:dyDescent="0.25">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c r="AE91" s="293"/>
      <c r="AF91" s="293"/>
      <c r="AG91" s="293"/>
      <c r="AH91" s="293"/>
    </row>
    <row r="92" spans="1:34" ht="12.75" customHeight="1" x14ac:dyDescent="0.25">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c r="AE92" s="293"/>
      <c r="AF92" s="293"/>
      <c r="AG92" s="293"/>
      <c r="AH92" s="293"/>
    </row>
    <row r="93" spans="1:34" ht="12.75" customHeight="1" x14ac:dyDescent="0.2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row>
    <row r="94" spans="1:34" ht="12.75" customHeight="1" x14ac:dyDescent="0.2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c r="AE94" s="293"/>
      <c r="AF94" s="293"/>
      <c r="AG94" s="293"/>
      <c r="AH94" s="293"/>
    </row>
    <row r="95" spans="1:34" ht="12.75" customHeight="1" x14ac:dyDescent="0.2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c r="AE95" s="293"/>
      <c r="AF95" s="293"/>
      <c r="AG95" s="293"/>
      <c r="AH95" s="293"/>
    </row>
    <row r="96" spans="1:34" ht="12.75" customHeight="1" x14ac:dyDescent="0.2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c r="AE96" s="293"/>
      <c r="AF96" s="293"/>
      <c r="AG96" s="293"/>
      <c r="AH96" s="293"/>
    </row>
    <row r="97" spans="1:34" ht="12.75" customHeight="1" x14ac:dyDescent="0.2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c r="AE97" s="293"/>
      <c r="AF97" s="293"/>
      <c r="AG97" s="293"/>
      <c r="AH97" s="293"/>
    </row>
    <row r="98" spans="1:34" ht="12.75" customHeight="1" x14ac:dyDescent="0.2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c r="AE98" s="293"/>
      <c r="AF98" s="293"/>
      <c r="AG98" s="293"/>
      <c r="AH98" s="293"/>
    </row>
    <row r="99" spans="1:34" ht="12.75" customHeight="1" x14ac:dyDescent="0.2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c r="AE99" s="293"/>
      <c r="AF99" s="293"/>
      <c r="AG99" s="293"/>
      <c r="AH99" s="293"/>
    </row>
    <row r="100" spans="1:34" ht="12.75" customHeight="1" x14ac:dyDescent="0.2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c r="AG100" s="293"/>
      <c r="AH100" s="293"/>
    </row>
    <row r="101" spans="1:34" ht="12.75" customHeight="1" x14ac:dyDescent="0.2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c r="AH101" s="293"/>
    </row>
    <row r="102" spans="1:34" ht="12.75" customHeight="1" x14ac:dyDescent="0.2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c r="AG102" s="293"/>
      <c r="AH102" s="293"/>
    </row>
    <row r="103" spans="1:34" ht="12.75" customHeight="1" x14ac:dyDescent="0.2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c r="AH103" s="293"/>
    </row>
    <row r="104" spans="1:34" ht="12.75" customHeight="1" x14ac:dyDescent="0.2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row>
    <row r="105" spans="1:34" ht="12.75" customHeight="1" x14ac:dyDescent="0.2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c r="AH105" s="293"/>
    </row>
    <row r="106" spans="1:34" ht="12.75" customHeight="1" x14ac:dyDescent="0.2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c r="AG106" s="293"/>
      <c r="AH106" s="293"/>
    </row>
    <row r="107" spans="1:34" ht="12.75" customHeight="1" x14ac:dyDescent="0.2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c r="AG107" s="293"/>
      <c r="AH107" s="293"/>
    </row>
    <row r="108" spans="1:34" ht="12.75" customHeight="1" x14ac:dyDescent="0.2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c r="AH108" s="293"/>
    </row>
    <row r="109" spans="1:34" ht="12.75" customHeight="1" x14ac:dyDescent="0.2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c r="AH109" s="293"/>
    </row>
    <row r="110" spans="1:34" ht="12.75" customHeight="1" x14ac:dyDescent="0.2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row>
    <row r="111" spans="1:34" ht="12.75" customHeight="1" x14ac:dyDescent="0.2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c r="AG111" s="293"/>
      <c r="AH111" s="293"/>
    </row>
    <row r="112" spans="1:34" ht="12.75" customHeight="1" x14ac:dyDescent="0.2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row>
    <row r="113" spans="1:34" ht="12.75" customHeight="1" x14ac:dyDescent="0.2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c r="AH113" s="293"/>
    </row>
    <row r="114" spans="1:34" ht="12.75" customHeight="1" x14ac:dyDescent="0.2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row>
    <row r="115" spans="1:34" ht="12.75" customHeight="1" x14ac:dyDescent="0.2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row>
    <row r="116" spans="1:34" ht="12.75" customHeight="1" x14ac:dyDescent="0.2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c r="AE116" s="293"/>
      <c r="AF116" s="293"/>
      <c r="AG116" s="293"/>
      <c r="AH116" s="293"/>
    </row>
    <row r="117" spans="1:34" ht="12.75" customHeight="1" x14ac:dyDescent="0.2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row>
    <row r="118" spans="1:34" ht="12.75" customHeight="1" x14ac:dyDescent="0.2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c r="AH118" s="293"/>
    </row>
    <row r="119" spans="1:34" ht="12.75" customHeight="1" x14ac:dyDescent="0.2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c r="AH119" s="293"/>
    </row>
    <row r="120" spans="1:34" ht="12.75" customHeight="1" x14ac:dyDescent="0.2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c r="AH120" s="293"/>
    </row>
    <row r="121" spans="1:34" ht="12.75" customHeight="1" x14ac:dyDescent="0.2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row>
    <row r="122" spans="1:34" ht="12.75" customHeight="1" x14ac:dyDescent="0.2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c r="AH122" s="293"/>
    </row>
    <row r="123" spans="1:34" ht="12.75" customHeight="1" x14ac:dyDescent="0.2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c r="AH123" s="293"/>
    </row>
    <row r="124" spans="1:34" ht="12.75" customHeight="1" x14ac:dyDescent="0.2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c r="AH124" s="293"/>
    </row>
    <row r="125" spans="1:34" ht="12.75" customHeight="1" x14ac:dyDescent="0.2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c r="AG125" s="293"/>
      <c r="AH125" s="293"/>
    </row>
    <row r="126" spans="1:34" ht="12.75" customHeight="1" x14ac:dyDescent="0.2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row>
    <row r="127" spans="1:34" ht="12.75" customHeight="1" x14ac:dyDescent="0.2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c r="AE127" s="293"/>
      <c r="AF127" s="293"/>
      <c r="AG127" s="293"/>
      <c r="AH127" s="293"/>
    </row>
    <row r="128" spans="1:34" ht="12.75" customHeight="1" x14ac:dyDescent="0.2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c r="AH128" s="293"/>
    </row>
    <row r="129" spans="1:34" ht="12.75" customHeight="1" x14ac:dyDescent="0.2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c r="AG129" s="293"/>
      <c r="AH129" s="293"/>
    </row>
    <row r="130" spans="1:34" ht="12.75" customHeight="1" x14ac:dyDescent="0.2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c r="AG130" s="293"/>
      <c r="AH130" s="293"/>
    </row>
    <row r="131" spans="1:34" ht="12.75" customHeight="1" x14ac:dyDescent="0.2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c r="AH131" s="293"/>
    </row>
    <row r="132" spans="1:34" ht="12.75" customHeight="1" x14ac:dyDescent="0.2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c r="AH132" s="293"/>
    </row>
    <row r="133" spans="1:34" ht="12.75" customHeight="1" x14ac:dyDescent="0.2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c r="AG133" s="293"/>
      <c r="AH133" s="293"/>
    </row>
    <row r="134" spans="1:34" ht="12.75" customHeight="1" x14ac:dyDescent="0.25">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row>
    <row r="135" spans="1:34" ht="12.75" customHeight="1" x14ac:dyDescent="0.25">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row>
    <row r="136" spans="1:34" ht="12.75" customHeight="1" x14ac:dyDescent="0.25">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row>
    <row r="137" spans="1:34" ht="12.75" customHeight="1" x14ac:dyDescent="0.25">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row>
    <row r="138" spans="1:34" ht="12.75" customHeight="1" x14ac:dyDescent="0.25">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c r="AG138" s="293"/>
      <c r="AH138" s="293"/>
    </row>
    <row r="139" spans="1:34" ht="12.75" customHeight="1" x14ac:dyDescent="0.25">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c r="AE139" s="293"/>
      <c r="AF139" s="293"/>
      <c r="AG139" s="293"/>
      <c r="AH139" s="293"/>
    </row>
    <row r="140" spans="1:34" ht="12.75" customHeight="1" x14ac:dyDescent="0.25">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c r="AE140" s="293"/>
      <c r="AF140" s="293"/>
      <c r="AG140" s="293"/>
      <c r="AH140" s="293"/>
    </row>
    <row r="141" spans="1:34" ht="12.75" customHeight="1" x14ac:dyDescent="0.25">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c r="AE141" s="293"/>
      <c r="AF141" s="293"/>
      <c r="AG141" s="293"/>
      <c r="AH141" s="293"/>
    </row>
    <row r="142" spans="1:34" ht="12.75" customHeight="1" x14ac:dyDescent="0.25">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c r="AE142" s="293"/>
      <c r="AF142" s="293"/>
      <c r="AG142" s="293"/>
      <c r="AH142" s="293"/>
    </row>
    <row r="143" spans="1:34" ht="12.75" customHeight="1" x14ac:dyDescent="0.25">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c r="AE143" s="293"/>
      <c r="AF143" s="293"/>
      <c r="AG143" s="293"/>
      <c r="AH143" s="293"/>
    </row>
    <row r="144" spans="1:34" ht="12.75" customHeight="1" x14ac:dyDescent="0.25">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c r="AE144" s="293"/>
      <c r="AF144" s="293"/>
      <c r="AG144" s="293"/>
      <c r="AH144" s="293"/>
    </row>
    <row r="145" spans="1:34" ht="12.75" customHeight="1" x14ac:dyDescent="0.25">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c r="AE145" s="293"/>
      <c r="AF145" s="293"/>
      <c r="AG145" s="293"/>
      <c r="AH145" s="293"/>
    </row>
    <row r="146" spans="1:34" ht="12.75" customHeight="1" x14ac:dyDescent="0.25">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c r="AE146" s="293"/>
      <c r="AF146" s="293"/>
      <c r="AG146" s="293"/>
      <c r="AH146" s="293"/>
    </row>
    <row r="147" spans="1:34" ht="12.75" customHeight="1" x14ac:dyDescent="0.25">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c r="AE147" s="293"/>
      <c r="AF147" s="293"/>
      <c r="AG147" s="293"/>
      <c r="AH147" s="293"/>
    </row>
    <row r="148" spans="1:34" ht="12.75" customHeight="1" x14ac:dyDescent="0.25">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c r="AE148" s="293"/>
      <c r="AF148" s="293"/>
      <c r="AG148" s="293"/>
      <c r="AH148" s="293"/>
    </row>
    <row r="149" spans="1:34" ht="12.75" customHeight="1" x14ac:dyDescent="0.25">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c r="AE149" s="293"/>
      <c r="AF149" s="293"/>
      <c r="AG149" s="293"/>
      <c r="AH149" s="293"/>
    </row>
    <row r="150" spans="1:34" ht="12.75" customHeight="1" x14ac:dyDescent="0.25">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c r="AE150" s="293"/>
      <c r="AF150" s="293"/>
      <c r="AG150" s="293"/>
      <c r="AH150" s="293"/>
    </row>
    <row r="151" spans="1:34" ht="12.75" customHeight="1" x14ac:dyDescent="0.25">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c r="AE151" s="293"/>
      <c r="AF151" s="293"/>
      <c r="AG151" s="293"/>
      <c r="AH151" s="293"/>
    </row>
    <row r="152" spans="1:34" ht="12.75" customHeight="1" x14ac:dyDescent="0.25">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c r="AG152" s="293"/>
      <c r="AH152" s="293"/>
    </row>
    <row r="153" spans="1:34" ht="12.75" customHeight="1" x14ac:dyDescent="0.25">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c r="AE153" s="293"/>
      <c r="AF153" s="293"/>
      <c r="AG153" s="293"/>
      <c r="AH153" s="293"/>
    </row>
    <row r="154" spans="1:34" ht="12.75" customHeight="1" x14ac:dyDescent="0.25">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c r="AE154" s="293"/>
      <c r="AF154" s="293"/>
      <c r="AG154" s="293"/>
      <c r="AH154" s="293"/>
    </row>
    <row r="155" spans="1:34" ht="12.75" customHeight="1" x14ac:dyDescent="0.25">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c r="AE155" s="293"/>
      <c r="AF155" s="293"/>
      <c r="AG155" s="293"/>
      <c r="AH155" s="293"/>
    </row>
    <row r="156" spans="1:34" ht="12.75" customHeight="1" x14ac:dyDescent="0.25">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c r="AE156" s="293"/>
      <c r="AF156" s="293"/>
      <c r="AG156" s="293"/>
      <c r="AH156" s="293"/>
    </row>
    <row r="157" spans="1:34" ht="12.75" customHeight="1" x14ac:dyDescent="0.25">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c r="AE157" s="293"/>
      <c r="AF157" s="293"/>
      <c r="AG157" s="293"/>
      <c r="AH157" s="293"/>
    </row>
    <row r="158" spans="1:34" ht="12.75" customHeight="1" x14ac:dyDescent="0.25">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c r="AE158" s="293"/>
      <c r="AF158" s="293"/>
      <c r="AG158" s="293"/>
      <c r="AH158" s="293"/>
    </row>
    <row r="159" spans="1:34" ht="12.75" customHeight="1" x14ac:dyDescent="0.25">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c r="AE159" s="293"/>
      <c r="AF159" s="293"/>
      <c r="AG159" s="293"/>
      <c r="AH159" s="293"/>
    </row>
    <row r="160" spans="1:34" ht="12.75" customHeight="1" x14ac:dyDescent="0.25">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c r="AE160" s="293"/>
      <c r="AF160" s="293"/>
      <c r="AG160" s="293"/>
      <c r="AH160" s="293"/>
    </row>
    <row r="161" spans="1:34" ht="12.75" customHeight="1" x14ac:dyDescent="0.25">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c r="AE161" s="293"/>
      <c r="AF161" s="293"/>
      <c r="AG161" s="293"/>
      <c r="AH161" s="293"/>
    </row>
    <row r="162" spans="1:34" ht="12.75" customHeight="1" x14ac:dyDescent="0.25">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c r="AE162" s="293"/>
      <c r="AF162" s="293"/>
      <c r="AG162" s="293"/>
      <c r="AH162" s="293"/>
    </row>
    <row r="163" spans="1:34" ht="12.75" customHeight="1" x14ac:dyDescent="0.25">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c r="AE163" s="293"/>
      <c r="AF163" s="293"/>
      <c r="AG163" s="293"/>
      <c r="AH163" s="293"/>
    </row>
    <row r="164" spans="1:34" ht="12.75" customHeight="1" x14ac:dyDescent="0.25">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c r="AE164" s="293"/>
      <c r="AF164" s="293"/>
      <c r="AG164" s="293"/>
      <c r="AH164" s="293"/>
    </row>
    <row r="165" spans="1:34" ht="12.75" customHeight="1" x14ac:dyDescent="0.25">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c r="AE165" s="293"/>
      <c r="AF165" s="293"/>
      <c r="AG165" s="293"/>
      <c r="AH165" s="293"/>
    </row>
    <row r="166" spans="1:34" ht="12.75" customHeight="1" x14ac:dyDescent="0.25">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c r="AE166" s="293"/>
      <c r="AF166" s="293"/>
      <c r="AG166" s="293"/>
      <c r="AH166" s="293"/>
    </row>
    <row r="167" spans="1:34" ht="12.75" customHeight="1" x14ac:dyDescent="0.25">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c r="AE167" s="293"/>
      <c r="AF167" s="293"/>
      <c r="AG167" s="293"/>
      <c r="AH167" s="293"/>
    </row>
    <row r="168" spans="1:34" ht="12.75" customHeight="1" x14ac:dyDescent="0.25">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c r="AE168" s="293"/>
      <c r="AF168" s="293"/>
      <c r="AG168" s="293"/>
      <c r="AH168" s="293"/>
    </row>
    <row r="169" spans="1:34" ht="12.75" customHeight="1" x14ac:dyDescent="0.25">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c r="AE169" s="293"/>
      <c r="AF169" s="293"/>
      <c r="AG169" s="293"/>
      <c r="AH169" s="293"/>
    </row>
    <row r="170" spans="1:34" ht="12.75" customHeight="1" x14ac:dyDescent="0.25">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c r="AE170" s="293"/>
      <c r="AF170" s="293"/>
      <c r="AG170" s="293"/>
      <c r="AH170" s="293"/>
    </row>
    <row r="171" spans="1:34" ht="12.75" customHeight="1" x14ac:dyDescent="0.25">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c r="AE171" s="293"/>
      <c r="AF171" s="293"/>
      <c r="AG171" s="293"/>
      <c r="AH171" s="293"/>
    </row>
    <row r="172" spans="1:34" ht="12.75" customHeight="1" x14ac:dyDescent="0.25">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c r="AE172" s="293"/>
      <c r="AF172" s="293"/>
      <c r="AG172" s="293"/>
      <c r="AH172" s="293"/>
    </row>
    <row r="173" spans="1:34" ht="12.75" customHeight="1" x14ac:dyDescent="0.25">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c r="AE173" s="293"/>
      <c r="AF173" s="293"/>
      <c r="AG173" s="293"/>
      <c r="AH173" s="293"/>
    </row>
    <row r="174" spans="1:34" ht="12.75" customHeight="1" x14ac:dyDescent="0.25">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c r="AE174" s="293"/>
      <c r="AF174" s="293"/>
      <c r="AG174" s="293"/>
      <c r="AH174" s="293"/>
    </row>
    <row r="175" spans="1:34" ht="12.75" customHeight="1" x14ac:dyDescent="0.25">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c r="AG175" s="293"/>
      <c r="AH175" s="293"/>
    </row>
    <row r="176" spans="1:34" ht="12.75" customHeight="1" x14ac:dyDescent="0.25">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c r="AE176" s="293"/>
      <c r="AF176" s="293"/>
      <c r="AG176" s="293"/>
      <c r="AH176" s="293"/>
    </row>
    <row r="177" spans="1:34" ht="12.75" customHeight="1" x14ac:dyDescent="0.25">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row>
    <row r="178" spans="1:34" ht="12.75" customHeight="1" x14ac:dyDescent="0.25">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c r="AH178" s="293"/>
    </row>
    <row r="179" spans="1:34" ht="12.75" customHeight="1" x14ac:dyDescent="0.25">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c r="AH179" s="293"/>
    </row>
    <row r="180" spans="1:34" ht="12.75" customHeight="1" x14ac:dyDescent="0.25">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c r="AG180" s="293"/>
      <c r="AH180" s="293"/>
    </row>
    <row r="181" spans="1:34" ht="12.75" customHeight="1" x14ac:dyDescent="0.25">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c r="AG181" s="293"/>
      <c r="AH181" s="293"/>
    </row>
    <row r="182" spans="1:34" ht="12.75" customHeight="1" x14ac:dyDescent="0.25">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c r="AH182" s="293"/>
    </row>
    <row r="183" spans="1:34" ht="12.75" customHeight="1" x14ac:dyDescent="0.25">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c r="AE183" s="293"/>
      <c r="AF183" s="293"/>
      <c r="AG183" s="293"/>
      <c r="AH183" s="293"/>
    </row>
    <row r="184" spans="1:34" ht="12.75" customHeight="1" x14ac:dyDescent="0.25">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c r="AE184" s="293"/>
      <c r="AF184" s="293"/>
      <c r="AG184" s="293"/>
      <c r="AH184" s="293"/>
    </row>
    <row r="185" spans="1:34" ht="12.75" customHeight="1" x14ac:dyDescent="0.25">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c r="AE185" s="293"/>
      <c r="AF185" s="293"/>
      <c r="AG185" s="293"/>
      <c r="AH185" s="293"/>
    </row>
    <row r="186" spans="1:34" ht="12.75" customHeight="1" x14ac:dyDescent="0.25">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c r="AE186" s="293"/>
      <c r="AF186" s="293"/>
      <c r="AG186" s="293"/>
      <c r="AH186" s="293"/>
    </row>
    <row r="187" spans="1:34" ht="12.75" customHeight="1" x14ac:dyDescent="0.25">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c r="AE187" s="293"/>
      <c r="AF187" s="293"/>
      <c r="AG187" s="293"/>
      <c r="AH187" s="293"/>
    </row>
    <row r="188" spans="1:34" ht="12.75" customHeight="1" x14ac:dyDescent="0.25">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c r="AE188" s="293"/>
      <c r="AF188" s="293"/>
      <c r="AG188" s="293"/>
      <c r="AH188" s="293"/>
    </row>
    <row r="189" spans="1:34" ht="12.75" customHeight="1" x14ac:dyDescent="0.25">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c r="AE189" s="293"/>
      <c r="AF189" s="293"/>
      <c r="AG189" s="293"/>
      <c r="AH189" s="293"/>
    </row>
    <row r="190" spans="1:34" ht="12.75" customHeight="1" x14ac:dyDescent="0.25">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c r="AE190" s="293"/>
      <c r="AF190" s="293"/>
      <c r="AG190" s="293"/>
      <c r="AH190" s="293"/>
    </row>
    <row r="191" spans="1:34" ht="12.75" customHeight="1" x14ac:dyDescent="0.25">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c r="AE191" s="293"/>
      <c r="AF191" s="293"/>
      <c r="AG191" s="293"/>
      <c r="AH191" s="293"/>
    </row>
    <row r="192" spans="1:34" ht="12.75" customHeight="1" x14ac:dyDescent="0.25">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c r="AE192" s="293"/>
      <c r="AF192" s="293"/>
      <c r="AG192" s="293"/>
      <c r="AH192" s="293"/>
    </row>
    <row r="193" spans="1:34" ht="12.75" customHeight="1" x14ac:dyDescent="0.25">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c r="AG193" s="293"/>
      <c r="AH193" s="293"/>
    </row>
    <row r="194" spans="1:34" ht="12.75" customHeight="1" x14ac:dyDescent="0.25">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c r="AE194" s="293"/>
      <c r="AF194" s="293"/>
      <c r="AG194" s="293"/>
      <c r="AH194" s="293"/>
    </row>
    <row r="195" spans="1:34" ht="12.75" customHeight="1" x14ac:dyDescent="0.25">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c r="AE195" s="293"/>
      <c r="AF195" s="293"/>
      <c r="AG195" s="293"/>
      <c r="AH195" s="293"/>
    </row>
    <row r="196" spans="1:34" ht="12.75" customHeight="1" x14ac:dyDescent="0.25">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c r="AE196" s="293"/>
      <c r="AF196" s="293"/>
      <c r="AG196" s="293"/>
      <c r="AH196" s="293"/>
    </row>
    <row r="197" spans="1:34" ht="12.75" customHeight="1" x14ac:dyDescent="0.25">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c r="AE197" s="293"/>
      <c r="AF197" s="293"/>
      <c r="AG197" s="293"/>
      <c r="AH197" s="293"/>
    </row>
    <row r="198" spans="1:34" ht="12.75" customHeight="1" x14ac:dyDescent="0.25">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c r="AE198" s="293"/>
      <c r="AF198" s="293"/>
      <c r="AG198" s="293"/>
      <c r="AH198" s="293"/>
    </row>
    <row r="199" spans="1:34" ht="12.75" customHeight="1" x14ac:dyDescent="0.25">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c r="AE199" s="293"/>
      <c r="AF199" s="293"/>
      <c r="AG199" s="293"/>
      <c r="AH199" s="293"/>
    </row>
    <row r="200" spans="1:34" ht="12.75" customHeight="1" x14ac:dyDescent="0.25">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c r="AE200" s="293"/>
      <c r="AF200" s="293"/>
      <c r="AG200" s="293"/>
      <c r="AH200" s="293"/>
    </row>
    <row r="201" spans="1:34" ht="12.75" customHeight="1" x14ac:dyDescent="0.25">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c r="AG201" s="293"/>
      <c r="AH201" s="293"/>
    </row>
    <row r="202" spans="1:34" ht="12.75" customHeight="1" x14ac:dyDescent="0.25">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c r="AE202" s="293"/>
      <c r="AF202" s="293"/>
      <c r="AG202" s="293"/>
      <c r="AH202" s="293"/>
    </row>
    <row r="203" spans="1:34" ht="12.75" customHeight="1" x14ac:dyDescent="0.25">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c r="AE203" s="293"/>
      <c r="AF203" s="293"/>
      <c r="AG203" s="293"/>
      <c r="AH203" s="293"/>
    </row>
    <row r="204" spans="1:34" ht="12.75" customHeight="1" x14ac:dyDescent="0.25">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c r="AE204" s="293"/>
      <c r="AF204" s="293"/>
      <c r="AG204" s="293"/>
      <c r="AH204" s="293"/>
    </row>
    <row r="205" spans="1:34" ht="12.75" customHeight="1" x14ac:dyDescent="0.25">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c r="AE205" s="293"/>
      <c r="AF205" s="293"/>
      <c r="AG205" s="293"/>
      <c r="AH205" s="293"/>
    </row>
    <row r="206" spans="1:34" ht="12.75" customHeight="1" x14ac:dyDescent="0.25">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c r="AE206" s="293"/>
      <c r="AF206" s="293"/>
      <c r="AG206" s="293"/>
      <c r="AH206" s="293"/>
    </row>
    <row r="207" spans="1:34" ht="12.75" customHeight="1" x14ac:dyDescent="0.25">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c r="AE207" s="293"/>
      <c r="AF207" s="293"/>
      <c r="AG207" s="293"/>
      <c r="AH207" s="293"/>
    </row>
    <row r="208" spans="1:34" ht="12.75" customHeight="1" x14ac:dyDescent="0.25">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c r="AE208" s="293"/>
      <c r="AF208" s="293"/>
      <c r="AG208" s="293"/>
      <c r="AH208" s="293"/>
    </row>
    <row r="209" spans="1:34" ht="12.75" customHeight="1" x14ac:dyDescent="0.25">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c r="AE209" s="293"/>
      <c r="AF209" s="293"/>
      <c r="AG209" s="293"/>
      <c r="AH209" s="293"/>
    </row>
    <row r="210" spans="1:34" ht="12.75" customHeight="1" x14ac:dyDescent="0.25">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c r="AE210" s="293"/>
      <c r="AF210" s="293"/>
      <c r="AG210" s="293"/>
      <c r="AH210" s="293"/>
    </row>
    <row r="211" spans="1:34" ht="12.75" customHeight="1" x14ac:dyDescent="0.25">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c r="AE211" s="293"/>
      <c r="AF211" s="293"/>
      <c r="AG211" s="293"/>
      <c r="AH211" s="293"/>
    </row>
    <row r="212" spans="1:34" ht="12.75" customHeight="1" x14ac:dyDescent="0.25">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c r="AE212" s="293"/>
      <c r="AF212" s="293"/>
      <c r="AG212" s="293"/>
      <c r="AH212" s="293"/>
    </row>
    <row r="213" spans="1:34" ht="12.75" customHeight="1" x14ac:dyDescent="0.25">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row>
    <row r="214" spans="1:34" ht="12.75" customHeight="1" x14ac:dyDescent="0.25">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row>
    <row r="215" spans="1:34" ht="12.75" customHeight="1" x14ac:dyDescent="0.25">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row>
    <row r="216" spans="1:34" ht="12.75" customHeight="1" x14ac:dyDescent="0.25">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c r="AE216" s="293"/>
      <c r="AF216" s="293"/>
      <c r="AG216" s="293"/>
      <c r="AH216" s="293"/>
    </row>
    <row r="217" spans="1:34" ht="12.75" customHeight="1" x14ac:dyDescent="0.25">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c r="AE217" s="293"/>
      <c r="AF217" s="293"/>
      <c r="AG217" s="293"/>
      <c r="AH217" s="293"/>
    </row>
    <row r="218" spans="1:34" ht="12.75" customHeight="1" x14ac:dyDescent="0.25">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c r="AE218" s="293"/>
      <c r="AF218" s="293"/>
      <c r="AG218" s="293"/>
      <c r="AH218" s="293"/>
    </row>
    <row r="219" spans="1:34" ht="12.75" customHeight="1" x14ac:dyDescent="0.25">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c r="AE219" s="293"/>
      <c r="AF219" s="293"/>
      <c r="AG219" s="293"/>
      <c r="AH219" s="293"/>
    </row>
    <row r="220" spans="1:34" ht="12.75" customHeight="1" x14ac:dyDescent="0.25">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c r="AE220" s="293"/>
      <c r="AF220" s="293"/>
      <c r="AG220" s="293"/>
      <c r="AH220" s="293"/>
    </row>
    <row r="221" spans="1:34" ht="12.75" customHeight="1" x14ac:dyDescent="0.25">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c r="AE221" s="293"/>
      <c r="AF221" s="293"/>
      <c r="AG221" s="293"/>
      <c r="AH221" s="293"/>
    </row>
    <row r="222" spans="1:34" ht="12.75" customHeight="1" x14ac:dyDescent="0.25">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c r="AE222" s="293"/>
      <c r="AF222" s="293"/>
      <c r="AG222" s="293"/>
      <c r="AH222" s="293"/>
    </row>
    <row r="223" spans="1:34" ht="12.75" customHeight="1" x14ac:dyDescent="0.25">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c r="AG223" s="293"/>
      <c r="AH223" s="293"/>
    </row>
    <row r="224" spans="1:34" ht="12.75" customHeight="1" x14ac:dyDescent="0.25">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c r="AE224" s="293"/>
      <c r="AF224" s="293"/>
      <c r="AG224" s="293"/>
      <c r="AH224" s="293"/>
    </row>
    <row r="225" spans="1:34" ht="12.75" customHeight="1" x14ac:dyDescent="0.25">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c r="AE225" s="293"/>
      <c r="AF225" s="293"/>
      <c r="AG225" s="293"/>
      <c r="AH225" s="293"/>
    </row>
    <row r="226" spans="1:34" ht="12.75" customHeight="1" x14ac:dyDescent="0.25">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c r="AE226" s="293"/>
      <c r="AF226" s="293"/>
      <c r="AG226" s="293"/>
      <c r="AH226" s="293"/>
    </row>
    <row r="227" spans="1:34" ht="12.75" customHeight="1" x14ac:dyDescent="0.25">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c r="AE227" s="293"/>
      <c r="AF227" s="293"/>
      <c r="AG227" s="293"/>
      <c r="AH227" s="293"/>
    </row>
    <row r="228" spans="1:34" ht="12.75" customHeight="1" x14ac:dyDescent="0.25">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c r="AE228" s="293"/>
      <c r="AF228" s="293"/>
      <c r="AG228" s="293"/>
      <c r="AH228" s="293"/>
    </row>
    <row r="229" spans="1:34" ht="12.75" customHeight="1" x14ac:dyDescent="0.25">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c r="AE229" s="293"/>
      <c r="AF229" s="293"/>
      <c r="AG229" s="293"/>
      <c r="AH229" s="293"/>
    </row>
    <row r="230" spans="1:34" ht="12.75" customHeight="1" x14ac:dyDescent="0.25">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c r="AE230" s="293"/>
      <c r="AF230" s="293"/>
      <c r="AG230" s="293"/>
      <c r="AH230" s="293"/>
    </row>
    <row r="231" spans="1:34" ht="12.75" customHeight="1" x14ac:dyDescent="0.25">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c r="AE231" s="293"/>
      <c r="AF231" s="293"/>
      <c r="AG231" s="293"/>
      <c r="AH231" s="293"/>
    </row>
    <row r="232" spans="1:34" ht="12.75" customHeight="1" x14ac:dyDescent="0.25">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c r="AE232" s="293"/>
      <c r="AF232" s="293"/>
      <c r="AG232" s="293"/>
      <c r="AH232" s="293"/>
    </row>
    <row r="233" spans="1:34" ht="12.75" customHeight="1" x14ac:dyDescent="0.25">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c r="AE233" s="293"/>
      <c r="AF233" s="293"/>
      <c r="AG233" s="293"/>
      <c r="AH233" s="293"/>
    </row>
    <row r="234" spans="1:34" ht="12.75" customHeight="1" x14ac:dyDescent="0.25">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c r="AE234" s="293"/>
      <c r="AF234" s="293"/>
      <c r="AG234" s="293"/>
      <c r="AH234" s="293"/>
    </row>
    <row r="235" spans="1:34" ht="12.75" customHeight="1" x14ac:dyDescent="0.25">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c r="AE235" s="293"/>
      <c r="AF235" s="293"/>
      <c r="AG235" s="293"/>
      <c r="AH235" s="293"/>
    </row>
    <row r="236" spans="1:34" ht="12.75" customHeight="1" x14ac:dyDescent="0.25">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c r="AE236" s="293"/>
      <c r="AF236" s="293"/>
      <c r="AG236" s="293"/>
      <c r="AH236" s="293"/>
    </row>
    <row r="237" spans="1:34" ht="12.75" customHeight="1" x14ac:dyDescent="0.25">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c r="AE237" s="293"/>
      <c r="AF237" s="293"/>
      <c r="AG237" s="293"/>
      <c r="AH237" s="293"/>
    </row>
    <row r="238" spans="1:34" ht="12.75" customHeight="1" x14ac:dyDescent="0.25">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c r="AE238" s="293"/>
      <c r="AF238" s="293"/>
      <c r="AG238" s="293"/>
      <c r="AH238" s="293"/>
    </row>
    <row r="239" spans="1:34" ht="12.75" customHeight="1" x14ac:dyDescent="0.25">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c r="AE239" s="293"/>
      <c r="AF239" s="293"/>
      <c r="AG239" s="293"/>
      <c r="AH239" s="293"/>
    </row>
    <row r="240" spans="1:34" ht="12.75" customHeight="1" x14ac:dyDescent="0.25">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c r="AE240" s="293"/>
      <c r="AF240" s="293"/>
      <c r="AG240" s="293"/>
      <c r="AH240" s="293"/>
    </row>
    <row r="241" spans="1:34" ht="12.75" customHeight="1" x14ac:dyDescent="0.25">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c r="AE241" s="293"/>
      <c r="AF241" s="293"/>
      <c r="AG241" s="293"/>
      <c r="AH241" s="293"/>
    </row>
    <row r="242" spans="1:34" ht="12.75" customHeight="1" x14ac:dyDescent="0.25">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c r="AE242" s="293"/>
      <c r="AF242" s="293"/>
      <c r="AG242" s="293"/>
      <c r="AH242" s="293"/>
    </row>
    <row r="243" spans="1:34" ht="12.75" customHeight="1" x14ac:dyDescent="0.25">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c r="AE243" s="293"/>
      <c r="AF243" s="293"/>
      <c r="AG243" s="293"/>
      <c r="AH243" s="293"/>
    </row>
    <row r="244" spans="1:34" ht="12.75" customHeight="1" x14ac:dyDescent="0.25">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c r="AE244" s="293"/>
      <c r="AF244" s="293"/>
      <c r="AG244" s="293"/>
      <c r="AH244" s="293"/>
    </row>
    <row r="245" spans="1:34" ht="12.75" customHeight="1" x14ac:dyDescent="0.25">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c r="AE245" s="293"/>
      <c r="AF245" s="293"/>
      <c r="AG245" s="293"/>
      <c r="AH245" s="293"/>
    </row>
    <row r="246" spans="1:34" ht="12.75" customHeight="1" x14ac:dyDescent="0.25">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c r="AE246" s="293"/>
      <c r="AF246" s="293"/>
      <c r="AG246" s="293"/>
      <c r="AH246" s="293"/>
    </row>
    <row r="247" spans="1:34" ht="12.75" customHeight="1" x14ac:dyDescent="0.25">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c r="AE247" s="293"/>
      <c r="AF247" s="293"/>
      <c r="AG247" s="293"/>
      <c r="AH247" s="293"/>
    </row>
    <row r="248" spans="1:34" ht="12.75" customHeight="1" x14ac:dyDescent="0.25">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c r="AE248" s="293"/>
      <c r="AF248" s="293"/>
      <c r="AG248" s="293"/>
      <c r="AH248" s="293"/>
    </row>
    <row r="249" spans="1:34" ht="12.75" customHeight="1" x14ac:dyDescent="0.25">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c r="AE249" s="293"/>
      <c r="AF249" s="293"/>
      <c r="AG249" s="293"/>
      <c r="AH249" s="293"/>
    </row>
    <row r="250" spans="1:34" ht="12.75" customHeight="1" x14ac:dyDescent="0.25">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c r="AE250" s="293"/>
      <c r="AF250" s="293"/>
      <c r="AG250" s="293"/>
      <c r="AH250" s="293"/>
    </row>
    <row r="251" spans="1:34" ht="12.75" customHeight="1" x14ac:dyDescent="0.25">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c r="AE251" s="293"/>
      <c r="AF251" s="293"/>
      <c r="AG251" s="293"/>
      <c r="AH251" s="293"/>
    </row>
    <row r="252" spans="1:34" ht="12.75" customHeight="1" x14ac:dyDescent="0.25">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c r="AE252" s="293"/>
      <c r="AF252" s="293"/>
      <c r="AG252" s="293"/>
      <c r="AH252" s="293"/>
    </row>
    <row r="253" spans="1:34" ht="12.75" customHeight="1" x14ac:dyDescent="0.25">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c r="AE253" s="293"/>
      <c r="AF253" s="293"/>
      <c r="AG253" s="293"/>
      <c r="AH253" s="293"/>
    </row>
    <row r="254" spans="1:34" ht="12.75" customHeight="1" x14ac:dyDescent="0.25">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c r="AE254" s="293"/>
      <c r="AF254" s="293"/>
      <c r="AG254" s="293"/>
      <c r="AH254" s="293"/>
    </row>
    <row r="255" spans="1:34" ht="12.75" customHeight="1" x14ac:dyDescent="0.25">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c r="AE255" s="293"/>
      <c r="AF255" s="293"/>
      <c r="AG255" s="293"/>
      <c r="AH255" s="293"/>
    </row>
    <row r="256" spans="1:34" ht="12.75" customHeight="1" x14ac:dyDescent="0.25">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c r="AE256" s="293"/>
      <c r="AF256" s="293"/>
      <c r="AG256" s="293"/>
      <c r="AH256" s="293"/>
    </row>
    <row r="257" spans="1:34" ht="12.75" customHeight="1" x14ac:dyDescent="0.25">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c r="AE257" s="293"/>
      <c r="AF257" s="293"/>
      <c r="AG257" s="293"/>
      <c r="AH257" s="293"/>
    </row>
    <row r="258" spans="1:34" ht="12.75" customHeight="1" x14ac:dyDescent="0.25">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c r="AE258" s="293"/>
      <c r="AF258" s="293"/>
      <c r="AG258" s="293"/>
      <c r="AH258" s="293"/>
    </row>
    <row r="259" spans="1:34" ht="12.75" customHeight="1" x14ac:dyDescent="0.25">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c r="AE259" s="293"/>
      <c r="AF259" s="293"/>
      <c r="AG259" s="293"/>
      <c r="AH259" s="293"/>
    </row>
    <row r="260" spans="1:34" ht="12.75" customHeight="1" x14ac:dyDescent="0.25">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c r="AE260" s="293"/>
      <c r="AF260" s="293"/>
      <c r="AG260" s="293"/>
      <c r="AH260" s="293"/>
    </row>
    <row r="261" spans="1:34" ht="12.75" customHeight="1" x14ac:dyDescent="0.25">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c r="AE261" s="293"/>
      <c r="AF261" s="293"/>
      <c r="AG261" s="293"/>
      <c r="AH261" s="293"/>
    </row>
    <row r="262" spans="1:34" ht="12.75" customHeight="1" x14ac:dyDescent="0.25">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c r="AE262" s="293"/>
      <c r="AF262" s="293"/>
      <c r="AG262" s="293"/>
      <c r="AH262" s="293"/>
    </row>
    <row r="263" spans="1:34" ht="12.75" customHeight="1" x14ac:dyDescent="0.25">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c r="AE263" s="293"/>
      <c r="AF263" s="293"/>
      <c r="AG263" s="293"/>
      <c r="AH263" s="293"/>
    </row>
    <row r="264" spans="1:34" ht="12.75" customHeight="1" x14ac:dyDescent="0.25">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c r="AE264" s="293"/>
      <c r="AF264" s="293"/>
      <c r="AG264" s="293"/>
      <c r="AH264" s="293"/>
    </row>
    <row r="265" spans="1:34" ht="12.75" customHeight="1" x14ac:dyDescent="0.25">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c r="AE265" s="293"/>
      <c r="AF265" s="293"/>
      <c r="AG265" s="293"/>
      <c r="AH265" s="293"/>
    </row>
    <row r="266" spans="1:34" ht="12.75" customHeight="1" x14ac:dyDescent="0.25">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c r="AE266" s="293"/>
      <c r="AF266" s="293"/>
      <c r="AG266" s="293"/>
      <c r="AH266" s="293"/>
    </row>
    <row r="267" spans="1:34" ht="12.75" customHeight="1" x14ac:dyDescent="0.25">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c r="AE267" s="293"/>
      <c r="AF267" s="293"/>
      <c r="AG267" s="293"/>
      <c r="AH267" s="293"/>
    </row>
    <row r="268" spans="1:34" ht="12.75" customHeight="1" x14ac:dyDescent="0.25">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c r="AE268" s="293"/>
      <c r="AF268" s="293"/>
      <c r="AG268" s="293"/>
      <c r="AH268" s="293"/>
    </row>
    <row r="269" spans="1:34" ht="12.75" customHeight="1" x14ac:dyDescent="0.25">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c r="AE269" s="293"/>
      <c r="AF269" s="293"/>
      <c r="AG269" s="293"/>
      <c r="AH269" s="293"/>
    </row>
    <row r="270" spans="1:34" ht="12.75" customHeight="1" x14ac:dyDescent="0.25">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c r="AE270" s="293"/>
      <c r="AF270" s="293"/>
      <c r="AG270" s="293"/>
      <c r="AH270" s="293"/>
    </row>
    <row r="271" spans="1:34" ht="12.75" customHeight="1" x14ac:dyDescent="0.25">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c r="AE271" s="293"/>
      <c r="AF271" s="293"/>
      <c r="AG271" s="293"/>
      <c r="AH271" s="293"/>
    </row>
    <row r="272" spans="1:34" ht="12.75" customHeight="1" x14ac:dyDescent="0.25">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c r="AE272" s="293"/>
      <c r="AF272" s="293"/>
      <c r="AG272" s="293"/>
      <c r="AH272" s="293"/>
    </row>
    <row r="273" spans="1:34" ht="12.75" customHeight="1" x14ac:dyDescent="0.25">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c r="AE273" s="293"/>
      <c r="AF273" s="293"/>
      <c r="AG273" s="293"/>
      <c r="AH273" s="293"/>
    </row>
    <row r="274" spans="1:34" ht="12.75" customHeight="1" x14ac:dyDescent="0.25">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c r="AE274" s="293"/>
      <c r="AF274" s="293"/>
      <c r="AG274" s="293"/>
      <c r="AH274" s="293"/>
    </row>
    <row r="275" spans="1:34" ht="12.75" customHeight="1" x14ac:dyDescent="0.25">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c r="AE275" s="293"/>
      <c r="AF275" s="293"/>
      <c r="AG275" s="293"/>
      <c r="AH275" s="293"/>
    </row>
    <row r="276" spans="1:34" ht="12.75" customHeight="1" x14ac:dyDescent="0.25">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c r="AE276" s="293"/>
      <c r="AF276" s="293"/>
      <c r="AG276" s="293"/>
      <c r="AH276" s="293"/>
    </row>
    <row r="277" spans="1:34" ht="12.75" customHeight="1" x14ac:dyDescent="0.2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c r="AE277" s="293"/>
      <c r="AF277" s="293"/>
      <c r="AG277" s="293"/>
      <c r="AH277" s="293"/>
    </row>
    <row r="278" spans="1:34" ht="12.75" customHeight="1" x14ac:dyDescent="0.2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c r="AE278" s="293"/>
      <c r="AF278" s="293"/>
      <c r="AG278" s="293"/>
      <c r="AH278" s="293"/>
    </row>
    <row r="279" spans="1:34" ht="12.75" customHeight="1" x14ac:dyDescent="0.2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c r="AE279" s="293"/>
      <c r="AF279" s="293"/>
      <c r="AG279" s="293"/>
      <c r="AH279" s="293"/>
    </row>
    <row r="280" spans="1:34" ht="12.75" customHeight="1" x14ac:dyDescent="0.2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c r="AE280" s="293"/>
      <c r="AF280" s="293"/>
      <c r="AG280" s="293"/>
      <c r="AH280" s="293"/>
    </row>
    <row r="281" spans="1:34" ht="12.75" customHeight="1" x14ac:dyDescent="0.2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c r="AE281" s="293"/>
      <c r="AF281" s="293"/>
      <c r="AG281" s="293"/>
      <c r="AH281" s="293"/>
    </row>
    <row r="282" spans="1:34" ht="12.75" customHeight="1" x14ac:dyDescent="0.2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c r="AE282" s="293"/>
      <c r="AF282" s="293"/>
      <c r="AG282" s="293"/>
      <c r="AH282" s="293"/>
    </row>
    <row r="283" spans="1:34" ht="12.75" customHeight="1" x14ac:dyDescent="0.2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c r="AE283" s="293"/>
      <c r="AF283" s="293"/>
      <c r="AG283" s="293"/>
      <c r="AH283" s="293"/>
    </row>
    <row r="284" spans="1:34" ht="12.75" customHeight="1" x14ac:dyDescent="0.2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c r="AE284" s="293"/>
      <c r="AF284" s="293"/>
      <c r="AG284" s="293"/>
      <c r="AH284" s="293"/>
    </row>
    <row r="285" spans="1:34" ht="12.75" customHeight="1" x14ac:dyDescent="0.2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c r="AE285" s="293"/>
      <c r="AF285" s="293"/>
      <c r="AG285" s="293"/>
      <c r="AH285" s="293"/>
    </row>
    <row r="286" spans="1:34" ht="12.75" customHeight="1" x14ac:dyDescent="0.2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c r="AE286" s="293"/>
      <c r="AF286" s="293"/>
      <c r="AG286" s="293"/>
      <c r="AH286" s="293"/>
    </row>
    <row r="287" spans="1:34" ht="12.75" customHeight="1" x14ac:dyDescent="0.2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c r="AE287" s="293"/>
      <c r="AF287" s="293"/>
      <c r="AG287" s="293"/>
      <c r="AH287" s="293"/>
    </row>
    <row r="288" spans="1:34" ht="12.75" customHeight="1" x14ac:dyDescent="0.2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c r="AE288" s="293"/>
      <c r="AF288" s="293"/>
      <c r="AG288" s="293"/>
      <c r="AH288" s="293"/>
    </row>
    <row r="289" spans="1:34" ht="12.75" customHeight="1" x14ac:dyDescent="0.2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c r="AE289" s="293"/>
      <c r="AF289" s="293"/>
      <c r="AG289" s="293"/>
      <c r="AH289" s="293"/>
    </row>
    <row r="290" spans="1:34" ht="12.75" customHeight="1" x14ac:dyDescent="0.2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c r="AE290" s="293"/>
      <c r="AF290" s="293"/>
      <c r="AG290" s="293"/>
      <c r="AH290" s="293"/>
    </row>
    <row r="291" spans="1:34" ht="12.75" customHeight="1" x14ac:dyDescent="0.2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c r="AE291" s="293"/>
      <c r="AF291" s="293"/>
      <c r="AG291" s="293"/>
      <c r="AH291" s="293"/>
    </row>
    <row r="292" spans="1:34" ht="12.75" customHeight="1" x14ac:dyDescent="0.25">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c r="AE292" s="293"/>
      <c r="AF292" s="293"/>
      <c r="AG292" s="293"/>
      <c r="AH292" s="293"/>
    </row>
    <row r="293" spans="1:34" ht="12.75" customHeight="1" x14ac:dyDescent="0.25">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c r="AE293" s="293"/>
      <c r="AF293" s="293"/>
      <c r="AG293" s="293"/>
      <c r="AH293" s="293"/>
    </row>
    <row r="294" spans="1:34" ht="12.75" customHeight="1" x14ac:dyDescent="0.25">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c r="AE294" s="293"/>
      <c r="AF294" s="293"/>
      <c r="AG294" s="293"/>
      <c r="AH294" s="293"/>
    </row>
    <row r="295" spans="1:34" ht="12.75" customHeight="1" x14ac:dyDescent="0.25">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c r="AE295" s="293"/>
      <c r="AF295" s="293"/>
      <c r="AG295" s="293"/>
      <c r="AH295" s="293"/>
    </row>
    <row r="296" spans="1:34" ht="12.75" customHeight="1" x14ac:dyDescent="0.25">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c r="AE296" s="293"/>
      <c r="AF296" s="293"/>
      <c r="AG296" s="293"/>
      <c r="AH296" s="293"/>
    </row>
    <row r="297" spans="1:34" ht="12.75" customHeight="1" x14ac:dyDescent="0.25">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c r="AE297" s="293"/>
      <c r="AF297" s="293"/>
      <c r="AG297" s="293"/>
      <c r="AH297" s="293"/>
    </row>
    <row r="298" spans="1:34" ht="12.75" customHeight="1" x14ac:dyDescent="0.25">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c r="AE298" s="293"/>
      <c r="AF298" s="293"/>
      <c r="AG298" s="293"/>
      <c r="AH298" s="293"/>
    </row>
    <row r="299" spans="1:34" ht="12.75" customHeight="1" x14ac:dyDescent="0.2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c r="AE299" s="293"/>
      <c r="AF299" s="293"/>
      <c r="AG299" s="293"/>
      <c r="AH299" s="293"/>
    </row>
    <row r="300" spans="1:34" ht="12.75" customHeight="1" x14ac:dyDescent="0.2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c r="AE300" s="293"/>
      <c r="AF300" s="293"/>
      <c r="AG300" s="293"/>
      <c r="AH300" s="293"/>
    </row>
    <row r="301" spans="1:34" ht="12.75" customHeight="1" x14ac:dyDescent="0.2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c r="AE301" s="293"/>
      <c r="AF301" s="293"/>
      <c r="AG301" s="293"/>
      <c r="AH301" s="293"/>
    </row>
    <row r="302" spans="1:34" ht="12.75" customHeight="1" x14ac:dyDescent="0.2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c r="AE302" s="293"/>
      <c r="AF302" s="293"/>
      <c r="AG302" s="293"/>
      <c r="AH302" s="293"/>
    </row>
    <row r="303" spans="1:34" ht="12.75" customHeight="1" x14ac:dyDescent="0.2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c r="AE303" s="293"/>
      <c r="AF303" s="293"/>
      <c r="AG303" s="293"/>
      <c r="AH303" s="293"/>
    </row>
    <row r="304" spans="1:34" ht="12.75" customHeight="1" x14ac:dyDescent="0.2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c r="AE304" s="293"/>
      <c r="AF304" s="293"/>
      <c r="AG304" s="293"/>
      <c r="AH304" s="293"/>
    </row>
    <row r="305" spans="1:34" ht="12.75" customHeight="1" x14ac:dyDescent="0.2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c r="AE305" s="293"/>
      <c r="AF305" s="293"/>
      <c r="AG305" s="293"/>
      <c r="AH305" s="293"/>
    </row>
    <row r="306" spans="1:34" ht="12.75" customHeight="1" x14ac:dyDescent="0.2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c r="AE306" s="293"/>
      <c r="AF306" s="293"/>
      <c r="AG306" s="293"/>
      <c r="AH306" s="293"/>
    </row>
    <row r="307" spans="1:34" ht="12.75" customHeight="1" x14ac:dyDescent="0.2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c r="AE307" s="293"/>
      <c r="AF307" s="293"/>
      <c r="AG307" s="293"/>
      <c r="AH307" s="293"/>
    </row>
    <row r="308" spans="1:34" ht="12.75" customHeight="1" x14ac:dyDescent="0.2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c r="AE308" s="293"/>
      <c r="AF308" s="293"/>
      <c r="AG308" s="293"/>
      <c r="AH308" s="293"/>
    </row>
    <row r="309" spans="1:34" ht="12.75" customHeight="1" x14ac:dyDescent="0.2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c r="AE309" s="293"/>
      <c r="AF309" s="293"/>
      <c r="AG309" s="293"/>
      <c r="AH309" s="293"/>
    </row>
    <row r="310" spans="1:34" ht="12.75" customHeight="1" x14ac:dyDescent="0.2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c r="AE310" s="293"/>
      <c r="AF310" s="293"/>
      <c r="AG310" s="293"/>
      <c r="AH310" s="293"/>
    </row>
    <row r="311" spans="1:34" ht="12.75" customHeight="1" x14ac:dyDescent="0.2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c r="AE311" s="293"/>
      <c r="AF311" s="293"/>
      <c r="AG311" s="293"/>
      <c r="AH311" s="293"/>
    </row>
    <row r="312" spans="1:34" ht="12.75" customHeight="1" x14ac:dyDescent="0.2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c r="AE312" s="293"/>
      <c r="AF312" s="293"/>
      <c r="AG312" s="293"/>
      <c r="AH312" s="293"/>
    </row>
    <row r="313" spans="1:34" ht="12.75" customHeight="1" x14ac:dyDescent="0.2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c r="AE313" s="293"/>
      <c r="AF313" s="293"/>
      <c r="AG313" s="293"/>
      <c r="AH313" s="293"/>
    </row>
    <row r="314" spans="1:34" ht="12.75" customHeight="1" x14ac:dyDescent="0.25">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c r="AE314" s="293"/>
      <c r="AF314" s="293"/>
      <c r="AG314" s="293"/>
      <c r="AH314" s="293"/>
    </row>
    <row r="315" spans="1:34" ht="12.75" customHeight="1" x14ac:dyDescent="0.25">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c r="AE315" s="293"/>
      <c r="AF315" s="293"/>
      <c r="AG315" s="293"/>
      <c r="AH315" s="293"/>
    </row>
    <row r="316" spans="1:34" ht="12.75" customHeight="1" x14ac:dyDescent="0.25">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c r="AE316" s="293"/>
      <c r="AF316" s="293"/>
      <c r="AG316" s="293"/>
      <c r="AH316" s="293"/>
    </row>
    <row r="317" spans="1:34" ht="12.75" customHeight="1" x14ac:dyDescent="0.25">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c r="AE317" s="293"/>
      <c r="AF317" s="293"/>
      <c r="AG317" s="293"/>
      <c r="AH317" s="293"/>
    </row>
    <row r="318" spans="1:34" ht="12.75" customHeight="1" x14ac:dyDescent="0.25">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c r="AE318" s="293"/>
      <c r="AF318" s="293"/>
      <c r="AG318" s="293"/>
      <c r="AH318" s="293"/>
    </row>
    <row r="319" spans="1:34" ht="12.75" customHeight="1" x14ac:dyDescent="0.25">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c r="AE319" s="293"/>
      <c r="AF319" s="293"/>
      <c r="AG319" s="293"/>
      <c r="AH319" s="293"/>
    </row>
    <row r="320" spans="1:34" ht="12.75" customHeight="1" x14ac:dyDescent="0.25">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c r="AE320" s="293"/>
      <c r="AF320" s="293"/>
      <c r="AG320" s="293"/>
      <c r="AH320" s="293"/>
    </row>
    <row r="321" spans="1:34" ht="12.75" customHeight="1" x14ac:dyDescent="0.25">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c r="AE321" s="293"/>
      <c r="AF321" s="293"/>
      <c r="AG321" s="293"/>
      <c r="AH321" s="293"/>
    </row>
    <row r="322" spans="1:34" ht="12.75" customHeight="1" x14ac:dyDescent="0.25">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c r="AE322" s="293"/>
      <c r="AF322" s="293"/>
      <c r="AG322" s="293"/>
      <c r="AH322" s="293"/>
    </row>
    <row r="323" spans="1:34" ht="12.75" customHeight="1" x14ac:dyDescent="0.25">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c r="AE323" s="293"/>
      <c r="AF323" s="293"/>
      <c r="AG323" s="293"/>
      <c r="AH323" s="293"/>
    </row>
    <row r="324" spans="1:34" ht="12.75" customHeight="1" x14ac:dyDescent="0.25">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c r="AE324" s="293"/>
      <c r="AF324" s="293"/>
      <c r="AG324" s="293"/>
      <c r="AH324" s="293"/>
    </row>
    <row r="325" spans="1:34" ht="12.75" customHeight="1" x14ac:dyDescent="0.25">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c r="AA325" s="293"/>
      <c r="AB325" s="293"/>
      <c r="AC325" s="293"/>
      <c r="AD325" s="293"/>
      <c r="AE325" s="293"/>
      <c r="AF325" s="293"/>
      <c r="AG325" s="293"/>
      <c r="AH325" s="293"/>
    </row>
    <row r="326" spans="1:34" ht="12.75" customHeight="1" x14ac:dyDescent="0.25">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c r="AA326" s="293"/>
      <c r="AB326" s="293"/>
      <c r="AC326" s="293"/>
      <c r="AD326" s="293"/>
      <c r="AE326" s="293"/>
      <c r="AF326" s="293"/>
      <c r="AG326" s="293"/>
      <c r="AH326" s="293"/>
    </row>
    <row r="327" spans="1:34" ht="12.75" customHeight="1" x14ac:dyDescent="0.25">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c r="AA327" s="293"/>
      <c r="AB327" s="293"/>
      <c r="AC327" s="293"/>
      <c r="AD327" s="293"/>
      <c r="AE327" s="293"/>
      <c r="AF327" s="293"/>
      <c r="AG327" s="293"/>
      <c r="AH327" s="293"/>
    </row>
    <row r="328" spans="1:34" ht="12.75" customHeight="1" x14ac:dyDescent="0.25">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c r="AA328" s="293"/>
      <c r="AB328" s="293"/>
      <c r="AC328" s="293"/>
      <c r="AD328" s="293"/>
      <c r="AE328" s="293"/>
      <c r="AF328" s="293"/>
      <c r="AG328" s="293"/>
      <c r="AH328" s="293"/>
    </row>
    <row r="329" spans="1:34" ht="12.75" customHeight="1" x14ac:dyDescent="0.25">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c r="AA329" s="293"/>
      <c r="AB329" s="293"/>
      <c r="AC329" s="293"/>
      <c r="AD329" s="293"/>
      <c r="AE329" s="293"/>
      <c r="AF329" s="293"/>
      <c r="AG329" s="293"/>
      <c r="AH329" s="293"/>
    </row>
    <row r="330" spans="1:34" ht="12.75" customHeight="1" x14ac:dyDescent="0.25">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c r="AA330" s="293"/>
      <c r="AB330" s="293"/>
      <c r="AC330" s="293"/>
      <c r="AD330" s="293"/>
      <c r="AE330" s="293"/>
      <c r="AF330" s="293"/>
      <c r="AG330" s="293"/>
      <c r="AH330" s="293"/>
    </row>
    <row r="331" spans="1:34" ht="12.75" customHeight="1" x14ac:dyDescent="0.25">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c r="AA331" s="293"/>
      <c r="AB331" s="293"/>
      <c r="AC331" s="293"/>
      <c r="AD331" s="293"/>
      <c r="AE331" s="293"/>
      <c r="AF331" s="293"/>
      <c r="AG331" s="293"/>
      <c r="AH331" s="293"/>
    </row>
    <row r="332" spans="1:34" ht="12.75" customHeight="1" x14ac:dyDescent="0.25">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c r="AA332" s="293"/>
      <c r="AB332" s="293"/>
      <c r="AC332" s="293"/>
      <c r="AD332" s="293"/>
      <c r="AE332" s="293"/>
      <c r="AF332" s="293"/>
      <c r="AG332" s="293"/>
      <c r="AH332" s="293"/>
    </row>
    <row r="333" spans="1:34" ht="12.75" customHeight="1" x14ac:dyDescent="0.25">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c r="AE333" s="293"/>
      <c r="AF333" s="293"/>
      <c r="AG333" s="293"/>
      <c r="AH333" s="293"/>
    </row>
    <row r="334" spans="1:34" ht="12.75" customHeight="1" x14ac:dyDescent="0.25">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c r="AA334" s="293"/>
      <c r="AB334" s="293"/>
      <c r="AC334" s="293"/>
      <c r="AD334" s="293"/>
      <c r="AE334" s="293"/>
      <c r="AF334" s="293"/>
      <c r="AG334" s="293"/>
      <c r="AH334" s="293"/>
    </row>
    <row r="335" spans="1:34" ht="12.75" customHeight="1" x14ac:dyDescent="0.25">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c r="AA335" s="293"/>
      <c r="AB335" s="293"/>
      <c r="AC335" s="293"/>
      <c r="AD335" s="293"/>
      <c r="AE335" s="293"/>
      <c r="AF335" s="293"/>
      <c r="AG335" s="293"/>
      <c r="AH335" s="293"/>
    </row>
    <row r="336" spans="1:34" ht="12.75" customHeight="1" x14ac:dyDescent="0.25">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c r="AA336" s="293"/>
      <c r="AB336" s="293"/>
      <c r="AC336" s="293"/>
      <c r="AD336" s="293"/>
      <c r="AE336" s="293"/>
      <c r="AF336" s="293"/>
      <c r="AG336" s="293"/>
      <c r="AH336" s="293"/>
    </row>
    <row r="337" spans="1:34" ht="12.75" customHeight="1" x14ac:dyDescent="0.25">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c r="AE337" s="293"/>
      <c r="AF337" s="293"/>
      <c r="AG337" s="293"/>
      <c r="AH337" s="293"/>
    </row>
    <row r="338" spans="1:34" ht="12.75" customHeight="1" x14ac:dyDescent="0.25">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c r="AE338" s="293"/>
      <c r="AF338" s="293"/>
      <c r="AG338" s="293"/>
      <c r="AH338" s="293"/>
    </row>
    <row r="339" spans="1:34" ht="12.75" customHeight="1" x14ac:dyDescent="0.25">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c r="AE339" s="293"/>
      <c r="AF339" s="293"/>
      <c r="AG339" s="293"/>
      <c r="AH339" s="293"/>
    </row>
    <row r="340" spans="1:34" ht="12.75" customHeight="1" x14ac:dyDescent="0.25">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c r="AA340" s="293"/>
      <c r="AB340" s="293"/>
      <c r="AC340" s="293"/>
      <c r="AD340" s="293"/>
      <c r="AE340" s="293"/>
      <c r="AF340" s="293"/>
      <c r="AG340" s="293"/>
      <c r="AH340" s="293"/>
    </row>
    <row r="341" spans="1:34" ht="12.75" customHeight="1" x14ac:dyDescent="0.25">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c r="AA341" s="293"/>
      <c r="AB341" s="293"/>
      <c r="AC341" s="293"/>
      <c r="AD341" s="293"/>
      <c r="AE341" s="293"/>
      <c r="AF341" s="293"/>
      <c r="AG341" s="293"/>
      <c r="AH341" s="293"/>
    </row>
    <row r="342" spans="1:34" ht="12.75" customHeight="1" x14ac:dyDescent="0.25">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c r="AA342" s="293"/>
      <c r="AB342" s="293"/>
      <c r="AC342" s="293"/>
      <c r="AD342" s="293"/>
      <c r="AE342" s="293"/>
      <c r="AF342" s="293"/>
      <c r="AG342" s="293"/>
      <c r="AH342" s="293"/>
    </row>
    <row r="343" spans="1:34" ht="12.75" customHeight="1" x14ac:dyDescent="0.25">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c r="AA343" s="293"/>
      <c r="AB343" s="293"/>
      <c r="AC343" s="293"/>
      <c r="AD343" s="293"/>
      <c r="AE343" s="293"/>
      <c r="AF343" s="293"/>
      <c r="AG343" s="293"/>
      <c r="AH343" s="293"/>
    </row>
    <row r="344" spans="1:34" ht="12.75" customHeight="1" x14ac:dyDescent="0.25">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c r="AA344" s="293"/>
      <c r="AB344" s="293"/>
      <c r="AC344" s="293"/>
      <c r="AD344" s="293"/>
      <c r="AE344" s="293"/>
      <c r="AF344" s="293"/>
      <c r="AG344" s="293"/>
      <c r="AH344" s="293"/>
    </row>
    <row r="345" spans="1:34" ht="12.75" customHeight="1" x14ac:dyDescent="0.25">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c r="AE345" s="293"/>
      <c r="AF345" s="293"/>
      <c r="AG345" s="293"/>
      <c r="AH345" s="293"/>
    </row>
    <row r="346" spans="1:34" ht="12.75" customHeight="1" x14ac:dyDescent="0.25">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c r="AA346" s="293"/>
      <c r="AB346" s="293"/>
      <c r="AC346" s="293"/>
      <c r="AD346" s="293"/>
      <c r="AE346" s="293"/>
      <c r="AF346" s="293"/>
      <c r="AG346" s="293"/>
      <c r="AH346" s="293"/>
    </row>
    <row r="347" spans="1:34" ht="12.75" customHeight="1" x14ac:dyDescent="0.25">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c r="AA347" s="293"/>
      <c r="AB347" s="293"/>
      <c r="AC347" s="293"/>
      <c r="AD347" s="293"/>
      <c r="AE347" s="293"/>
      <c r="AF347" s="293"/>
      <c r="AG347" s="293"/>
      <c r="AH347" s="293"/>
    </row>
    <row r="348" spans="1:34" ht="12.75" customHeight="1" x14ac:dyDescent="0.25">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c r="AA348" s="293"/>
      <c r="AB348" s="293"/>
      <c r="AC348" s="293"/>
      <c r="AD348" s="293"/>
      <c r="AE348" s="293"/>
      <c r="AF348" s="293"/>
      <c r="AG348" s="293"/>
      <c r="AH348" s="293"/>
    </row>
    <row r="349" spans="1:34" ht="12.75" customHeight="1" x14ac:dyDescent="0.25">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c r="AA349" s="293"/>
      <c r="AB349" s="293"/>
      <c r="AC349" s="293"/>
      <c r="AD349" s="293"/>
      <c r="AE349" s="293"/>
      <c r="AF349" s="293"/>
      <c r="AG349" s="293"/>
      <c r="AH349" s="293"/>
    </row>
    <row r="350" spans="1:34" ht="12.75" customHeight="1" x14ac:dyDescent="0.25">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c r="AA350" s="293"/>
      <c r="AB350" s="293"/>
      <c r="AC350" s="293"/>
      <c r="AD350" s="293"/>
      <c r="AE350" s="293"/>
      <c r="AF350" s="293"/>
      <c r="AG350" s="293"/>
      <c r="AH350" s="293"/>
    </row>
    <row r="351" spans="1:34" ht="12.75" customHeight="1" x14ac:dyDescent="0.25">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c r="AE351" s="293"/>
      <c r="AF351" s="293"/>
      <c r="AG351" s="293"/>
      <c r="AH351" s="293"/>
    </row>
    <row r="352" spans="1:34" ht="12.75" customHeight="1" x14ac:dyDescent="0.25">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c r="AA352" s="293"/>
      <c r="AB352" s="293"/>
      <c r="AC352" s="293"/>
      <c r="AD352" s="293"/>
      <c r="AE352" s="293"/>
      <c r="AF352" s="293"/>
      <c r="AG352" s="293"/>
      <c r="AH352" s="293"/>
    </row>
    <row r="353" spans="1:34" ht="12.75" customHeight="1" x14ac:dyDescent="0.25">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c r="AA353" s="293"/>
      <c r="AB353" s="293"/>
      <c r="AC353" s="293"/>
      <c r="AD353" s="293"/>
      <c r="AE353" s="293"/>
      <c r="AF353" s="293"/>
      <c r="AG353" s="293"/>
      <c r="AH353" s="293"/>
    </row>
    <row r="354" spans="1:34" ht="12.75" customHeight="1" x14ac:dyDescent="0.25">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c r="AA354" s="293"/>
      <c r="AB354" s="293"/>
      <c r="AC354" s="293"/>
      <c r="AD354" s="293"/>
      <c r="AE354" s="293"/>
      <c r="AF354" s="293"/>
      <c r="AG354" s="293"/>
      <c r="AH354" s="293"/>
    </row>
    <row r="355" spans="1:34" ht="12.75" customHeight="1" x14ac:dyDescent="0.25">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c r="AA355" s="293"/>
      <c r="AB355" s="293"/>
      <c r="AC355" s="293"/>
      <c r="AD355" s="293"/>
      <c r="AE355" s="293"/>
      <c r="AF355" s="293"/>
      <c r="AG355" s="293"/>
      <c r="AH355" s="293"/>
    </row>
    <row r="356" spans="1:34" ht="12.75" customHeight="1" x14ac:dyDescent="0.25">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c r="AA356" s="293"/>
      <c r="AB356" s="293"/>
      <c r="AC356" s="293"/>
      <c r="AD356" s="293"/>
      <c r="AE356" s="293"/>
      <c r="AF356" s="293"/>
      <c r="AG356" s="293"/>
      <c r="AH356" s="293"/>
    </row>
    <row r="357" spans="1:34" ht="12.75" customHeight="1" x14ac:dyDescent="0.25">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c r="AE357" s="293"/>
      <c r="AF357" s="293"/>
      <c r="AG357" s="293"/>
      <c r="AH357" s="293"/>
    </row>
    <row r="358" spans="1:34" ht="12.75" customHeight="1" x14ac:dyDescent="0.25">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c r="AA358" s="293"/>
      <c r="AB358" s="293"/>
      <c r="AC358" s="293"/>
      <c r="AD358" s="293"/>
      <c r="AE358" s="293"/>
      <c r="AF358" s="293"/>
      <c r="AG358" s="293"/>
      <c r="AH358" s="293"/>
    </row>
    <row r="359" spans="1:34" ht="12.75" customHeight="1" x14ac:dyDescent="0.25">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c r="AA359" s="293"/>
      <c r="AB359" s="293"/>
      <c r="AC359" s="293"/>
      <c r="AD359" s="293"/>
      <c r="AE359" s="293"/>
      <c r="AF359" s="293"/>
      <c r="AG359" s="293"/>
      <c r="AH359" s="293"/>
    </row>
    <row r="360" spans="1:34" ht="12.75" customHeight="1" x14ac:dyDescent="0.25">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c r="AA360" s="293"/>
      <c r="AB360" s="293"/>
      <c r="AC360" s="293"/>
      <c r="AD360" s="293"/>
      <c r="AE360" s="293"/>
      <c r="AF360" s="293"/>
      <c r="AG360" s="293"/>
      <c r="AH360" s="293"/>
    </row>
    <row r="361" spans="1:34" ht="12.75" customHeight="1" x14ac:dyDescent="0.25">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c r="AA361" s="293"/>
      <c r="AB361" s="293"/>
      <c r="AC361" s="293"/>
      <c r="AD361" s="293"/>
      <c r="AE361" s="293"/>
      <c r="AF361" s="293"/>
      <c r="AG361" s="293"/>
      <c r="AH361" s="293"/>
    </row>
    <row r="362" spans="1:34" ht="12.75" customHeight="1" x14ac:dyDescent="0.25">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c r="AA362" s="293"/>
      <c r="AB362" s="293"/>
      <c r="AC362" s="293"/>
      <c r="AD362" s="293"/>
      <c r="AE362" s="293"/>
      <c r="AF362" s="293"/>
      <c r="AG362" s="293"/>
      <c r="AH362" s="293"/>
    </row>
    <row r="363" spans="1:34" ht="12.75" customHeight="1" x14ac:dyDescent="0.25">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c r="AE363" s="293"/>
      <c r="AF363" s="293"/>
      <c r="AG363" s="293"/>
      <c r="AH363" s="293"/>
    </row>
    <row r="364" spans="1:34" ht="12.75" customHeight="1" x14ac:dyDescent="0.25">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c r="AE364" s="293"/>
      <c r="AF364" s="293"/>
      <c r="AG364" s="293"/>
      <c r="AH364" s="293"/>
    </row>
    <row r="365" spans="1:34" ht="12.75" customHeight="1" x14ac:dyDescent="0.25">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c r="AE365" s="293"/>
      <c r="AF365" s="293"/>
      <c r="AG365" s="293"/>
      <c r="AH365" s="293"/>
    </row>
    <row r="366" spans="1:34" ht="12.75" customHeight="1" x14ac:dyDescent="0.25">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c r="AE366" s="293"/>
      <c r="AF366" s="293"/>
      <c r="AG366" s="293"/>
      <c r="AH366" s="293"/>
    </row>
    <row r="367" spans="1:34" ht="12.75" customHeight="1" x14ac:dyDescent="0.25">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c r="AE367" s="293"/>
      <c r="AF367" s="293"/>
      <c r="AG367" s="293"/>
      <c r="AH367" s="293"/>
    </row>
    <row r="368" spans="1:34" ht="12.75" customHeight="1" x14ac:dyDescent="0.25">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c r="AA368" s="293"/>
      <c r="AB368" s="293"/>
      <c r="AC368" s="293"/>
      <c r="AD368" s="293"/>
      <c r="AE368" s="293"/>
      <c r="AF368" s="293"/>
      <c r="AG368" s="293"/>
      <c r="AH368" s="293"/>
    </row>
    <row r="369" spans="1:34" ht="12.75" customHeight="1" x14ac:dyDescent="0.25">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c r="AE369" s="293"/>
      <c r="AF369" s="293"/>
      <c r="AG369" s="293"/>
      <c r="AH369" s="293"/>
    </row>
    <row r="370" spans="1:34" ht="12.75" customHeight="1" x14ac:dyDescent="0.25">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3"/>
      <c r="AC370" s="293"/>
      <c r="AD370" s="293"/>
      <c r="AE370" s="293"/>
      <c r="AF370" s="293"/>
      <c r="AG370" s="293"/>
      <c r="AH370" s="293"/>
    </row>
    <row r="371" spans="1:34" ht="12.75" customHeight="1" x14ac:dyDescent="0.25">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c r="AE371" s="293"/>
      <c r="AF371" s="293"/>
      <c r="AG371" s="293"/>
      <c r="AH371" s="293"/>
    </row>
    <row r="372" spans="1:34" ht="12.75" customHeight="1" x14ac:dyDescent="0.25">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c r="AE372" s="293"/>
      <c r="AF372" s="293"/>
      <c r="AG372" s="293"/>
      <c r="AH372" s="293"/>
    </row>
    <row r="373" spans="1:34" ht="12.75" customHeight="1" x14ac:dyDescent="0.25">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c r="AE373" s="293"/>
      <c r="AF373" s="293"/>
      <c r="AG373" s="293"/>
      <c r="AH373" s="293"/>
    </row>
    <row r="374" spans="1:34" ht="12.75" customHeight="1" x14ac:dyDescent="0.25">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c r="AA374" s="293"/>
      <c r="AB374" s="293"/>
      <c r="AC374" s="293"/>
      <c r="AD374" s="293"/>
      <c r="AE374" s="293"/>
      <c r="AF374" s="293"/>
      <c r="AG374" s="293"/>
      <c r="AH374" s="293"/>
    </row>
    <row r="375" spans="1:34" ht="12.75" customHeight="1" x14ac:dyDescent="0.25">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c r="AE375" s="293"/>
      <c r="AF375" s="293"/>
      <c r="AG375" s="293"/>
      <c r="AH375" s="293"/>
    </row>
    <row r="376" spans="1:34" ht="12.75" customHeight="1" x14ac:dyDescent="0.25">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c r="AA376" s="293"/>
      <c r="AB376" s="293"/>
      <c r="AC376" s="293"/>
      <c r="AD376" s="293"/>
      <c r="AE376" s="293"/>
      <c r="AF376" s="293"/>
      <c r="AG376" s="293"/>
      <c r="AH376" s="293"/>
    </row>
    <row r="377" spans="1:34" ht="12.75" customHeight="1" x14ac:dyDescent="0.25">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1:34" ht="12.75" customHeight="1" x14ac:dyDescent="0.25">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c r="AC378" s="293"/>
      <c r="AD378" s="293"/>
      <c r="AE378" s="293"/>
      <c r="AF378" s="293"/>
      <c r="AG378" s="293"/>
      <c r="AH378" s="293"/>
    </row>
    <row r="379" spans="1:34" ht="12.75" customHeight="1" x14ac:dyDescent="0.25">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c r="AA379" s="293"/>
      <c r="AB379" s="293"/>
      <c r="AC379" s="293"/>
      <c r="AD379" s="293"/>
      <c r="AE379" s="293"/>
      <c r="AF379" s="293"/>
      <c r="AG379" s="293"/>
      <c r="AH379" s="293"/>
    </row>
    <row r="380" spans="1:34" ht="12.75" customHeight="1" x14ac:dyDescent="0.25">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293"/>
      <c r="AH380" s="293"/>
    </row>
    <row r="381" spans="1:34" ht="12.75" customHeight="1" x14ac:dyDescent="0.25">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293"/>
      <c r="AH381" s="293"/>
    </row>
    <row r="382" spans="1:34" ht="12.75" customHeight="1" x14ac:dyDescent="0.25">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3"/>
      <c r="AC382" s="293"/>
      <c r="AD382" s="293"/>
      <c r="AE382" s="293"/>
      <c r="AF382" s="293"/>
      <c r="AG382" s="293"/>
      <c r="AH382" s="293"/>
    </row>
    <row r="383" spans="1:34" ht="12.75" customHeight="1" x14ac:dyDescent="0.25">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c r="AA383" s="293"/>
      <c r="AB383" s="293"/>
      <c r="AC383" s="293"/>
      <c r="AD383" s="293"/>
      <c r="AE383" s="293"/>
      <c r="AF383" s="293"/>
      <c r="AG383" s="293"/>
      <c r="AH383" s="293"/>
    </row>
    <row r="384" spans="1:34" ht="12.75" customHeight="1" x14ac:dyDescent="0.25">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4" ht="12.75" customHeight="1" x14ac:dyDescent="0.25">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c r="AA385" s="293"/>
      <c r="AB385" s="293"/>
      <c r="AC385" s="293"/>
      <c r="AD385" s="293"/>
      <c r="AE385" s="293"/>
      <c r="AF385" s="293"/>
      <c r="AG385" s="293"/>
      <c r="AH385" s="293"/>
    </row>
    <row r="386" spans="1:34" ht="12.75" customHeight="1" x14ac:dyDescent="0.25">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c r="AA386" s="293"/>
      <c r="AB386" s="293"/>
      <c r="AC386" s="293"/>
      <c r="AD386" s="293"/>
      <c r="AE386" s="293"/>
      <c r="AF386" s="293"/>
      <c r="AG386" s="293"/>
      <c r="AH386" s="293"/>
    </row>
    <row r="387" spans="1:34" ht="12.75" customHeight="1" x14ac:dyDescent="0.25">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c r="AE387" s="293"/>
      <c r="AF387" s="293"/>
      <c r="AG387" s="293"/>
      <c r="AH387" s="293"/>
    </row>
    <row r="388" spans="1:34" ht="12.75" customHeight="1" x14ac:dyDescent="0.25">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c r="AA388" s="293"/>
      <c r="AB388" s="293"/>
      <c r="AC388" s="293"/>
      <c r="AD388" s="293"/>
      <c r="AE388" s="293"/>
      <c r="AF388" s="293"/>
      <c r="AG388" s="293"/>
      <c r="AH388" s="293"/>
    </row>
    <row r="389" spans="1:34" ht="12.75" customHeight="1" x14ac:dyDescent="0.25">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c r="AA389" s="293"/>
      <c r="AB389" s="293"/>
      <c r="AC389" s="293"/>
      <c r="AD389" s="293"/>
      <c r="AE389" s="293"/>
      <c r="AF389" s="293"/>
      <c r="AG389" s="293"/>
      <c r="AH389" s="293"/>
    </row>
    <row r="390" spans="1:34" ht="12.75" customHeight="1" x14ac:dyDescent="0.25">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c r="AA390" s="293"/>
      <c r="AB390" s="293"/>
      <c r="AC390" s="293"/>
      <c r="AD390" s="293"/>
      <c r="AE390" s="293"/>
      <c r="AF390" s="293"/>
      <c r="AG390" s="293"/>
      <c r="AH390" s="293"/>
    </row>
    <row r="391" spans="1:34" ht="12.75" customHeight="1" x14ac:dyDescent="0.25">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3"/>
      <c r="AC391" s="293"/>
      <c r="AD391" s="293"/>
      <c r="AE391" s="293"/>
      <c r="AF391" s="293"/>
      <c r="AG391" s="293"/>
      <c r="AH391" s="293"/>
    </row>
    <row r="392" spans="1:34" ht="12.75" customHeight="1" x14ac:dyDescent="0.25">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c r="AA392" s="293"/>
      <c r="AB392" s="293"/>
      <c r="AC392" s="293"/>
      <c r="AD392" s="293"/>
      <c r="AE392" s="293"/>
      <c r="AF392" s="293"/>
      <c r="AG392" s="293"/>
      <c r="AH392" s="293"/>
    </row>
    <row r="393" spans="1:34" ht="12.75" customHeight="1" x14ac:dyDescent="0.25">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c r="AA393" s="293"/>
      <c r="AB393" s="293"/>
      <c r="AC393" s="293"/>
      <c r="AD393" s="293"/>
      <c r="AE393" s="293"/>
      <c r="AF393" s="293"/>
      <c r="AG393" s="293"/>
      <c r="AH393" s="293"/>
    </row>
    <row r="394" spans="1:34" ht="12.75" customHeight="1" x14ac:dyDescent="0.25">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c r="AA394" s="293"/>
      <c r="AB394" s="293"/>
      <c r="AC394" s="293"/>
      <c r="AD394" s="293"/>
      <c r="AE394" s="293"/>
      <c r="AF394" s="293"/>
      <c r="AG394" s="293"/>
      <c r="AH394" s="293"/>
    </row>
    <row r="395" spans="1:34" ht="12.75" customHeight="1" x14ac:dyDescent="0.25">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c r="AA395" s="293"/>
      <c r="AB395" s="293"/>
      <c r="AC395" s="293"/>
      <c r="AD395" s="293"/>
      <c r="AE395" s="293"/>
      <c r="AF395" s="293"/>
      <c r="AG395" s="293"/>
      <c r="AH395" s="293"/>
    </row>
    <row r="396" spans="1:34" ht="12.75" customHeight="1" x14ac:dyDescent="0.25">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c r="AA396" s="293"/>
      <c r="AB396" s="293"/>
      <c r="AC396" s="293"/>
      <c r="AD396" s="293"/>
      <c r="AE396" s="293"/>
      <c r="AF396" s="293"/>
      <c r="AG396" s="293"/>
      <c r="AH396" s="293"/>
    </row>
    <row r="397" spans="1:34" ht="12.75" customHeight="1" x14ac:dyDescent="0.25">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c r="AA397" s="293"/>
      <c r="AB397" s="293"/>
      <c r="AC397" s="293"/>
      <c r="AD397" s="293"/>
      <c r="AE397" s="293"/>
      <c r="AF397" s="293"/>
      <c r="AG397" s="293"/>
      <c r="AH397" s="293"/>
    </row>
    <row r="398" spans="1:34" ht="12.75" customHeight="1" x14ac:dyDescent="0.25">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c r="AA398" s="293"/>
      <c r="AB398" s="293"/>
      <c r="AC398" s="293"/>
      <c r="AD398" s="293"/>
      <c r="AE398" s="293"/>
      <c r="AF398" s="293"/>
      <c r="AG398" s="293"/>
      <c r="AH398" s="293"/>
    </row>
    <row r="399" spans="1:34" ht="12.75" customHeight="1" x14ac:dyDescent="0.25">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c r="AA399" s="293"/>
      <c r="AB399" s="293"/>
      <c r="AC399" s="293"/>
      <c r="AD399" s="293"/>
      <c r="AE399" s="293"/>
      <c r="AF399" s="293"/>
      <c r="AG399" s="293"/>
      <c r="AH399" s="293"/>
    </row>
    <row r="400" spans="1:34" ht="12.75" customHeight="1" x14ac:dyDescent="0.25">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c r="AA400" s="293"/>
      <c r="AB400" s="293"/>
      <c r="AC400" s="293"/>
      <c r="AD400" s="293"/>
      <c r="AE400" s="293"/>
      <c r="AF400" s="293"/>
      <c r="AG400" s="293"/>
      <c r="AH400" s="293"/>
    </row>
    <row r="401" spans="1:34" ht="12.75" customHeight="1" x14ac:dyDescent="0.25">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c r="AA401" s="293"/>
      <c r="AB401" s="293"/>
      <c r="AC401" s="293"/>
      <c r="AD401" s="293"/>
      <c r="AE401" s="293"/>
      <c r="AF401" s="293"/>
      <c r="AG401" s="293"/>
      <c r="AH401" s="293"/>
    </row>
    <row r="402" spans="1:34" ht="12.75" customHeight="1" x14ac:dyDescent="0.25">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c r="AA402" s="293"/>
      <c r="AB402" s="293"/>
      <c r="AC402" s="293"/>
      <c r="AD402" s="293"/>
      <c r="AE402" s="293"/>
      <c r="AF402" s="293"/>
      <c r="AG402" s="293"/>
      <c r="AH402" s="293"/>
    </row>
    <row r="403" spans="1:34" ht="12.75" customHeight="1" x14ac:dyDescent="0.25">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c r="AA403" s="293"/>
      <c r="AB403" s="293"/>
      <c r="AC403" s="293"/>
      <c r="AD403" s="293"/>
      <c r="AE403" s="293"/>
      <c r="AF403" s="293"/>
      <c r="AG403" s="293"/>
      <c r="AH403" s="293"/>
    </row>
    <row r="404" spans="1:34" ht="12.75" customHeight="1" x14ac:dyDescent="0.25">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c r="AA404" s="293"/>
      <c r="AB404" s="293"/>
      <c r="AC404" s="293"/>
      <c r="AD404" s="293"/>
      <c r="AE404" s="293"/>
      <c r="AF404" s="293"/>
      <c r="AG404" s="293"/>
      <c r="AH404" s="293"/>
    </row>
    <row r="405" spans="1:34" ht="12.75" customHeight="1" x14ac:dyDescent="0.25">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c r="AA405" s="293"/>
      <c r="AB405" s="293"/>
      <c r="AC405" s="293"/>
      <c r="AD405" s="293"/>
      <c r="AE405" s="293"/>
      <c r="AF405" s="293"/>
      <c r="AG405" s="293"/>
      <c r="AH405" s="293"/>
    </row>
    <row r="406" spans="1:34" ht="12.75" customHeight="1" x14ac:dyDescent="0.25">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c r="AA406" s="293"/>
      <c r="AB406" s="293"/>
      <c r="AC406" s="293"/>
      <c r="AD406" s="293"/>
      <c r="AE406" s="293"/>
      <c r="AF406" s="293"/>
      <c r="AG406" s="293"/>
      <c r="AH406" s="293"/>
    </row>
    <row r="407" spans="1:34" ht="12.75" customHeight="1" x14ac:dyDescent="0.25">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c r="AA407" s="293"/>
      <c r="AB407" s="293"/>
      <c r="AC407" s="293"/>
      <c r="AD407" s="293"/>
      <c r="AE407" s="293"/>
      <c r="AF407" s="293"/>
      <c r="AG407" s="293"/>
      <c r="AH407" s="293"/>
    </row>
    <row r="408" spans="1:34" ht="12.75" customHeight="1" x14ac:dyDescent="0.25">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c r="AA408" s="293"/>
      <c r="AB408" s="293"/>
      <c r="AC408" s="293"/>
      <c r="AD408" s="293"/>
      <c r="AE408" s="293"/>
      <c r="AF408" s="293"/>
      <c r="AG408" s="293"/>
      <c r="AH408" s="293"/>
    </row>
    <row r="409" spans="1:34" ht="12.75" customHeight="1" x14ac:dyDescent="0.25">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c r="AA409" s="293"/>
      <c r="AB409" s="293"/>
      <c r="AC409" s="293"/>
      <c r="AD409" s="293"/>
      <c r="AE409" s="293"/>
      <c r="AF409" s="293"/>
      <c r="AG409" s="293"/>
      <c r="AH409" s="293"/>
    </row>
    <row r="410" spans="1:34" ht="12.75" customHeight="1" x14ac:dyDescent="0.25">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c r="AA410" s="293"/>
      <c r="AB410" s="293"/>
      <c r="AC410" s="293"/>
      <c r="AD410" s="293"/>
      <c r="AE410" s="293"/>
      <c r="AF410" s="293"/>
      <c r="AG410" s="293"/>
      <c r="AH410" s="293"/>
    </row>
    <row r="411" spans="1:34" ht="12.75" customHeight="1" x14ac:dyDescent="0.25">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c r="AA411" s="293"/>
      <c r="AB411" s="293"/>
      <c r="AC411" s="293"/>
      <c r="AD411" s="293"/>
      <c r="AE411" s="293"/>
      <c r="AF411" s="293"/>
      <c r="AG411" s="293"/>
      <c r="AH411" s="293"/>
    </row>
    <row r="412" spans="1:34" ht="12.75" customHeight="1" x14ac:dyDescent="0.25">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c r="AE412" s="293"/>
      <c r="AF412" s="293"/>
      <c r="AG412" s="293"/>
      <c r="AH412" s="293"/>
    </row>
    <row r="413" spans="1:34" ht="12.75" customHeight="1" x14ac:dyDescent="0.25">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c r="AA413" s="293"/>
      <c r="AB413" s="293"/>
      <c r="AC413" s="293"/>
      <c r="AD413" s="293"/>
      <c r="AE413" s="293"/>
      <c r="AF413" s="293"/>
      <c r="AG413" s="293"/>
      <c r="AH413" s="293"/>
    </row>
    <row r="414" spans="1:34" ht="12.75" customHeight="1" x14ac:dyDescent="0.25">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c r="AA414" s="293"/>
      <c r="AB414" s="293"/>
      <c r="AC414" s="293"/>
      <c r="AD414" s="293"/>
      <c r="AE414" s="293"/>
      <c r="AF414" s="293"/>
      <c r="AG414" s="293"/>
      <c r="AH414" s="293"/>
    </row>
    <row r="415" spans="1:34" ht="12.75" customHeight="1" x14ac:dyDescent="0.25">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c r="AA415" s="293"/>
      <c r="AB415" s="293"/>
      <c r="AC415" s="293"/>
      <c r="AD415" s="293"/>
      <c r="AE415" s="293"/>
      <c r="AF415" s="293"/>
      <c r="AG415" s="293"/>
      <c r="AH415" s="293"/>
    </row>
    <row r="416" spans="1:34" ht="12.75" customHeight="1" x14ac:dyDescent="0.25">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c r="AA416" s="293"/>
      <c r="AB416" s="293"/>
      <c r="AC416" s="293"/>
      <c r="AD416" s="293"/>
      <c r="AE416" s="293"/>
      <c r="AF416" s="293"/>
      <c r="AG416" s="293"/>
      <c r="AH416" s="293"/>
    </row>
    <row r="417" spans="1:34" ht="12.75" customHeight="1" x14ac:dyDescent="0.25">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c r="AA417" s="293"/>
      <c r="AB417" s="293"/>
      <c r="AC417" s="293"/>
      <c r="AD417" s="293"/>
      <c r="AE417" s="293"/>
      <c r="AF417" s="293"/>
      <c r="AG417" s="293"/>
      <c r="AH417" s="293"/>
    </row>
    <row r="418" spans="1:34" ht="12.75" customHeight="1" x14ac:dyDescent="0.25">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c r="AE418" s="293"/>
      <c r="AF418" s="293"/>
      <c r="AG418" s="293"/>
      <c r="AH418" s="293"/>
    </row>
    <row r="419" spans="1:34" ht="12.75" customHeight="1" x14ac:dyDescent="0.25">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c r="AA419" s="293"/>
      <c r="AB419" s="293"/>
      <c r="AC419" s="293"/>
      <c r="AD419" s="293"/>
      <c r="AE419" s="293"/>
      <c r="AF419" s="293"/>
      <c r="AG419" s="293"/>
      <c r="AH419" s="293"/>
    </row>
    <row r="420" spans="1:34" ht="12.75" customHeight="1" x14ac:dyDescent="0.25">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c r="AA420" s="293"/>
      <c r="AB420" s="293"/>
      <c r="AC420" s="293"/>
      <c r="AD420" s="293"/>
      <c r="AE420" s="293"/>
      <c r="AF420" s="293"/>
      <c r="AG420" s="293"/>
      <c r="AH420" s="293"/>
    </row>
    <row r="421" spans="1:34" ht="12.75" customHeight="1" x14ac:dyDescent="0.25">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c r="AA421" s="293"/>
      <c r="AB421" s="293"/>
      <c r="AC421" s="293"/>
      <c r="AD421" s="293"/>
      <c r="AE421" s="293"/>
      <c r="AF421" s="293"/>
      <c r="AG421" s="293"/>
      <c r="AH421" s="293"/>
    </row>
    <row r="422" spans="1:34" ht="12.75" customHeight="1" x14ac:dyDescent="0.25">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c r="AA422" s="293"/>
      <c r="AB422" s="293"/>
      <c r="AC422" s="293"/>
      <c r="AD422" s="293"/>
      <c r="AE422" s="293"/>
      <c r="AF422" s="293"/>
      <c r="AG422" s="293"/>
      <c r="AH422" s="293"/>
    </row>
    <row r="423" spans="1:34" ht="12.75" customHeight="1" x14ac:dyDescent="0.25">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c r="AA423" s="293"/>
      <c r="AB423" s="293"/>
      <c r="AC423" s="293"/>
      <c r="AD423" s="293"/>
      <c r="AE423" s="293"/>
      <c r="AF423" s="293"/>
      <c r="AG423" s="293"/>
      <c r="AH423" s="293"/>
    </row>
    <row r="424" spans="1:34" ht="12.75" customHeight="1" x14ac:dyDescent="0.25">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c r="AE424" s="293"/>
      <c r="AF424" s="293"/>
      <c r="AG424" s="293"/>
      <c r="AH424" s="293"/>
    </row>
    <row r="425" spans="1:34" ht="12.75" customHeight="1" x14ac:dyDescent="0.25">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c r="AA425" s="293"/>
      <c r="AB425" s="293"/>
      <c r="AC425" s="293"/>
      <c r="AD425" s="293"/>
      <c r="AE425" s="293"/>
      <c r="AF425" s="293"/>
      <c r="AG425" s="293"/>
      <c r="AH425" s="293"/>
    </row>
    <row r="426" spans="1:34" ht="12.75" customHeight="1" x14ac:dyDescent="0.25">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c r="AA426" s="293"/>
      <c r="AB426" s="293"/>
      <c r="AC426" s="293"/>
      <c r="AD426" s="293"/>
      <c r="AE426" s="293"/>
      <c r="AF426" s="293"/>
      <c r="AG426" s="293"/>
      <c r="AH426" s="293"/>
    </row>
    <row r="427" spans="1:34" ht="12.75" customHeight="1" x14ac:dyDescent="0.25">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c r="AA427" s="293"/>
      <c r="AB427" s="293"/>
      <c r="AC427" s="293"/>
      <c r="AD427" s="293"/>
      <c r="AE427" s="293"/>
      <c r="AF427" s="293"/>
      <c r="AG427" s="293"/>
      <c r="AH427" s="293"/>
    </row>
    <row r="428" spans="1:34" ht="12.75" customHeight="1" x14ac:dyDescent="0.25">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c r="AA428" s="293"/>
      <c r="AB428" s="293"/>
      <c r="AC428" s="293"/>
      <c r="AD428" s="293"/>
      <c r="AE428" s="293"/>
      <c r="AF428" s="293"/>
      <c r="AG428" s="293"/>
      <c r="AH428" s="293"/>
    </row>
    <row r="429" spans="1:34" ht="12.75" customHeight="1" x14ac:dyDescent="0.25">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c r="AA429" s="293"/>
      <c r="AB429" s="293"/>
      <c r="AC429" s="293"/>
      <c r="AD429" s="293"/>
      <c r="AE429" s="293"/>
      <c r="AF429" s="293"/>
      <c r="AG429" s="293"/>
      <c r="AH429" s="293"/>
    </row>
    <row r="430" spans="1:34" ht="12.75" customHeight="1" x14ac:dyDescent="0.25">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c r="AE430" s="293"/>
      <c r="AF430" s="293"/>
      <c r="AG430" s="293"/>
      <c r="AH430" s="293"/>
    </row>
    <row r="431" spans="1:34" ht="12.75" customHeight="1" x14ac:dyDescent="0.25">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c r="AA431" s="293"/>
      <c r="AB431" s="293"/>
      <c r="AC431" s="293"/>
      <c r="AD431" s="293"/>
      <c r="AE431" s="293"/>
      <c r="AF431" s="293"/>
      <c r="AG431" s="293"/>
      <c r="AH431" s="293"/>
    </row>
    <row r="432" spans="1:34" ht="12.75" customHeight="1" x14ac:dyDescent="0.25">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c r="AA432" s="293"/>
      <c r="AB432" s="293"/>
      <c r="AC432" s="293"/>
      <c r="AD432" s="293"/>
      <c r="AE432" s="293"/>
      <c r="AF432" s="293"/>
      <c r="AG432" s="293"/>
      <c r="AH432" s="293"/>
    </row>
    <row r="433" spans="1:34" ht="12.75" customHeight="1" x14ac:dyDescent="0.25">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c r="AA433" s="293"/>
      <c r="AB433" s="293"/>
      <c r="AC433" s="293"/>
      <c r="AD433" s="293"/>
      <c r="AE433" s="293"/>
      <c r="AF433" s="293"/>
      <c r="AG433" s="293"/>
      <c r="AH433" s="293"/>
    </row>
    <row r="434" spans="1:34" ht="12.75" customHeight="1" x14ac:dyDescent="0.25">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c r="AA434" s="293"/>
      <c r="AB434" s="293"/>
      <c r="AC434" s="293"/>
      <c r="AD434" s="293"/>
      <c r="AE434" s="293"/>
      <c r="AF434" s="293"/>
      <c r="AG434" s="293"/>
      <c r="AH434" s="293"/>
    </row>
    <row r="435" spans="1:34" ht="12.75" customHeight="1" x14ac:dyDescent="0.25">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c r="AE435" s="293"/>
      <c r="AF435" s="293"/>
      <c r="AG435" s="293"/>
      <c r="AH435" s="293"/>
    </row>
    <row r="436" spans="1:34" ht="12.75" customHeight="1" x14ac:dyDescent="0.25">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c r="AE436" s="293"/>
      <c r="AF436" s="293"/>
      <c r="AG436" s="293"/>
      <c r="AH436" s="293"/>
    </row>
    <row r="437" spans="1:34" ht="12.75" customHeight="1" x14ac:dyDescent="0.25">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c r="AE437" s="293"/>
      <c r="AF437" s="293"/>
      <c r="AG437" s="293"/>
      <c r="AH437" s="293"/>
    </row>
    <row r="438" spans="1:34" ht="12.75" customHeight="1" x14ac:dyDescent="0.25">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c r="AA438" s="293"/>
      <c r="AB438" s="293"/>
      <c r="AC438" s="293"/>
      <c r="AD438" s="293"/>
      <c r="AE438" s="293"/>
      <c r="AF438" s="293"/>
      <c r="AG438" s="293"/>
      <c r="AH438" s="293"/>
    </row>
    <row r="439" spans="1:34" ht="12.75" customHeight="1" x14ac:dyDescent="0.25">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c r="AA439" s="293"/>
      <c r="AB439" s="293"/>
      <c r="AC439" s="293"/>
      <c r="AD439" s="293"/>
      <c r="AE439" s="293"/>
      <c r="AF439" s="293"/>
      <c r="AG439" s="293"/>
      <c r="AH439" s="293"/>
    </row>
    <row r="440" spans="1:34" ht="12.75" customHeight="1" x14ac:dyDescent="0.25">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c r="AA440" s="293"/>
      <c r="AB440" s="293"/>
      <c r="AC440" s="293"/>
      <c r="AD440" s="293"/>
      <c r="AE440" s="293"/>
      <c r="AF440" s="293"/>
      <c r="AG440" s="293"/>
      <c r="AH440" s="293"/>
    </row>
    <row r="441" spans="1:34" ht="12.75" customHeight="1" x14ac:dyDescent="0.25">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c r="AA441" s="293"/>
      <c r="AB441" s="293"/>
      <c r="AC441" s="293"/>
      <c r="AD441" s="293"/>
      <c r="AE441" s="293"/>
      <c r="AF441" s="293"/>
      <c r="AG441" s="293"/>
      <c r="AH441" s="293"/>
    </row>
    <row r="442" spans="1:34" ht="12.75" customHeight="1" x14ac:dyDescent="0.25">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c r="AE442" s="293"/>
      <c r="AF442" s="293"/>
      <c r="AG442" s="293"/>
      <c r="AH442" s="293"/>
    </row>
    <row r="443" spans="1:34" ht="12.75" customHeight="1" x14ac:dyDescent="0.25">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c r="AA443" s="293"/>
      <c r="AB443" s="293"/>
      <c r="AC443" s="293"/>
      <c r="AD443" s="293"/>
      <c r="AE443" s="293"/>
      <c r="AF443" s="293"/>
      <c r="AG443" s="293"/>
      <c r="AH443" s="293"/>
    </row>
    <row r="444" spans="1:34" ht="12.75" customHeight="1" x14ac:dyDescent="0.25">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c r="AA444" s="293"/>
      <c r="AB444" s="293"/>
      <c r="AC444" s="293"/>
      <c r="AD444" s="293"/>
      <c r="AE444" s="293"/>
      <c r="AF444" s="293"/>
      <c r="AG444" s="293"/>
      <c r="AH444" s="293"/>
    </row>
    <row r="445" spans="1:34" ht="12.75" customHeight="1" x14ac:dyDescent="0.25">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c r="AA445" s="293"/>
      <c r="AB445" s="293"/>
      <c r="AC445" s="293"/>
      <c r="AD445" s="293"/>
      <c r="AE445" s="293"/>
      <c r="AF445" s="293"/>
      <c r="AG445" s="293"/>
      <c r="AH445" s="293"/>
    </row>
    <row r="446" spans="1:34" ht="12.75" customHeight="1" x14ac:dyDescent="0.25">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c r="AA446" s="293"/>
      <c r="AB446" s="293"/>
      <c r="AC446" s="293"/>
      <c r="AD446" s="293"/>
      <c r="AE446" s="293"/>
      <c r="AF446" s="293"/>
      <c r="AG446" s="293"/>
      <c r="AH446" s="293"/>
    </row>
    <row r="447" spans="1:34" ht="12.75" customHeight="1" x14ac:dyDescent="0.25">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c r="AA447" s="293"/>
      <c r="AB447" s="293"/>
      <c r="AC447" s="293"/>
      <c r="AD447" s="293"/>
      <c r="AE447" s="293"/>
      <c r="AF447" s="293"/>
      <c r="AG447" s="293"/>
      <c r="AH447" s="293"/>
    </row>
    <row r="448" spans="1:34" ht="12.75" customHeight="1" x14ac:dyDescent="0.25">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c r="AE448" s="293"/>
      <c r="AF448" s="293"/>
      <c r="AG448" s="293"/>
      <c r="AH448" s="293"/>
    </row>
    <row r="449" spans="1:34" ht="12.75" customHeight="1" x14ac:dyDescent="0.25">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c r="AA449" s="293"/>
      <c r="AB449" s="293"/>
      <c r="AC449" s="293"/>
      <c r="AD449" s="293"/>
      <c r="AE449" s="293"/>
      <c r="AF449" s="293"/>
      <c r="AG449" s="293"/>
      <c r="AH449" s="293"/>
    </row>
    <row r="450" spans="1:34" ht="12.75" customHeight="1" x14ac:dyDescent="0.25">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c r="AE450" s="293"/>
      <c r="AF450" s="293"/>
      <c r="AG450" s="293"/>
      <c r="AH450" s="293"/>
    </row>
    <row r="451" spans="1:34" ht="12.75" customHeight="1" x14ac:dyDescent="0.25">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c r="AE451" s="293"/>
      <c r="AF451" s="293"/>
      <c r="AG451" s="293"/>
      <c r="AH451" s="293"/>
    </row>
    <row r="452" spans="1:34" ht="12.75" customHeight="1" x14ac:dyDescent="0.25">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c r="AE452" s="293"/>
      <c r="AF452" s="293"/>
      <c r="AG452" s="293"/>
      <c r="AH452" s="293"/>
    </row>
    <row r="453" spans="1:34" ht="12.75" customHeight="1" x14ac:dyDescent="0.25">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3"/>
      <c r="AC453" s="293"/>
      <c r="AD453" s="293"/>
      <c r="AE453" s="293"/>
      <c r="AF453" s="293"/>
      <c r="AG453" s="293"/>
      <c r="AH453" s="293"/>
    </row>
    <row r="454" spans="1:34" ht="12.75" customHeight="1" x14ac:dyDescent="0.25">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c r="AE454" s="293"/>
      <c r="AF454" s="293"/>
      <c r="AG454" s="293"/>
      <c r="AH454" s="293"/>
    </row>
    <row r="455" spans="1:34" ht="12.75" customHeight="1" x14ac:dyDescent="0.25">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3"/>
      <c r="AC455" s="293"/>
      <c r="AD455" s="293"/>
      <c r="AE455" s="293"/>
      <c r="AF455" s="293"/>
      <c r="AG455" s="293"/>
      <c r="AH455" s="293"/>
    </row>
    <row r="456" spans="1:34" ht="12.75" customHeight="1" x14ac:dyDescent="0.25">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c r="AA456" s="293"/>
      <c r="AB456" s="293"/>
      <c r="AC456" s="293"/>
      <c r="AD456" s="293"/>
      <c r="AE456" s="293"/>
      <c r="AF456" s="293"/>
      <c r="AG456" s="293"/>
      <c r="AH456" s="293"/>
    </row>
    <row r="457" spans="1:34" ht="12.75" customHeight="1" x14ac:dyDescent="0.25">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c r="AA457" s="293"/>
      <c r="AB457" s="293"/>
      <c r="AC457" s="293"/>
      <c r="AD457" s="293"/>
      <c r="AE457" s="293"/>
      <c r="AF457" s="293"/>
      <c r="AG457" s="293"/>
      <c r="AH457" s="293"/>
    </row>
    <row r="458" spans="1:34" ht="12.75" customHeight="1" x14ac:dyDescent="0.25">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c r="AA458" s="293"/>
      <c r="AB458" s="293"/>
      <c r="AC458" s="293"/>
      <c r="AD458" s="293"/>
      <c r="AE458" s="293"/>
      <c r="AF458" s="293"/>
      <c r="AG458" s="293"/>
      <c r="AH458" s="293"/>
    </row>
    <row r="459" spans="1:34" ht="12.75" customHeight="1" x14ac:dyDescent="0.25">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c r="AA459" s="293"/>
      <c r="AB459" s="293"/>
      <c r="AC459" s="293"/>
      <c r="AD459" s="293"/>
      <c r="AE459" s="293"/>
      <c r="AF459" s="293"/>
      <c r="AG459" s="293"/>
      <c r="AH459" s="293"/>
    </row>
    <row r="460" spans="1:34" ht="12.75" customHeight="1" x14ac:dyDescent="0.25">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c r="AE460" s="293"/>
      <c r="AF460" s="293"/>
      <c r="AG460" s="293"/>
      <c r="AH460" s="293"/>
    </row>
    <row r="461" spans="1:34" ht="12.75" customHeight="1" x14ac:dyDescent="0.25">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c r="AA461" s="293"/>
      <c r="AB461" s="293"/>
      <c r="AC461" s="293"/>
      <c r="AD461" s="293"/>
      <c r="AE461" s="293"/>
      <c r="AF461" s="293"/>
      <c r="AG461" s="293"/>
      <c r="AH461" s="293"/>
    </row>
    <row r="462" spans="1:34" ht="12.75" customHeight="1" x14ac:dyDescent="0.25">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c r="AA462" s="293"/>
      <c r="AB462" s="293"/>
      <c r="AC462" s="293"/>
      <c r="AD462" s="293"/>
      <c r="AE462" s="293"/>
      <c r="AF462" s="293"/>
      <c r="AG462" s="293"/>
      <c r="AH462" s="293"/>
    </row>
    <row r="463" spans="1:34" ht="12.75" customHeight="1" x14ac:dyDescent="0.25">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c r="AA463" s="293"/>
      <c r="AB463" s="293"/>
      <c r="AC463" s="293"/>
      <c r="AD463" s="293"/>
      <c r="AE463" s="293"/>
      <c r="AF463" s="293"/>
      <c r="AG463" s="293"/>
      <c r="AH463" s="293"/>
    </row>
    <row r="464" spans="1:34" ht="12.75" customHeight="1" x14ac:dyDescent="0.25">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c r="AA464" s="293"/>
      <c r="AB464" s="293"/>
      <c r="AC464" s="293"/>
      <c r="AD464" s="293"/>
      <c r="AE464" s="293"/>
      <c r="AF464" s="293"/>
      <c r="AG464" s="293"/>
      <c r="AH464" s="293"/>
    </row>
    <row r="465" spans="1:34" ht="12.75" customHeight="1" x14ac:dyDescent="0.25">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c r="AA465" s="293"/>
      <c r="AB465" s="293"/>
      <c r="AC465" s="293"/>
      <c r="AD465" s="293"/>
      <c r="AE465" s="293"/>
      <c r="AF465" s="293"/>
      <c r="AG465" s="293"/>
      <c r="AH465" s="293"/>
    </row>
    <row r="466" spans="1:34" ht="12.75" customHeight="1" x14ac:dyDescent="0.25">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c r="AE466" s="293"/>
      <c r="AF466" s="293"/>
      <c r="AG466" s="293"/>
      <c r="AH466" s="293"/>
    </row>
    <row r="467" spans="1:34" ht="12.75" customHeight="1" x14ac:dyDescent="0.25">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c r="AA467" s="293"/>
      <c r="AB467" s="293"/>
      <c r="AC467" s="293"/>
      <c r="AD467" s="293"/>
      <c r="AE467" s="293"/>
      <c r="AF467" s="293"/>
      <c r="AG467" s="293"/>
      <c r="AH467" s="293"/>
    </row>
    <row r="468" spans="1:34" ht="12.75" customHeight="1" x14ac:dyDescent="0.25">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c r="AA468" s="293"/>
      <c r="AB468" s="293"/>
      <c r="AC468" s="293"/>
      <c r="AD468" s="293"/>
      <c r="AE468" s="293"/>
      <c r="AF468" s="293"/>
      <c r="AG468" s="293"/>
      <c r="AH468" s="293"/>
    </row>
    <row r="469" spans="1:34" ht="12.75" customHeight="1" x14ac:dyDescent="0.25">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c r="AA469" s="293"/>
      <c r="AB469" s="293"/>
      <c r="AC469" s="293"/>
      <c r="AD469" s="293"/>
      <c r="AE469" s="293"/>
      <c r="AF469" s="293"/>
      <c r="AG469" s="293"/>
      <c r="AH469" s="293"/>
    </row>
    <row r="470" spans="1:34" ht="12.75" customHeight="1" x14ac:dyDescent="0.25">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c r="AA470" s="293"/>
      <c r="AB470" s="293"/>
      <c r="AC470" s="293"/>
      <c r="AD470" s="293"/>
      <c r="AE470" s="293"/>
      <c r="AF470" s="293"/>
      <c r="AG470" s="293"/>
      <c r="AH470" s="293"/>
    </row>
    <row r="471" spans="1:34" ht="12.75" customHeight="1" x14ac:dyDescent="0.25">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c r="AA471" s="293"/>
      <c r="AB471" s="293"/>
      <c r="AC471" s="293"/>
      <c r="AD471" s="293"/>
      <c r="AE471" s="293"/>
      <c r="AF471" s="293"/>
      <c r="AG471" s="293"/>
      <c r="AH471" s="293"/>
    </row>
    <row r="472" spans="1:34" ht="12.75" customHeight="1" x14ac:dyDescent="0.25">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c r="AA472" s="293"/>
      <c r="AB472" s="293"/>
      <c r="AC472" s="293"/>
      <c r="AD472" s="293"/>
      <c r="AE472" s="293"/>
      <c r="AF472" s="293"/>
      <c r="AG472" s="293"/>
      <c r="AH472" s="293"/>
    </row>
    <row r="473" spans="1:34" ht="12.75" customHeight="1" x14ac:dyDescent="0.25">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c r="AA473" s="293"/>
      <c r="AB473" s="293"/>
      <c r="AC473" s="293"/>
      <c r="AD473" s="293"/>
      <c r="AE473" s="293"/>
      <c r="AF473" s="293"/>
      <c r="AG473" s="293"/>
      <c r="AH473" s="293"/>
    </row>
    <row r="474" spans="1:34" ht="12.75" customHeight="1" x14ac:dyDescent="0.25">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c r="AA474" s="293"/>
      <c r="AB474" s="293"/>
      <c r="AC474" s="293"/>
      <c r="AD474" s="293"/>
      <c r="AE474" s="293"/>
      <c r="AF474" s="293"/>
      <c r="AG474" s="293"/>
      <c r="AH474" s="293"/>
    </row>
    <row r="475" spans="1:34" ht="12.75" customHeight="1" x14ac:dyDescent="0.25">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c r="AA475" s="293"/>
      <c r="AB475" s="293"/>
      <c r="AC475" s="293"/>
      <c r="AD475" s="293"/>
      <c r="AE475" s="293"/>
      <c r="AF475" s="293"/>
      <c r="AG475" s="293"/>
      <c r="AH475" s="293"/>
    </row>
    <row r="476" spans="1:34" ht="12.75" customHeight="1" x14ac:dyDescent="0.25">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c r="AA476" s="293"/>
      <c r="AB476" s="293"/>
      <c r="AC476" s="293"/>
      <c r="AD476" s="293"/>
      <c r="AE476" s="293"/>
      <c r="AF476" s="293"/>
      <c r="AG476" s="293"/>
      <c r="AH476" s="293"/>
    </row>
    <row r="477" spans="1:34" ht="12.75" customHeight="1" x14ac:dyDescent="0.25">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c r="AA477" s="293"/>
      <c r="AB477" s="293"/>
      <c r="AC477" s="293"/>
      <c r="AD477" s="293"/>
      <c r="AE477" s="293"/>
      <c r="AF477" s="293"/>
      <c r="AG477" s="293"/>
      <c r="AH477" s="293"/>
    </row>
    <row r="478" spans="1:34" ht="12.75" customHeight="1" x14ac:dyDescent="0.25">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c r="AA478" s="293"/>
      <c r="AB478" s="293"/>
      <c r="AC478" s="293"/>
      <c r="AD478" s="293"/>
      <c r="AE478" s="293"/>
      <c r="AF478" s="293"/>
      <c r="AG478" s="293"/>
      <c r="AH478" s="293"/>
    </row>
    <row r="479" spans="1:34" ht="12.75" customHeight="1" x14ac:dyDescent="0.25">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c r="AA479" s="293"/>
      <c r="AB479" s="293"/>
      <c r="AC479" s="293"/>
      <c r="AD479" s="293"/>
      <c r="AE479" s="293"/>
      <c r="AF479" s="293"/>
      <c r="AG479" s="293"/>
      <c r="AH479" s="293"/>
    </row>
    <row r="480" spans="1:34" ht="12.75" customHeight="1" x14ac:dyDescent="0.25">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c r="AA480" s="293"/>
      <c r="AB480" s="293"/>
      <c r="AC480" s="293"/>
      <c r="AD480" s="293"/>
      <c r="AE480" s="293"/>
      <c r="AF480" s="293"/>
      <c r="AG480" s="293"/>
      <c r="AH480" s="293"/>
    </row>
    <row r="481" spans="1:34" ht="12.75" customHeight="1" x14ac:dyDescent="0.25">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c r="AA481" s="293"/>
      <c r="AB481" s="293"/>
      <c r="AC481" s="293"/>
      <c r="AD481" s="293"/>
      <c r="AE481" s="293"/>
      <c r="AF481" s="293"/>
      <c r="AG481" s="293"/>
      <c r="AH481" s="293"/>
    </row>
    <row r="482" spans="1:34" ht="12.75" customHeight="1" x14ac:dyDescent="0.25">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c r="AA482" s="293"/>
      <c r="AB482" s="293"/>
      <c r="AC482" s="293"/>
      <c r="AD482" s="293"/>
      <c r="AE482" s="293"/>
      <c r="AF482" s="293"/>
      <c r="AG482" s="293"/>
      <c r="AH482" s="293"/>
    </row>
    <row r="483" spans="1:34" ht="12.75" customHeight="1" x14ac:dyDescent="0.25">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c r="AA483" s="293"/>
      <c r="AB483" s="293"/>
      <c r="AC483" s="293"/>
      <c r="AD483" s="293"/>
      <c r="AE483" s="293"/>
      <c r="AF483" s="293"/>
      <c r="AG483" s="293"/>
      <c r="AH483" s="293"/>
    </row>
    <row r="484" spans="1:34" ht="12.75" customHeight="1" x14ac:dyDescent="0.25">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c r="AA484" s="293"/>
      <c r="AB484" s="293"/>
      <c r="AC484" s="293"/>
      <c r="AD484" s="293"/>
      <c r="AE484" s="293"/>
      <c r="AF484" s="293"/>
      <c r="AG484" s="293"/>
      <c r="AH484" s="293"/>
    </row>
    <row r="485" spans="1:34" ht="12.75" customHeight="1" x14ac:dyDescent="0.25">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c r="AA485" s="293"/>
      <c r="AB485" s="293"/>
      <c r="AC485" s="293"/>
      <c r="AD485" s="293"/>
      <c r="AE485" s="293"/>
      <c r="AF485" s="293"/>
      <c r="AG485" s="293"/>
      <c r="AH485" s="293"/>
    </row>
    <row r="486" spans="1:34" ht="12.75" customHeight="1" x14ac:dyDescent="0.25">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c r="AA486" s="293"/>
      <c r="AB486" s="293"/>
      <c r="AC486" s="293"/>
      <c r="AD486" s="293"/>
      <c r="AE486" s="293"/>
      <c r="AF486" s="293"/>
      <c r="AG486" s="293"/>
      <c r="AH486" s="293"/>
    </row>
    <row r="487" spans="1:34" ht="12.75" customHeight="1" x14ac:dyDescent="0.25">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c r="AA487" s="293"/>
      <c r="AB487" s="293"/>
      <c r="AC487" s="293"/>
      <c r="AD487" s="293"/>
      <c r="AE487" s="293"/>
      <c r="AF487" s="293"/>
      <c r="AG487" s="293"/>
      <c r="AH487" s="293"/>
    </row>
    <row r="488" spans="1:34" ht="12.75" customHeight="1" x14ac:dyDescent="0.25">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c r="AA488" s="293"/>
      <c r="AB488" s="293"/>
      <c r="AC488" s="293"/>
      <c r="AD488" s="293"/>
      <c r="AE488" s="293"/>
      <c r="AF488" s="293"/>
      <c r="AG488" s="293"/>
      <c r="AH488" s="293"/>
    </row>
    <row r="489" spans="1:34" ht="12.75" customHeight="1" x14ac:dyDescent="0.25">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c r="AA489" s="293"/>
      <c r="AB489" s="293"/>
      <c r="AC489" s="293"/>
      <c r="AD489" s="293"/>
      <c r="AE489" s="293"/>
      <c r="AF489" s="293"/>
      <c r="AG489" s="293"/>
      <c r="AH489" s="293"/>
    </row>
    <row r="490" spans="1:34" ht="12.75" customHeight="1" x14ac:dyDescent="0.25">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c r="AA490" s="293"/>
      <c r="AB490" s="293"/>
      <c r="AC490" s="293"/>
      <c r="AD490" s="293"/>
      <c r="AE490" s="293"/>
      <c r="AF490" s="293"/>
      <c r="AG490" s="293"/>
      <c r="AH490" s="293"/>
    </row>
    <row r="491" spans="1:34" ht="12.75" customHeight="1" x14ac:dyDescent="0.25">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c r="AE491" s="293"/>
      <c r="AF491" s="293"/>
      <c r="AG491" s="293"/>
      <c r="AH491" s="293"/>
    </row>
    <row r="492" spans="1:34" ht="12.75" customHeight="1" x14ac:dyDescent="0.25">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c r="AA492" s="293"/>
      <c r="AB492" s="293"/>
      <c r="AC492" s="293"/>
      <c r="AD492" s="293"/>
      <c r="AE492" s="293"/>
      <c r="AF492" s="293"/>
      <c r="AG492" s="293"/>
      <c r="AH492" s="293"/>
    </row>
    <row r="493" spans="1:34" ht="12.75" customHeight="1" x14ac:dyDescent="0.25">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c r="AA493" s="293"/>
      <c r="AB493" s="293"/>
      <c r="AC493" s="293"/>
      <c r="AD493" s="293"/>
      <c r="AE493" s="293"/>
      <c r="AF493" s="293"/>
      <c r="AG493" s="293"/>
      <c r="AH493" s="293"/>
    </row>
    <row r="494" spans="1:34" ht="12.75" customHeight="1" x14ac:dyDescent="0.25">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c r="AA494" s="293"/>
      <c r="AB494" s="293"/>
      <c r="AC494" s="293"/>
      <c r="AD494" s="293"/>
      <c r="AE494" s="293"/>
      <c r="AF494" s="293"/>
      <c r="AG494" s="293"/>
      <c r="AH494" s="293"/>
    </row>
    <row r="495" spans="1:34" ht="12.75" customHeight="1" x14ac:dyDescent="0.25">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c r="AA495" s="293"/>
      <c r="AB495" s="293"/>
      <c r="AC495" s="293"/>
      <c r="AD495" s="293"/>
      <c r="AE495" s="293"/>
      <c r="AF495" s="293"/>
      <c r="AG495" s="293"/>
      <c r="AH495" s="293"/>
    </row>
    <row r="496" spans="1:34" ht="12.75" customHeight="1" x14ac:dyDescent="0.25">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c r="AA496" s="293"/>
      <c r="AB496" s="293"/>
      <c r="AC496" s="293"/>
      <c r="AD496" s="293"/>
      <c r="AE496" s="293"/>
      <c r="AF496" s="293"/>
      <c r="AG496" s="293"/>
      <c r="AH496" s="293"/>
    </row>
    <row r="497" spans="1:34" ht="12.75" customHeight="1" x14ac:dyDescent="0.25">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c r="AE497" s="293"/>
      <c r="AF497" s="293"/>
      <c r="AG497" s="293"/>
      <c r="AH497" s="293"/>
    </row>
    <row r="498" spans="1:34" ht="12.75" customHeight="1" x14ac:dyDescent="0.25">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c r="AA498" s="293"/>
      <c r="AB498" s="293"/>
      <c r="AC498" s="293"/>
      <c r="AD498" s="293"/>
      <c r="AE498" s="293"/>
      <c r="AF498" s="293"/>
      <c r="AG498" s="293"/>
      <c r="AH498" s="293"/>
    </row>
    <row r="499" spans="1:34" ht="12.75" customHeight="1" x14ac:dyDescent="0.25">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c r="AA499" s="293"/>
      <c r="AB499" s="293"/>
      <c r="AC499" s="293"/>
      <c r="AD499" s="293"/>
      <c r="AE499" s="293"/>
      <c r="AF499" s="293"/>
      <c r="AG499" s="293"/>
      <c r="AH499" s="293"/>
    </row>
    <row r="500" spans="1:34" ht="12.75" customHeight="1" x14ac:dyDescent="0.25">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c r="AA500" s="293"/>
      <c r="AB500" s="293"/>
      <c r="AC500" s="293"/>
      <c r="AD500" s="293"/>
      <c r="AE500" s="293"/>
      <c r="AF500" s="293"/>
      <c r="AG500" s="293"/>
      <c r="AH500" s="293"/>
    </row>
    <row r="501" spans="1:34" ht="12.75" customHeight="1" x14ac:dyDescent="0.25">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c r="AA501" s="293"/>
      <c r="AB501" s="293"/>
      <c r="AC501" s="293"/>
      <c r="AD501" s="293"/>
      <c r="AE501" s="293"/>
      <c r="AF501" s="293"/>
      <c r="AG501" s="293"/>
      <c r="AH501" s="293"/>
    </row>
    <row r="502" spans="1:34" ht="12.75" customHeight="1" x14ac:dyDescent="0.25">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c r="AA502" s="293"/>
      <c r="AB502" s="293"/>
      <c r="AC502" s="293"/>
      <c r="AD502" s="293"/>
      <c r="AE502" s="293"/>
      <c r="AF502" s="293"/>
      <c r="AG502" s="293"/>
      <c r="AH502" s="293"/>
    </row>
    <row r="503" spans="1:34" ht="12.75" customHeight="1" x14ac:dyDescent="0.25">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c r="AE503" s="293"/>
      <c r="AF503" s="293"/>
      <c r="AG503" s="293"/>
      <c r="AH503" s="293"/>
    </row>
    <row r="504" spans="1:34" ht="12.75" customHeight="1" x14ac:dyDescent="0.25">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c r="AA504" s="293"/>
      <c r="AB504" s="293"/>
      <c r="AC504" s="293"/>
      <c r="AD504" s="293"/>
      <c r="AE504" s="293"/>
      <c r="AF504" s="293"/>
      <c r="AG504" s="293"/>
      <c r="AH504" s="293"/>
    </row>
    <row r="505" spans="1:34" ht="12.75" customHeight="1" x14ac:dyDescent="0.25">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c r="AA505" s="293"/>
      <c r="AB505" s="293"/>
      <c r="AC505" s="293"/>
      <c r="AD505" s="293"/>
      <c r="AE505" s="293"/>
      <c r="AF505" s="293"/>
      <c r="AG505" s="293"/>
      <c r="AH505" s="293"/>
    </row>
    <row r="506" spans="1:34" ht="12.75" customHeight="1" x14ac:dyDescent="0.25">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c r="AA506" s="293"/>
      <c r="AB506" s="293"/>
      <c r="AC506" s="293"/>
      <c r="AD506" s="293"/>
      <c r="AE506" s="293"/>
      <c r="AF506" s="293"/>
      <c r="AG506" s="293"/>
      <c r="AH506" s="293"/>
    </row>
    <row r="507" spans="1:34" ht="12.75" customHeight="1" x14ac:dyDescent="0.25">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c r="AA507" s="293"/>
      <c r="AB507" s="293"/>
      <c r="AC507" s="293"/>
      <c r="AD507" s="293"/>
      <c r="AE507" s="293"/>
      <c r="AF507" s="293"/>
      <c r="AG507" s="293"/>
      <c r="AH507" s="293"/>
    </row>
    <row r="508" spans="1:34" ht="12.75" customHeight="1" x14ac:dyDescent="0.25">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c r="AA508" s="293"/>
      <c r="AB508" s="293"/>
      <c r="AC508" s="293"/>
      <c r="AD508" s="293"/>
      <c r="AE508" s="293"/>
      <c r="AF508" s="293"/>
      <c r="AG508" s="293"/>
      <c r="AH508" s="293"/>
    </row>
    <row r="509" spans="1:34" ht="12.75" customHeight="1" x14ac:dyDescent="0.25">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c r="AE509" s="293"/>
      <c r="AF509" s="293"/>
      <c r="AG509" s="293"/>
      <c r="AH509" s="293"/>
    </row>
    <row r="510" spans="1:34" ht="12.75" customHeight="1" x14ac:dyDescent="0.25">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c r="AA510" s="293"/>
      <c r="AB510" s="293"/>
      <c r="AC510" s="293"/>
      <c r="AD510" s="293"/>
      <c r="AE510" s="293"/>
      <c r="AF510" s="293"/>
      <c r="AG510" s="293"/>
      <c r="AH510" s="293"/>
    </row>
    <row r="511" spans="1:34" ht="12.75" customHeight="1" x14ac:dyDescent="0.25">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c r="AA511" s="293"/>
      <c r="AB511" s="293"/>
      <c r="AC511" s="293"/>
      <c r="AD511" s="293"/>
      <c r="AE511" s="293"/>
      <c r="AF511" s="293"/>
      <c r="AG511" s="293"/>
      <c r="AH511" s="293"/>
    </row>
    <row r="512" spans="1:34" ht="12.75" customHeight="1" x14ac:dyDescent="0.25">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c r="AA512" s="293"/>
      <c r="AB512" s="293"/>
      <c r="AC512" s="293"/>
      <c r="AD512" s="293"/>
      <c r="AE512" s="293"/>
      <c r="AF512" s="293"/>
      <c r="AG512" s="293"/>
      <c r="AH512" s="293"/>
    </row>
    <row r="513" spans="1:34" ht="12.75" customHeight="1" x14ac:dyDescent="0.25">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c r="AA513" s="293"/>
      <c r="AB513" s="293"/>
      <c r="AC513" s="293"/>
      <c r="AD513" s="293"/>
      <c r="AE513" s="293"/>
      <c r="AF513" s="293"/>
      <c r="AG513" s="293"/>
      <c r="AH513" s="293"/>
    </row>
    <row r="514" spans="1:34" ht="12.75" customHeight="1" x14ac:dyDescent="0.25">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c r="AA514" s="293"/>
      <c r="AB514" s="293"/>
      <c r="AC514" s="293"/>
      <c r="AD514" s="293"/>
      <c r="AE514" s="293"/>
      <c r="AF514" s="293"/>
      <c r="AG514" s="293"/>
      <c r="AH514" s="293"/>
    </row>
    <row r="515" spans="1:34" ht="12.75" customHeight="1" x14ac:dyDescent="0.25">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c r="AE515" s="293"/>
      <c r="AF515" s="293"/>
      <c r="AG515" s="293"/>
      <c r="AH515" s="293"/>
    </row>
    <row r="516" spans="1:34" ht="12.75" customHeight="1" x14ac:dyDescent="0.25">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c r="AA516" s="293"/>
      <c r="AB516" s="293"/>
      <c r="AC516" s="293"/>
      <c r="AD516" s="293"/>
      <c r="AE516" s="293"/>
      <c r="AF516" s="293"/>
      <c r="AG516" s="293"/>
      <c r="AH516" s="293"/>
    </row>
    <row r="517" spans="1:34" ht="12.75" customHeight="1" x14ac:dyDescent="0.25">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c r="AA517" s="293"/>
      <c r="AB517" s="293"/>
      <c r="AC517" s="293"/>
      <c r="AD517" s="293"/>
      <c r="AE517" s="293"/>
      <c r="AF517" s="293"/>
      <c r="AG517" s="293"/>
      <c r="AH517" s="293"/>
    </row>
    <row r="518" spans="1:34" ht="12.75" customHeight="1" x14ac:dyDescent="0.25">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c r="AA518" s="293"/>
      <c r="AB518" s="293"/>
      <c r="AC518" s="293"/>
      <c r="AD518" s="293"/>
      <c r="AE518" s="293"/>
      <c r="AF518" s="293"/>
      <c r="AG518" s="293"/>
      <c r="AH518" s="293"/>
    </row>
    <row r="519" spans="1:34" ht="12.75" customHeight="1" x14ac:dyDescent="0.25">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c r="AA519" s="293"/>
      <c r="AB519" s="293"/>
      <c r="AC519" s="293"/>
      <c r="AD519" s="293"/>
      <c r="AE519" s="293"/>
      <c r="AF519" s="293"/>
      <c r="AG519" s="293"/>
      <c r="AH519" s="293"/>
    </row>
    <row r="520" spans="1:34" ht="12.75" customHeight="1" x14ac:dyDescent="0.25">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c r="AA520" s="293"/>
      <c r="AB520" s="293"/>
      <c r="AC520" s="293"/>
      <c r="AD520" s="293"/>
      <c r="AE520" s="293"/>
      <c r="AF520" s="293"/>
      <c r="AG520" s="293"/>
      <c r="AH520" s="293"/>
    </row>
    <row r="521" spans="1:34" ht="12.75" customHeight="1" x14ac:dyDescent="0.25">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c r="AE521" s="293"/>
      <c r="AF521" s="293"/>
      <c r="AG521" s="293"/>
      <c r="AH521" s="293"/>
    </row>
    <row r="522" spans="1:34" ht="12.75" customHeight="1" x14ac:dyDescent="0.25">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c r="AA522" s="293"/>
      <c r="AB522" s="293"/>
      <c r="AC522" s="293"/>
      <c r="AD522" s="293"/>
      <c r="AE522" s="293"/>
      <c r="AF522" s="293"/>
      <c r="AG522" s="293"/>
      <c r="AH522" s="293"/>
    </row>
    <row r="523" spans="1:34" ht="12.75" customHeight="1" x14ac:dyDescent="0.25">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c r="AE523" s="293"/>
      <c r="AF523" s="293"/>
      <c r="AG523" s="293"/>
      <c r="AH523" s="293"/>
    </row>
    <row r="524" spans="1:34" ht="12.75" customHeight="1" x14ac:dyDescent="0.25">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c r="AA524" s="293"/>
      <c r="AB524" s="293"/>
      <c r="AC524" s="293"/>
      <c r="AD524" s="293"/>
      <c r="AE524" s="293"/>
      <c r="AF524" s="293"/>
      <c r="AG524" s="293"/>
      <c r="AH524" s="293"/>
    </row>
    <row r="525" spans="1:34" ht="12.75" customHeight="1" x14ac:dyDescent="0.25">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c r="AA525" s="293"/>
      <c r="AB525" s="293"/>
      <c r="AC525" s="293"/>
      <c r="AD525" s="293"/>
      <c r="AE525" s="293"/>
      <c r="AF525" s="293"/>
      <c r="AG525" s="293"/>
      <c r="AH525" s="293"/>
    </row>
    <row r="526" spans="1:34" ht="12.75" customHeight="1" x14ac:dyDescent="0.25">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c r="AA526" s="293"/>
      <c r="AB526" s="293"/>
      <c r="AC526" s="293"/>
      <c r="AD526" s="293"/>
      <c r="AE526" s="293"/>
      <c r="AF526" s="293"/>
      <c r="AG526" s="293"/>
      <c r="AH526" s="293"/>
    </row>
    <row r="527" spans="1:34" ht="12.75" customHeight="1" x14ac:dyDescent="0.25">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c r="AE527" s="293"/>
      <c r="AF527" s="293"/>
      <c r="AG527" s="293"/>
      <c r="AH527" s="293"/>
    </row>
    <row r="528" spans="1:34" ht="12.75" customHeight="1" x14ac:dyDescent="0.25">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c r="AA528" s="293"/>
      <c r="AB528" s="293"/>
      <c r="AC528" s="293"/>
      <c r="AD528" s="293"/>
      <c r="AE528" s="293"/>
      <c r="AF528" s="293"/>
      <c r="AG528" s="293"/>
      <c r="AH528" s="293"/>
    </row>
    <row r="529" spans="1:34" ht="12.75" customHeight="1" x14ac:dyDescent="0.25">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c r="AE529" s="293"/>
      <c r="AF529" s="293"/>
      <c r="AG529" s="293"/>
      <c r="AH529" s="293"/>
    </row>
    <row r="530" spans="1:34" ht="12.75" customHeight="1" x14ac:dyDescent="0.25">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c r="AE530" s="293"/>
      <c r="AF530" s="293"/>
      <c r="AG530" s="293"/>
      <c r="AH530" s="293"/>
    </row>
    <row r="531" spans="1:34" ht="12.75" customHeight="1" x14ac:dyDescent="0.25">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c r="AE531" s="293"/>
      <c r="AF531" s="293"/>
      <c r="AG531" s="293"/>
      <c r="AH531" s="293"/>
    </row>
    <row r="532" spans="1:34" ht="12.75" customHeight="1" x14ac:dyDescent="0.25">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c r="AA532" s="293"/>
      <c r="AB532" s="293"/>
      <c r="AC532" s="293"/>
      <c r="AD532" s="293"/>
      <c r="AE532" s="293"/>
      <c r="AF532" s="293"/>
      <c r="AG532" s="293"/>
      <c r="AH532" s="293"/>
    </row>
    <row r="533" spans="1:34" ht="12.75" customHeight="1" x14ac:dyDescent="0.25">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c r="AE533" s="293"/>
      <c r="AF533" s="293"/>
      <c r="AG533" s="293"/>
      <c r="AH533" s="293"/>
    </row>
    <row r="534" spans="1:34" ht="12.75" customHeight="1" x14ac:dyDescent="0.25">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c r="AA534" s="293"/>
      <c r="AB534" s="293"/>
      <c r="AC534" s="293"/>
      <c r="AD534" s="293"/>
      <c r="AE534" s="293"/>
      <c r="AF534" s="293"/>
      <c r="AG534" s="293"/>
      <c r="AH534" s="293"/>
    </row>
    <row r="535" spans="1:34" ht="12.75" customHeight="1" x14ac:dyDescent="0.25">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c r="AA535" s="293"/>
      <c r="AB535" s="293"/>
      <c r="AC535" s="293"/>
      <c r="AD535" s="293"/>
      <c r="AE535" s="293"/>
      <c r="AF535" s="293"/>
      <c r="AG535" s="293"/>
      <c r="AH535" s="293"/>
    </row>
    <row r="536" spans="1:34" ht="12.75" customHeight="1" x14ac:dyDescent="0.25">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c r="AA536" s="293"/>
      <c r="AB536" s="293"/>
      <c r="AC536" s="293"/>
      <c r="AD536" s="293"/>
      <c r="AE536" s="293"/>
      <c r="AF536" s="293"/>
      <c r="AG536" s="293"/>
      <c r="AH536" s="293"/>
    </row>
    <row r="537" spans="1:34" ht="12.75" customHeight="1" x14ac:dyDescent="0.25">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c r="AA537" s="293"/>
      <c r="AB537" s="293"/>
      <c r="AC537" s="293"/>
      <c r="AD537" s="293"/>
      <c r="AE537" s="293"/>
      <c r="AF537" s="293"/>
      <c r="AG537" s="293"/>
      <c r="AH537" s="293"/>
    </row>
    <row r="538" spans="1:34" ht="12.75" customHeight="1" x14ac:dyDescent="0.25">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c r="AA538" s="293"/>
      <c r="AB538" s="293"/>
      <c r="AC538" s="293"/>
      <c r="AD538" s="293"/>
      <c r="AE538" s="293"/>
      <c r="AF538" s="293"/>
      <c r="AG538" s="293"/>
      <c r="AH538" s="293"/>
    </row>
    <row r="539" spans="1:34" ht="12.75" customHeight="1" x14ac:dyDescent="0.25">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c r="AE539" s="293"/>
      <c r="AF539" s="293"/>
      <c r="AG539" s="293"/>
      <c r="AH539" s="293"/>
    </row>
    <row r="540" spans="1:34" ht="12.75" customHeight="1" x14ac:dyDescent="0.25">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c r="AA540" s="293"/>
      <c r="AB540" s="293"/>
      <c r="AC540" s="293"/>
      <c r="AD540" s="293"/>
      <c r="AE540" s="293"/>
      <c r="AF540" s="293"/>
      <c r="AG540" s="293"/>
      <c r="AH540" s="293"/>
    </row>
    <row r="541" spans="1:34" ht="12.75" customHeight="1" x14ac:dyDescent="0.25">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c r="AA541" s="293"/>
      <c r="AB541" s="293"/>
      <c r="AC541" s="293"/>
      <c r="AD541" s="293"/>
      <c r="AE541" s="293"/>
      <c r="AF541" s="293"/>
      <c r="AG541" s="293"/>
      <c r="AH541" s="293"/>
    </row>
    <row r="542" spans="1:34" ht="12.75" customHeight="1" x14ac:dyDescent="0.25">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c r="AA542" s="293"/>
      <c r="AB542" s="293"/>
      <c r="AC542" s="293"/>
      <c r="AD542" s="293"/>
      <c r="AE542" s="293"/>
      <c r="AF542" s="293"/>
      <c r="AG542" s="293"/>
      <c r="AH542" s="293"/>
    </row>
    <row r="543" spans="1:34" ht="12.75" customHeight="1" x14ac:dyDescent="0.25">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c r="AA543" s="293"/>
      <c r="AB543" s="293"/>
      <c r="AC543" s="293"/>
      <c r="AD543" s="293"/>
      <c r="AE543" s="293"/>
      <c r="AF543" s="293"/>
      <c r="AG543" s="293"/>
      <c r="AH543" s="293"/>
    </row>
    <row r="544" spans="1:34" ht="12.75" customHeight="1" x14ac:dyDescent="0.25">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c r="AA544" s="293"/>
      <c r="AB544" s="293"/>
      <c r="AC544" s="293"/>
      <c r="AD544" s="293"/>
      <c r="AE544" s="293"/>
      <c r="AF544" s="293"/>
      <c r="AG544" s="293"/>
      <c r="AH544" s="293"/>
    </row>
    <row r="545" spans="1:34" ht="12.75" customHeight="1" x14ac:dyDescent="0.25">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c r="AE545" s="293"/>
      <c r="AF545" s="293"/>
      <c r="AG545" s="293"/>
      <c r="AH545" s="293"/>
    </row>
    <row r="546" spans="1:34" ht="12.75" customHeight="1" x14ac:dyDescent="0.25">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c r="AA546" s="293"/>
      <c r="AB546" s="293"/>
      <c r="AC546" s="293"/>
      <c r="AD546" s="293"/>
      <c r="AE546" s="293"/>
      <c r="AF546" s="293"/>
      <c r="AG546" s="293"/>
      <c r="AH546" s="293"/>
    </row>
    <row r="547" spans="1:34" ht="12.75" customHeight="1" x14ac:dyDescent="0.25">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c r="AA547" s="293"/>
      <c r="AB547" s="293"/>
      <c r="AC547" s="293"/>
      <c r="AD547" s="293"/>
      <c r="AE547" s="293"/>
      <c r="AF547" s="293"/>
      <c r="AG547" s="293"/>
      <c r="AH547" s="293"/>
    </row>
    <row r="548" spans="1:34" ht="12.75" customHeight="1" x14ac:dyDescent="0.25">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c r="AA548" s="293"/>
      <c r="AB548" s="293"/>
      <c r="AC548" s="293"/>
      <c r="AD548" s="293"/>
      <c r="AE548" s="293"/>
      <c r="AF548" s="293"/>
      <c r="AG548" s="293"/>
      <c r="AH548" s="293"/>
    </row>
    <row r="549" spans="1:34" ht="12.75" customHeight="1" x14ac:dyDescent="0.25">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c r="AA549" s="293"/>
      <c r="AB549" s="293"/>
      <c r="AC549" s="293"/>
      <c r="AD549" s="293"/>
      <c r="AE549" s="293"/>
      <c r="AF549" s="293"/>
      <c r="AG549" s="293"/>
      <c r="AH549" s="293"/>
    </row>
    <row r="550" spans="1:34" ht="12.75" customHeight="1" x14ac:dyDescent="0.25">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c r="AA550" s="293"/>
      <c r="AB550" s="293"/>
      <c r="AC550" s="293"/>
      <c r="AD550" s="293"/>
      <c r="AE550" s="293"/>
      <c r="AF550" s="293"/>
      <c r="AG550" s="293"/>
      <c r="AH550" s="293"/>
    </row>
    <row r="551" spans="1:34" ht="12.75" customHeight="1" x14ac:dyDescent="0.25">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c r="AA551" s="293"/>
      <c r="AB551" s="293"/>
      <c r="AC551" s="293"/>
      <c r="AD551" s="293"/>
      <c r="AE551" s="293"/>
      <c r="AF551" s="293"/>
      <c r="AG551" s="293"/>
      <c r="AH551" s="293"/>
    </row>
    <row r="552" spans="1:34" ht="12.75" customHeight="1" x14ac:dyDescent="0.25">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c r="AA552" s="293"/>
      <c r="AB552" s="293"/>
      <c r="AC552" s="293"/>
      <c r="AD552" s="293"/>
      <c r="AE552" s="293"/>
      <c r="AF552" s="293"/>
      <c r="AG552" s="293"/>
      <c r="AH552" s="293"/>
    </row>
    <row r="553" spans="1:34" ht="12.75" customHeight="1" x14ac:dyDescent="0.25">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c r="AA553" s="293"/>
      <c r="AB553" s="293"/>
      <c r="AC553" s="293"/>
      <c r="AD553" s="293"/>
      <c r="AE553" s="293"/>
      <c r="AF553" s="293"/>
      <c r="AG553" s="293"/>
      <c r="AH553" s="293"/>
    </row>
    <row r="554" spans="1:34" ht="12.75" customHeight="1" x14ac:dyDescent="0.25">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c r="AA554" s="293"/>
      <c r="AB554" s="293"/>
      <c r="AC554" s="293"/>
      <c r="AD554" s="293"/>
      <c r="AE554" s="293"/>
      <c r="AF554" s="293"/>
      <c r="AG554" s="293"/>
      <c r="AH554" s="293"/>
    </row>
    <row r="555" spans="1:34" ht="12.75" customHeight="1" x14ac:dyDescent="0.25">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c r="AA555" s="293"/>
      <c r="AB555" s="293"/>
      <c r="AC555" s="293"/>
      <c r="AD555" s="293"/>
      <c r="AE555" s="293"/>
      <c r="AF555" s="293"/>
      <c r="AG555" s="293"/>
      <c r="AH555" s="293"/>
    </row>
    <row r="556" spans="1:34" ht="12.75" customHeight="1" x14ac:dyDescent="0.25">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c r="AA556" s="293"/>
      <c r="AB556" s="293"/>
      <c r="AC556" s="293"/>
      <c r="AD556" s="293"/>
      <c r="AE556" s="293"/>
      <c r="AF556" s="293"/>
      <c r="AG556" s="293"/>
      <c r="AH556" s="293"/>
    </row>
    <row r="557" spans="1:34" ht="12.75" customHeight="1" x14ac:dyDescent="0.25">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c r="AA557" s="293"/>
      <c r="AB557" s="293"/>
      <c r="AC557" s="293"/>
      <c r="AD557" s="293"/>
      <c r="AE557" s="293"/>
      <c r="AF557" s="293"/>
      <c r="AG557" s="293"/>
      <c r="AH557" s="293"/>
    </row>
    <row r="558" spans="1:34" ht="12.75" customHeight="1" x14ac:dyDescent="0.25">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c r="AA558" s="293"/>
      <c r="AB558" s="293"/>
      <c r="AC558" s="293"/>
      <c r="AD558" s="293"/>
      <c r="AE558" s="293"/>
      <c r="AF558" s="293"/>
      <c r="AG558" s="293"/>
      <c r="AH558" s="293"/>
    </row>
    <row r="559" spans="1:34" ht="12.75" customHeight="1" x14ac:dyDescent="0.25">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c r="AA559" s="293"/>
      <c r="AB559" s="293"/>
      <c r="AC559" s="293"/>
      <c r="AD559" s="293"/>
      <c r="AE559" s="293"/>
      <c r="AF559" s="293"/>
      <c r="AG559" s="293"/>
      <c r="AH559" s="293"/>
    </row>
    <row r="560" spans="1:34" ht="12.75" customHeight="1" x14ac:dyDescent="0.25">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c r="AA560" s="293"/>
      <c r="AB560" s="293"/>
      <c r="AC560" s="293"/>
      <c r="AD560" s="293"/>
      <c r="AE560" s="293"/>
      <c r="AF560" s="293"/>
      <c r="AG560" s="293"/>
      <c r="AH560" s="293"/>
    </row>
    <row r="561" spans="1:34" ht="12.75" customHeight="1" x14ac:dyDescent="0.25">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c r="AA561" s="293"/>
      <c r="AB561" s="293"/>
      <c r="AC561" s="293"/>
      <c r="AD561" s="293"/>
      <c r="AE561" s="293"/>
      <c r="AF561" s="293"/>
      <c r="AG561" s="293"/>
      <c r="AH561" s="293"/>
    </row>
    <row r="562" spans="1:34" ht="12.75" customHeight="1" x14ac:dyDescent="0.25">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c r="AA562" s="293"/>
      <c r="AB562" s="293"/>
      <c r="AC562" s="293"/>
      <c r="AD562" s="293"/>
      <c r="AE562" s="293"/>
      <c r="AF562" s="293"/>
      <c r="AG562" s="293"/>
      <c r="AH562" s="293"/>
    </row>
    <row r="563" spans="1:34" ht="12.75" customHeight="1" x14ac:dyDescent="0.25">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c r="AA563" s="293"/>
      <c r="AB563" s="293"/>
      <c r="AC563" s="293"/>
      <c r="AD563" s="293"/>
      <c r="AE563" s="293"/>
      <c r="AF563" s="293"/>
      <c r="AG563" s="293"/>
      <c r="AH563" s="293"/>
    </row>
    <row r="564" spans="1:34" ht="12.75" customHeight="1" x14ac:dyDescent="0.25">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c r="AA564" s="293"/>
      <c r="AB564" s="293"/>
      <c r="AC564" s="293"/>
      <c r="AD564" s="293"/>
      <c r="AE564" s="293"/>
      <c r="AF564" s="293"/>
      <c r="AG564" s="293"/>
      <c r="AH564" s="293"/>
    </row>
    <row r="565" spans="1:34" ht="12.75" customHeight="1" x14ac:dyDescent="0.25">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c r="AA565" s="293"/>
      <c r="AB565" s="293"/>
      <c r="AC565" s="293"/>
      <c r="AD565" s="293"/>
      <c r="AE565" s="293"/>
      <c r="AF565" s="293"/>
      <c r="AG565" s="293"/>
      <c r="AH565" s="293"/>
    </row>
    <row r="566" spans="1:34" ht="12.75" customHeight="1" x14ac:dyDescent="0.25">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c r="AA566" s="293"/>
      <c r="AB566" s="293"/>
      <c r="AC566" s="293"/>
      <c r="AD566" s="293"/>
      <c r="AE566" s="293"/>
      <c r="AF566" s="293"/>
      <c r="AG566" s="293"/>
      <c r="AH566" s="293"/>
    </row>
    <row r="567" spans="1:34" ht="12.75" customHeight="1" x14ac:dyDescent="0.25">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c r="AA567" s="293"/>
      <c r="AB567" s="293"/>
      <c r="AC567" s="293"/>
      <c r="AD567" s="293"/>
      <c r="AE567" s="293"/>
      <c r="AF567" s="293"/>
      <c r="AG567" s="293"/>
      <c r="AH567" s="293"/>
    </row>
    <row r="568" spans="1:34" ht="12.75" customHeight="1" x14ac:dyDescent="0.25">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c r="AA568" s="293"/>
      <c r="AB568" s="293"/>
      <c r="AC568" s="293"/>
      <c r="AD568" s="293"/>
      <c r="AE568" s="293"/>
      <c r="AF568" s="293"/>
      <c r="AG568" s="293"/>
      <c r="AH568" s="293"/>
    </row>
    <row r="569" spans="1:34" ht="12.75" customHeight="1" x14ac:dyDescent="0.25">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c r="AA569" s="293"/>
      <c r="AB569" s="293"/>
      <c r="AC569" s="293"/>
      <c r="AD569" s="293"/>
      <c r="AE569" s="293"/>
      <c r="AF569" s="293"/>
      <c r="AG569" s="293"/>
      <c r="AH569" s="293"/>
    </row>
    <row r="570" spans="1:34" ht="12.75" customHeight="1" x14ac:dyDescent="0.25">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c r="AE570" s="293"/>
      <c r="AF570" s="293"/>
      <c r="AG570" s="293"/>
      <c r="AH570" s="293"/>
    </row>
    <row r="571" spans="1:34" ht="12.75" customHeight="1" x14ac:dyDescent="0.25">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c r="AA571" s="293"/>
      <c r="AB571" s="293"/>
      <c r="AC571" s="293"/>
      <c r="AD571" s="293"/>
      <c r="AE571" s="293"/>
      <c r="AF571" s="293"/>
      <c r="AG571" s="293"/>
      <c r="AH571" s="293"/>
    </row>
    <row r="572" spans="1:34" ht="12.75" customHeight="1" x14ac:dyDescent="0.25">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c r="AA572" s="293"/>
      <c r="AB572" s="293"/>
      <c r="AC572" s="293"/>
      <c r="AD572" s="293"/>
      <c r="AE572" s="293"/>
      <c r="AF572" s="293"/>
      <c r="AG572" s="293"/>
      <c r="AH572" s="293"/>
    </row>
    <row r="573" spans="1:34" ht="12.75" customHeight="1" x14ac:dyDescent="0.25">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c r="AA573" s="293"/>
      <c r="AB573" s="293"/>
      <c r="AC573" s="293"/>
      <c r="AD573" s="293"/>
      <c r="AE573" s="293"/>
      <c r="AF573" s="293"/>
      <c r="AG573" s="293"/>
      <c r="AH573" s="293"/>
    </row>
    <row r="574" spans="1:34" ht="12.75" customHeight="1" x14ac:dyDescent="0.25">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c r="AA574" s="293"/>
      <c r="AB574" s="293"/>
      <c r="AC574" s="293"/>
      <c r="AD574" s="293"/>
      <c r="AE574" s="293"/>
      <c r="AF574" s="293"/>
      <c r="AG574" s="293"/>
      <c r="AH574" s="293"/>
    </row>
    <row r="575" spans="1:34" ht="12.75" customHeight="1" x14ac:dyDescent="0.25">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c r="AA575" s="293"/>
      <c r="AB575" s="293"/>
      <c r="AC575" s="293"/>
      <c r="AD575" s="293"/>
      <c r="AE575" s="293"/>
      <c r="AF575" s="293"/>
      <c r="AG575" s="293"/>
      <c r="AH575" s="293"/>
    </row>
    <row r="576" spans="1:34" ht="12.75" customHeight="1" x14ac:dyDescent="0.25">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c r="AE576" s="293"/>
      <c r="AF576" s="293"/>
      <c r="AG576" s="293"/>
      <c r="AH576" s="293"/>
    </row>
    <row r="577" spans="1:34" ht="12.75" customHeight="1" x14ac:dyDescent="0.25">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c r="AA577" s="293"/>
      <c r="AB577" s="293"/>
      <c r="AC577" s="293"/>
      <c r="AD577" s="293"/>
      <c r="AE577" s="293"/>
      <c r="AF577" s="293"/>
      <c r="AG577" s="293"/>
      <c r="AH577" s="293"/>
    </row>
    <row r="578" spans="1:34" ht="12.75" customHeight="1" x14ac:dyDescent="0.25">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c r="AA578" s="293"/>
      <c r="AB578" s="293"/>
      <c r="AC578" s="293"/>
      <c r="AD578" s="293"/>
      <c r="AE578" s="293"/>
      <c r="AF578" s="293"/>
      <c r="AG578" s="293"/>
      <c r="AH578" s="293"/>
    </row>
    <row r="579" spans="1:34" ht="12.75" customHeight="1" x14ac:dyDescent="0.25">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c r="AA579" s="293"/>
      <c r="AB579" s="293"/>
      <c r="AC579" s="293"/>
      <c r="AD579" s="293"/>
      <c r="AE579" s="293"/>
      <c r="AF579" s="293"/>
      <c r="AG579" s="293"/>
      <c r="AH579" s="293"/>
    </row>
    <row r="580" spans="1:34" ht="12.75" customHeight="1" x14ac:dyDescent="0.25">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c r="AA580" s="293"/>
      <c r="AB580" s="293"/>
      <c r="AC580" s="293"/>
      <c r="AD580" s="293"/>
      <c r="AE580" s="293"/>
      <c r="AF580" s="293"/>
      <c r="AG580" s="293"/>
      <c r="AH580" s="293"/>
    </row>
    <row r="581" spans="1:34" ht="12.75" customHeight="1" x14ac:dyDescent="0.25">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c r="AA581" s="293"/>
      <c r="AB581" s="293"/>
      <c r="AC581" s="293"/>
      <c r="AD581" s="293"/>
      <c r="AE581" s="293"/>
      <c r="AF581" s="293"/>
      <c r="AG581" s="293"/>
      <c r="AH581" s="293"/>
    </row>
    <row r="582" spans="1:34" ht="12.75" customHeight="1" x14ac:dyDescent="0.25">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c r="AE582" s="293"/>
      <c r="AF582" s="293"/>
      <c r="AG582" s="293"/>
      <c r="AH582" s="293"/>
    </row>
    <row r="583" spans="1:34" ht="12.75" customHeight="1" x14ac:dyDescent="0.25">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c r="AA583" s="293"/>
      <c r="AB583" s="293"/>
      <c r="AC583" s="293"/>
      <c r="AD583" s="293"/>
      <c r="AE583" s="293"/>
      <c r="AF583" s="293"/>
      <c r="AG583" s="293"/>
      <c r="AH583" s="293"/>
    </row>
    <row r="584" spans="1:34" ht="12.75" customHeight="1" x14ac:dyDescent="0.25">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c r="AA584" s="293"/>
      <c r="AB584" s="293"/>
      <c r="AC584" s="293"/>
      <c r="AD584" s="293"/>
      <c r="AE584" s="293"/>
      <c r="AF584" s="293"/>
      <c r="AG584" s="293"/>
      <c r="AH584" s="293"/>
    </row>
    <row r="585" spans="1:34" ht="12.75" customHeight="1" x14ac:dyDescent="0.25">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c r="AA585" s="293"/>
      <c r="AB585" s="293"/>
      <c r="AC585" s="293"/>
      <c r="AD585" s="293"/>
      <c r="AE585" s="293"/>
      <c r="AF585" s="293"/>
      <c r="AG585" s="293"/>
      <c r="AH585" s="293"/>
    </row>
    <row r="586" spans="1:34" ht="12.75" customHeight="1" x14ac:dyDescent="0.25">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c r="AA586" s="293"/>
      <c r="AB586" s="293"/>
      <c r="AC586" s="293"/>
      <c r="AD586" s="293"/>
      <c r="AE586" s="293"/>
      <c r="AF586" s="293"/>
      <c r="AG586" s="293"/>
      <c r="AH586" s="293"/>
    </row>
    <row r="587" spans="1:34" ht="12.75" customHeight="1" x14ac:dyDescent="0.25">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c r="AA587" s="293"/>
      <c r="AB587" s="293"/>
      <c r="AC587" s="293"/>
      <c r="AD587" s="293"/>
      <c r="AE587" s="293"/>
      <c r="AF587" s="293"/>
      <c r="AG587" s="293"/>
      <c r="AH587" s="293"/>
    </row>
    <row r="588" spans="1:34" ht="12.75" customHeight="1" x14ac:dyDescent="0.25">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c r="AE588" s="293"/>
      <c r="AF588" s="293"/>
      <c r="AG588" s="293"/>
      <c r="AH588" s="293"/>
    </row>
    <row r="589" spans="1:34" ht="12.75" customHeight="1" x14ac:dyDescent="0.25">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c r="AA589" s="293"/>
      <c r="AB589" s="293"/>
      <c r="AC589" s="293"/>
      <c r="AD589" s="293"/>
      <c r="AE589" s="293"/>
      <c r="AF589" s="293"/>
      <c r="AG589" s="293"/>
      <c r="AH589" s="293"/>
    </row>
    <row r="590" spans="1:34" ht="12.75" customHeight="1" x14ac:dyDescent="0.25">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c r="AA590" s="293"/>
      <c r="AB590" s="293"/>
      <c r="AC590" s="293"/>
      <c r="AD590" s="293"/>
      <c r="AE590" s="293"/>
      <c r="AF590" s="293"/>
      <c r="AG590" s="293"/>
      <c r="AH590" s="293"/>
    </row>
    <row r="591" spans="1:34" ht="12.75" customHeight="1" x14ac:dyDescent="0.25">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c r="AA591" s="293"/>
      <c r="AB591" s="293"/>
      <c r="AC591" s="293"/>
      <c r="AD591" s="293"/>
      <c r="AE591" s="293"/>
      <c r="AF591" s="293"/>
      <c r="AG591" s="293"/>
      <c r="AH591" s="293"/>
    </row>
    <row r="592" spans="1:34" ht="12.75" customHeight="1" x14ac:dyDescent="0.25">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c r="AA592" s="293"/>
      <c r="AB592" s="293"/>
      <c r="AC592" s="293"/>
      <c r="AD592" s="293"/>
      <c r="AE592" s="293"/>
      <c r="AF592" s="293"/>
      <c r="AG592" s="293"/>
      <c r="AH592" s="293"/>
    </row>
    <row r="593" spans="1:34" ht="12.75" customHeight="1" x14ac:dyDescent="0.25">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c r="AA593" s="293"/>
      <c r="AB593" s="293"/>
      <c r="AC593" s="293"/>
      <c r="AD593" s="293"/>
      <c r="AE593" s="293"/>
      <c r="AF593" s="293"/>
      <c r="AG593" s="293"/>
      <c r="AH593" s="293"/>
    </row>
    <row r="594" spans="1:34" ht="12.75" customHeight="1" x14ac:dyDescent="0.25">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c r="AE594" s="293"/>
      <c r="AF594" s="293"/>
      <c r="AG594" s="293"/>
      <c r="AH594" s="293"/>
    </row>
    <row r="595" spans="1:34" ht="12.75" customHeight="1" x14ac:dyDescent="0.25">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c r="AA595" s="293"/>
      <c r="AB595" s="293"/>
      <c r="AC595" s="293"/>
      <c r="AD595" s="293"/>
      <c r="AE595" s="293"/>
      <c r="AF595" s="293"/>
      <c r="AG595" s="293"/>
      <c r="AH595" s="293"/>
    </row>
    <row r="596" spans="1:34" ht="12.75" customHeight="1" x14ac:dyDescent="0.25">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c r="AA596" s="293"/>
      <c r="AB596" s="293"/>
      <c r="AC596" s="293"/>
      <c r="AD596" s="293"/>
      <c r="AE596" s="293"/>
      <c r="AF596" s="293"/>
      <c r="AG596" s="293"/>
      <c r="AH596" s="293"/>
    </row>
    <row r="597" spans="1:34" ht="12.75" customHeight="1" x14ac:dyDescent="0.25">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c r="AA597" s="293"/>
      <c r="AB597" s="293"/>
      <c r="AC597" s="293"/>
      <c r="AD597" s="293"/>
      <c r="AE597" s="293"/>
      <c r="AF597" s="293"/>
      <c r="AG597" s="293"/>
      <c r="AH597" s="293"/>
    </row>
    <row r="598" spans="1:34" ht="12.75" customHeight="1" x14ac:dyDescent="0.25">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c r="AA598" s="293"/>
      <c r="AB598" s="293"/>
      <c r="AC598" s="293"/>
      <c r="AD598" s="293"/>
      <c r="AE598" s="293"/>
      <c r="AF598" s="293"/>
      <c r="AG598" s="293"/>
      <c r="AH598" s="293"/>
    </row>
    <row r="599" spans="1:34" ht="12.75" customHeight="1" x14ac:dyDescent="0.25">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c r="AA599" s="293"/>
      <c r="AB599" s="293"/>
      <c r="AC599" s="293"/>
      <c r="AD599" s="293"/>
      <c r="AE599" s="293"/>
      <c r="AF599" s="293"/>
      <c r="AG599" s="293"/>
      <c r="AH599" s="293"/>
    </row>
    <row r="600" spans="1:34" ht="12.75" customHeight="1" x14ac:dyDescent="0.25">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c r="AE600" s="293"/>
      <c r="AF600" s="293"/>
      <c r="AG600" s="293"/>
      <c r="AH600" s="293"/>
    </row>
    <row r="601" spans="1:34" ht="12.75" customHeight="1" x14ac:dyDescent="0.25">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c r="AA601" s="293"/>
      <c r="AB601" s="293"/>
      <c r="AC601" s="293"/>
      <c r="AD601" s="293"/>
      <c r="AE601" s="293"/>
      <c r="AF601" s="293"/>
      <c r="AG601" s="293"/>
      <c r="AH601" s="293"/>
    </row>
    <row r="602" spans="1:34" ht="12.75" customHeight="1" x14ac:dyDescent="0.25">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c r="AA602" s="293"/>
      <c r="AB602" s="293"/>
      <c r="AC602" s="293"/>
      <c r="AD602" s="293"/>
      <c r="AE602" s="293"/>
      <c r="AF602" s="293"/>
      <c r="AG602" s="293"/>
      <c r="AH602" s="293"/>
    </row>
    <row r="603" spans="1:34" ht="12.75" customHeight="1" x14ac:dyDescent="0.25">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c r="AA603" s="293"/>
      <c r="AB603" s="293"/>
      <c r="AC603" s="293"/>
      <c r="AD603" s="293"/>
      <c r="AE603" s="293"/>
      <c r="AF603" s="293"/>
      <c r="AG603" s="293"/>
      <c r="AH603" s="293"/>
    </row>
    <row r="604" spans="1:34" ht="12.75" customHeight="1" x14ac:dyDescent="0.25">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c r="AA604" s="293"/>
      <c r="AB604" s="293"/>
      <c r="AC604" s="293"/>
      <c r="AD604" s="293"/>
      <c r="AE604" s="293"/>
      <c r="AF604" s="293"/>
      <c r="AG604" s="293"/>
      <c r="AH604" s="293"/>
    </row>
    <row r="605" spans="1:34" ht="12.75" customHeight="1" x14ac:dyDescent="0.25">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c r="AA605" s="293"/>
      <c r="AB605" s="293"/>
      <c r="AC605" s="293"/>
      <c r="AD605" s="293"/>
      <c r="AE605" s="293"/>
      <c r="AF605" s="293"/>
      <c r="AG605" s="293"/>
      <c r="AH605" s="293"/>
    </row>
    <row r="606" spans="1:34" ht="12.75" customHeight="1" x14ac:dyDescent="0.25">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c r="AE606" s="293"/>
      <c r="AF606" s="293"/>
      <c r="AG606" s="293"/>
      <c r="AH606" s="293"/>
    </row>
    <row r="607" spans="1:34" ht="12.75" customHeight="1" x14ac:dyDescent="0.25">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c r="AA607" s="293"/>
      <c r="AB607" s="293"/>
      <c r="AC607" s="293"/>
      <c r="AD607" s="293"/>
      <c r="AE607" s="293"/>
      <c r="AF607" s="293"/>
      <c r="AG607" s="293"/>
      <c r="AH607" s="293"/>
    </row>
    <row r="608" spans="1:34" ht="12.75" customHeight="1" x14ac:dyDescent="0.25">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c r="AE608" s="293"/>
      <c r="AF608" s="293"/>
      <c r="AG608" s="293"/>
      <c r="AH608" s="293"/>
    </row>
    <row r="609" spans="1:34" ht="12.75" customHeight="1" x14ac:dyDescent="0.25">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c r="AE609" s="293"/>
      <c r="AF609" s="293"/>
      <c r="AG609" s="293"/>
      <c r="AH609" s="293"/>
    </row>
    <row r="610" spans="1:34" ht="12.75" customHeight="1" x14ac:dyDescent="0.25">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c r="AE610" s="293"/>
      <c r="AF610" s="293"/>
      <c r="AG610" s="293"/>
      <c r="AH610" s="293"/>
    </row>
    <row r="611" spans="1:34" ht="12.75" customHeight="1" x14ac:dyDescent="0.25">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c r="AA611" s="293"/>
      <c r="AB611" s="293"/>
      <c r="AC611" s="293"/>
      <c r="AD611" s="293"/>
      <c r="AE611" s="293"/>
      <c r="AF611" s="293"/>
      <c r="AG611" s="293"/>
      <c r="AH611" s="293"/>
    </row>
    <row r="612" spans="1:34" ht="12.75" customHeight="1" x14ac:dyDescent="0.25">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c r="AE612" s="293"/>
      <c r="AF612" s="293"/>
      <c r="AG612" s="293"/>
      <c r="AH612" s="293"/>
    </row>
    <row r="613" spans="1:34" ht="12.75" customHeight="1" x14ac:dyDescent="0.25">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c r="AA613" s="293"/>
      <c r="AB613" s="293"/>
      <c r="AC613" s="293"/>
      <c r="AD613" s="293"/>
      <c r="AE613" s="293"/>
      <c r="AF613" s="293"/>
      <c r="AG613" s="293"/>
      <c r="AH613" s="293"/>
    </row>
    <row r="614" spans="1:34" ht="12.75" customHeight="1" x14ac:dyDescent="0.25">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c r="AA614" s="293"/>
      <c r="AB614" s="293"/>
      <c r="AC614" s="293"/>
      <c r="AD614" s="293"/>
      <c r="AE614" s="293"/>
      <c r="AF614" s="293"/>
      <c r="AG614" s="293"/>
      <c r="AH614" s="293"/>
    </row>
    <row r="615" spans="1:34" ht="12.75" customHeight="1" x14ac:dyDescent="0.25">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c r="AA615" s="293"/>
      <c r="AB615" s="293"/>
      <c r="AC615" s="293"/>
      <c r="AD615" s="293"/>
      <c r="AE615" s="293"/>
      <c r="AF615" s="293"/>
      <c r="AG615" s="293"/>
      <c r="AH615" s="293"/>
    </row>
    <row r="616" spans="1:34" ht="12.75" customHeight="1" x14ac:dyDescent="0.25">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c r="AA616" s="293"/>
      <c r="AB616" s="293"/>
      <c r="AC616" s="293"/>
      <c r="AD616" s="293"/>
      <c r="AE616" s="293"/>
      <c r="AF616" s="293"/>
      <c r="AG616" s="293"/>
      <c r="AH616" s="293"/>
    </row>
    <row r="617" spans="1:34" ht="12.75" customHeight="1" x14ac:dyDescent="0.25">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c r="AA617" s="293"/>
      <c r="AB617" s="293"/>
      <c r="AC617" s="293"/>
      <c r="AD617" s="293"/>
      <c r="AE617" s="293"/>
      <c r="AF617" s="293"/>
      <c r="AG617" s="293"/>
      <c r="AH617" s="293"/>
    </row>
    <row r="618" spans="1:34" ht="12.75" customHeight="1" x14ac:dyDescent="0.25">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c r="AE618" s="293"/>
      <c r="AF618" s="293"/>
      <c r="AG618" s="293"/>
      <c r="AH618" s="293"/>
    </row>
    <row r="619" spans="1:34" ht="12.75" customHeight="1" x14ac:dyDescent="0.25">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c r="AA619" s="293"/>
      <c r="AB619" s="293"/>
      <c r="AC619" s="293"/>
      <c r="AD619" s="293"/>
      <c r="AE619" s="293"/>
      <c r="AF619" s="293"/>
      <c r="AG619" s="293"/>
      <c r="AH619" s="293"/>
    </row>
    <row r="620" spans="1:34" ht="12.75" customHeight="1" x14ac:dyDescent="0.25">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c r="AA620" s="293"/>
      <c r="AB620" s="293"/>
      <c r="AC620" s="293"/>
      <c r="AD620" s="293"/>
      <c r="AE620" s="293"/>
      <c r="AF620" s="293"/>
      <c r="AG620" s="293"/>
      <c r="AH620" s="293"/>
    </row>
    <row r="621" spans="1:34" ht="12.75" customHeight="1" x14ac:dyDescent="0.25">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c r="AA621" s="293"/>
      <c r="AB621" s="293"/>
      <c r="AC621" s="293"/>
      <c r="AD621" s="293"/>
      <c r="AE621" s="293"/>
      <c r="AF621" s="293"/>
      <c r="AG621" s="293"/>
      <c r="AH621" s="293"/>
    </row>
    <row r="622" spans="1:34" ht="12.75" customHeight="1" x14ac:dyDescent="0.25">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c r="AA622" s="293"/>
      <c r="AB622" s="293"/>
      <c r="AC622" s="293"/>
      <c r="AD622" s="293"/>
      <c r="AE622" s="293"/>
      <c r="AF622" s="293"/>
      <c r="AG622" s="293"/>
      <c r="AH622" s="293"/>
    </row>
    <row r="623" spans="1:34" ht="12.75" customHeight="1" x14ac:dyDescent="0.25">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c r="AA623" s="293"/>
      <c r="AB623" s="293"/>
      <c r="AC623" s="293"/>
      <c r="AD623" s="293"/>
      <c r="AE623" s="293"/>
      <c r="AF623" s="293"/>
      <c r="AG623" s="293"/>
      <c r="AH623" s="293"/>
    </row>
    <row r="624" spans="1:34" ht="12.75" customHeight="1" x14ac:dyDescent="0.25">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c r="AE624" s="293"/>
      <c r="AF624" s="293"/>
      <c r="AG624" s="293"/>
      <c r="AH624" s="293"/>
    </row>
    <row r="625" spans="1:34" ht="12.75" customHeight="1" x14ac:dyDescent="0.25">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c r="AA625" s="293"/>
      <c r="AB625" s="293"/>
      <c r="AC625" s="293"/>
      <c r="AD625" s="293"/>
      <c r="AE625" s="293"/>
      <c r="AF625" s="293"/>
      <c r="AG625" s="293"/>
      <c r="AH625" s="293"/>
    </row>
    <row r="626" spans="1:34" ht="12.75" customHeight="1" x14ac:dyDescent="0.25">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c r="AA626" s="293"/>
      <c r="AB626" s="293"/>
      <c r="AC626" s="293"/>
      <c r="AD626" s="293"/>
      <c r="AE626" s="293"/>
      <c r="AF626" s="293"/>
      <c r="AG626" s="293"/>
      <c r="AH626" s="293"/>
    </row>
    <row r="627" spans="1:34" ht="12.75" customHeight="1" x14ac:dyDescent="0.25">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c r="AA627" s="293"/>
      <c r="AB627" s="293"/>
      <c r="AC627" s="293"/>
      <c r="AD627" s="293"/>
      <c r="AE627" s="293"/>
      <c r="AF627" s="293"/>
      <c r="AG627" s="293"/>
      <c r="AH627" s="293"/>
    </row>
    <row r="628" spans="1:34" ht="12.75" customHeight="1" x14ac:dyDescent="0.25">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c r="AA628" s="293"/>
      <c r="AB628" s="293"/>
      <c r="AC628" s="293"/>
      <c r="AD628" s="293"/>
      <c r="AE628" s="293"/>
      <c r="AF628" s="293"/>
      <c r="AG628" s="293"/>
      <c r="AH628" s="293"/>
    </row>
    <row r="629" spans="1:34" ht="12.75" customHeight="1" x14ac:dyDescent="0.25">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c r="AA629" s="293"/>
      <c r="AB629" s="293"/>
      <c r="AC629" s="293"/>
      <c r="AD629" s="293"/>
      <c r="AE629" s="293"/>
      <c r="AF629" s="293"/>
      <c r="AG629" s="293"/>
      <c r="AH629" s="293"/>
    </row>
    <row r="630" spans="1:34" ht="12.75" customHeight="1" x14ac:dyDescent="0.25">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c r="AA630" s="293"/>
      <c r="AB630" s="293"/>
      <c r="AC630" s="293"/>
      <c r="AD630" s="293"/>
      <c r="AE630" s="293"/>
      <c r="AF630" s="293"/>
      <c r="AG630" s="293"/>
      <c r="AH630" s="293"/>
    </row>
    <row r="631" spans="1:34" ht="12.75" customHeight="1" x14ac:dyDescent="0.25">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c r="AA631" s="293"/>
      <c r="AB631" s="293"/>
      <c r="AC631" s="293"/>
      <c r="AD631" s="293"/>
      <c r="AE631" s="293"/>
      <c r="AF631" s="293"/>
      <c r="AG631" s="293"/>
      <c r="AH631" s="293"/>
    </row>
    <row r="632" spans="1:34" ht="12.75" customHeight="1" x14ac:dyDescent="0.25">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c r="AA632" s="293"/>
      <c r="AB632" s="293"/>
      <c r="AC632" s="293"/>
      <c r="AD632" s="293"/>
      <c r="AE632" s="293"/>
      <c r="AF632" s="293"/>
      <c r="AG632" s="293"/>
      <c r="AH632" s="293"/>
    </row>
    <row r="633" spans="1:34" ht="12.75" customHeight="1" x14ac:dyDescent="0.25">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c r="AA633" s="293"/>
      <c r="AB633" s="293"/>
      <c r="AC633" s="293"/>
      <c r="AD633" s="293"/>
      <c r="AE633" s="293"/>
      <c r="AF633" s="293"/>
      <c r="AG633" s="293"/>
      <c r="AH633" s="293"/>
    </row>
    <row r="634" spans="1:34" ht="12.75" customHeight="1" x14ac:dyDescent="0.25">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c r="AA634" s="293"/>
      <c r="AB634" s="293"/>
      <c r="AC634" s="293"/>
      <c r="AD634" s="293"/>
      <c r="AE634" s="293"/>
      <c r="AF634" s="293"/>
      <c r="AG634" s="293"/>
      <c r="AH634" s="293"/>
    </row>
    <row r="635" spans="1:34" ht="12.75" customHeight="1" x14ac:dyDescent="0.25">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c r="AA635" s="293"/>
      <c r="AB635" s="293"/>
      <c r="AC635" s="293"/>
      <c r="AD635" s="293"/>
      <c r="AE635" s="293"/>
      <c r="AF635" s="293"/>
      <c r="AG635" s="293"/>
      <c r="AH635" s="293"/>
    </row>
    <row r="636" spans="1:34" ht="12.75" customHeight="1" x14ac:dyDescent="0.25">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c r="AA636" s="293"/>
      <c r="AB636" s="293"/>
      <c r="AC636" s="293"/>
      <c r="AD636" s="293"/>
      <c r="AE636" s="293"/>
      <c r="AF636" s="293"/>
      <c r="AG636" s="293"/>
      <c r="AH636" s="293"/>
    </row>
    <row r="637" spans="1:34" ht="12.75" customHeight="1" x14ac:dyDescent="0.25">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c r="AA637" s="293"/>
      <c r="AB637" s="293"/>
      <c r="AC637" s="293"/>
      <c r="AD637" s="293"/>
      <c r="AE637" s="293"/>
      <c r="AF637" s="293"/>
      <c r="AG637" s="293"/>
      <c r="AH637" s="293"/>
    </row>
    <row r="638" spans="1:34" ht="12.75" customHeight="1" x14ac:dyDescent="0.25">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c r="AA638" s="293"/>
      <c r="AB638" s="293"/>
      <c r="AC638" s="293"/>
      <c r="AD638" s="293"/>
      <c r="AE638" s="293"/>
      <c r="AF638" s="293"/>
      <c r="AG638" s="293"/>
      <c r="AH638" s="293"/>
    </row>
    <row r="639" spans="1:34" ht="12.75" customHeight="1" x14ac:dyDescent="0.25">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c r="AA639" s="293"/>
      <c r="AB639" s="293"/>
      <c r="AC639" s="293"/>
      <c r="AD639" s="293"/>
      <c r="AE639" s="293"/>
      <c r="AF639" s="293"/>
      <c r="AG639" s="293"/>
      <c r="AH639" s="293"/>
    </row>
    <row r="640" spans="1:34" ht="12.75" customHeight="1" x14ac:dyDescent="0.25">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c r="AA640" s="293"/>
      <c r="AB640" s="293"/>
      <c r="AC640" s="293"/>
      <c r="AD640" s="293"/>
      <c r="AE640" s="293"/>
      <c r="AF640" s="293"/>
      <c r="AG640" s="293"/>
      <c r="AH640" s="293"/>
    </row>
    <row r="641" spans="1:34" ht="12.75" customHeight="1" x14ac:dyDescent="0.25">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c r="AA641" s="293"/>
      <c r="AB641" s="293"/>
      <c r="AC641" s="293"/>
      <c r="AD641" s="293"/>
      <c r="AE641" s="293"/>
      <c r="AF641" s="293"/>
      <c r="AG641" s="293"/>
      <c r="AH641" s="293"/>
    </row>
    <row r="642" spans="1:34" ht="12.75" customHeight="1" x14ac:dyDescent="0.25">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c r="AA642" s="293"/>
      <c r="AB642" s="293"/>
      <c r="AC642" s="293"/>
      <c r="AD642" s="293"/>
      <c r="AE642" s="293"/>
      <c r="AF642" s="293"/>
      <c r="AG642" s="293"/>
      <c r="AH642" s="293"/>
    </row>
    <row r="643" spans="1:34" ht="12.75" customHeight="1" x14ac:dyDescent="0.25">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c r="AA643" s="293"/>
      <c r="AB643" s="293"/>
      <c r="AC643" s="293"/>
      <c r="AD643" s="293"/>
      <c r="AE643" s="293"/>
      <c r="AF643" s="293"/>
      <c r="AG643" s="293"/>
      <c r="AH643" s="293"/>
    </row>
    <row r="644" spans="1:34" ht="12.75" customHeight="1" x14ac:dyDescent="0.25">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c r="AA644" s="293"/>
      <c r="AB644" s="293"/>
      <c r="AC644" s="293"/>
      <c r="AD644" s="293"/>
      <c r="AE644" s="293"/>
      <c r="AF644" s="293"/>
      <c r="AG644" s="293"/>
      <c r="AH644" s="293"/>
    </row>
    <row r="645" spans="1:34" ht="12.75" customHeight="1" x14ac:dyDescent="0.25">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c r="AA645" s="293"/>
      <c r="AB645" s="293"/>
      <c r="AC645" s="293"/>
      <c r="AD645" s="293"/>
      <c r="AE645" s="293"/>
      <c r="AF645" s="293"/>
      <c r="AG645" s="293"/>
      <c r="AH645" s="293"/>
    </row>
    <row r="646" spans="1:34" ht="12.75" customHeight="1" x14ac:dyDescent="0.25">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c r="AA646" s="293"/>
      <c r="AB646" s="293"/>
      <c r="AC646" s="293"/>
      <c r="AD646" s="293"/>
      <c r="AE646" s="293"/>
      <c r="AF646" s="293"/>
      <c r="AG646" s="293"/>
      <c r="AH646" s="293"/>
    </row>
    <row r="647" spans="1:34" ht="12.75" customHeight="1" x14ac:dyDescent="0.25">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c r="AA647" s="293"/>
      <c r="AB647" s="293"/>
      <c r="AC647" s="293"/>
      <c r="AD647" s="293"/>
      <c r="AE647" s="293"/>
      <c r="AF647" s="293"/>
      <c r="AG647" s="293"/>
      <c r="AH647" s="293"/>
    </row>
    <row r="648" spans="1:34" ht="12.75" customHeight="1" x14ac:dyDescent="0.25">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c r="AA648" s="293"/>
      <c r="AB648" s="293"/>
      <c r="AC648" s="293"/>
      <c r="AD648" s="293"/>
      <c r="AE648" s="293"/>
      <c r="AF648" s="293"/>
      <c r="AG648" s="293"/>
      <c r="AH648" s="293"/>
    </row>
    <row r="649" spans="1:34" ht="12.75" customHeight="1" x14ac:dyDescent="0.25">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c r="AE649" s="293"/>
      <c r="AF649" s="293"/>
      <c r="AG649" s="293"/>
      <c r="AH649" s="293"/>
    </row>
    <row r="650" spans="1:34" ht="12.75" customHeight="1" x14ac:dyDescent="0.25">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c r="AA650" s="293"/>
      <c r="AB650" s="293"/>
      <c r="AC650" s="293"/>
      <c r="AD650" s="293"/>
      <c r="AE650" s="293"/>
      <c r="AF650" s="293"/>
      <c r="AG650" s="293"/>
      <c r="AH650" s="293"/>
    </row>
    <row r="651" spans="1:34" ht="12.75" customHeight="1" x14ac:dyDescent="0.25">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c r="AA651" s="293"/>
      <c r="AB651" s="293"/>
      <c r="AC651" s="293"/>
      <c r="AD651" s="293"/>
      <c r="AE651" s="293"/>
      <c r="AF651" s="293"/>
      <c r="AG651" s="293"/>
      <c r="AH651" s="293"/>
    </row>
    <row r="652" spans="1:34" ht="12.75" customHeight="1" x14ac:dyDescent="0.25">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c r="AA652" s="293"/>
      <c r="AB652" s="293"/>
      <c r="AC652" s="293"/>
      <c r="AD652" s="293"/>
      <c r="AE652" s="293"/>
      <c r="AF652" s="293"/>
      <c r="AG652" s="293"/>
      <c r="AH652" s="293"/>
    </row>
    <row r="653" spans="1:34" ht="12.75" customHeight="1" x14ac:dyDescent="0.25">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c r="AA653" s="293"/>
      <c r="AB653" s="293"/>
      <c r="AC653" s="293"/>
      <c r="AD653" s="293"/>
      <c r="AE653" s="293"/>
      <c r="AF653" s="293"/>
      <c r="AG653" s="293"/>
      <c r="AH653" s="293"/>
    </row>
    <row r="654" spans="1:34" ht="12.75" customHeight="1" x14ac:dyDescent="0.25">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c r="AA654" s="293"/>
      <c r="AB654" s="293"/>
      <c r="AC654" s="293"/>
      <c r="AD654" s="293"/>
      <c r="AE654" s="293"/>
      <c r="AF654" s="293"/>
      <c r="AG654" s="293"/>
      <c r="AH654" s="293"/>
    </row>
    <row r="655" spans="1:34" ht="12.75" customHeight="1" x14ac:dyDescent="0.25">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c r="AE655" s="293"/>
      <c r="AF655" s="293"/>
      <c r="AG655" s="293"/>
      <c r="AH655" s="293"/>
    </row>
    <row r="656" spans="1:34" ht="12.75" customHeight="1" x14ac:dyDescent="0.25">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c r="AA656" s="293"/>
      <c r="AB656" s="293"/>
      <c r="AC656" s="293"/>
      <c r="AD656" s="293"/>
      <c r="AE656" s="293"/>
      <c r="AF656" s="293"/>
      <c r="AG656" s="293"/>
      <c r="AH656" s="293"/>
    </row>
    <row r="657" spans="1:34" ht="12.75" customHeight="1" x14ac:dyDescent="0.25">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c r="AA657" s="293"/>
      <c r="AB657" s="293"/>
      <c r="AC657" s="293"/>
      <c r="AD657" s="293"/>
      <c r="AE657" s="293"/>
      <c r="AF657" s="293"/>
      <c r="AG657" s="293"/>
      <c r="AH657" s="293"/>
    </row>
    <row r="658" spans="1:34" ht="12.75" customHeight="1" x14ac:dyDescent="0.25">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c r="AA658" s="293"/>
      <c r="AB658" s="293"/>
      <c r="AC658" s="293"/>
      <c r="AD658" s="293"/>
      <c r="AE658" s="293"/>
      <c r="AF658" s="293"/>
      <c r="AG658" s="293"/>
      <c r="AH658" s="293"/>
    </row>
    <row r="659" spans="1:34" ht="12.75" customHeight="1" x14ac:dyDescent="0.25">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c r="AA659" s="293"/>
      <c r="AB659" s="293"/>
      <c r="AC659" s="293"/>
      <c r="AD659" s="293"/>
      <c r="AE659" s="293"/>
      <c r="AF659" s="293"/>
      <c r="AG659" s="293"/>
      <c r="AH659" s="293"/>
    </row>
    <row r="660" spans="1:34" ht="12.75" customHeight="1" x14ac:dyDescent="0.25">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c r="AA660" s="293"/>
      <c r="AB660" s="293"/>
      <c r="AC660" s="293"/>
      <c r="AD660" s="293"/>
      <c r="AE660" s="293"/>
      <c r="AF660" s="293"/>
      <c r="AG660" s="293"/>
      <c r="AH660" s="293"/>
    </row>
    <row r="661" spans="1:34" ht="12.75" customHeight="1" x14ac:dyDescent="0.25">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c r="AE661" s="293"/>
      <c r="AF661" s="293"/>
      <c r="AG661" s="293"/>
      <c r="AH661" s="293"/>
    </row>
    <row r="662" spans="1:34" ht="12.75" customHeight="1" x14ac:dyDescent="0.25">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c r="AA662" s="293"/>
      <c r="AB662" s="293"/>
      <c r="AC662" s="293"/>
      <c r="AD662" s="293"/>
      <c r="AE662" s="293"/>
      <c r="AF662" s="293"/>
      <c r="AG662" s="293"/>
      <c r="AH662" s="293"/>
    </row>
    <row r="663" spans="1:34" ht="12.75" customHeight="1" x14ac:dyDescent="0.25">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c r="AA663" s="293"/>
      <c r="AB663" s="293"/>
      <c r="AC663" s="293"/>
      <c r="AD663" s="293"/>
      <c r="AE663" s="293"/>
      <c r="AF663" s="293"/>
      <c r="AG663" s="293"/>
      <c r="AH663" s="293"/>
    </row>
    <row r="664" spans="1:34" ht="12.75" customHeight="1" x14ac:dyDescent="0.25">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c r="AA664" s="293"/>
      <c r="AB664" s="293"/>
      <c r="AC664" s="293"/>
      <c r="AD664" s="293"/>
      <c r="AE664" s="293"/>
      <c r="AF664" s="293"/>
      <c r="AG664" s="293"/>
      <c r="AH664" s="293"/>
    </row>
    <row r="665" spans="1:34" ht="12.75" customHeight="1" x14ac:dyDescent="0.25">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c r="AA665" s="293"/>
      <c r="AB665" s="293"/>
      <c r="AC665" s="293"/>
      <c r="AD665" s="293"/>
      <c r="AE665" s="293"/>
      <c r="AF665" s="293"/>
      <c r="AG665" s="293"/>
      <c r="AH665" s="293"/>
    </row>
    <row r="666" spans="1:34" ht="12.75" customHeight="1" x14ac:dyDescent="0.25">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c r="AA666" s="293"/>
      <c r="AB666" s="293"/>
      <c r="AC666" s="293"/>
      <c r="AD666" s="293"/>
      <c r="AE666" s="293"/>
      <c r="AF666" s="293"/>
      <c r="AG666" s="293"/>
      <c r="AH666" s="293"/>
    </row>
    <row r="667" spans="1:34" ht="12.75" customHeight="1" x14ac:dyDescent="0.25">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c r="AE667" s="293"/>
      <c r="AF667" s="293"/>
      <c r="AG667" s="293"/>
      <c r="AH667" s="293"/>
    </row>
    <row r="668" spans="1:34" ht="12.75" customHeight="1" x14ac:dyDescent="0.25">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c r="AA668" s="293"/>
      <c r="AB668" s="293"/>
      <c r="AC668" s="293"/>
      <c r="AD668" s="293"/>
      <c r="AE668" s="293"/>
      <c r="AF668" s="293"/>
      <c r="AG668" s="293"/>
      <c r="AH668" s="293"/>
    </row>
    <row r="669" spans="1:34" ht="12.75" customHeight="1" x14ac:dyDescent="0.25">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c r="AA669" s="293"/>
      <c r="AB669" s="293"/>
      <c r="AC669" s="293"/>
      <c r="AD669" s="293"/>
      <c r="AE669" s="293"/>
      <c r="AF669" s="293"/>
      <c r="AG669" s="293"/>
      <c r="AH669" s="293"/>
    </row>
    <row r="670" spans="1:34" ht="12.75" customHeight="1" x14ac:dyDescent="0.25">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c r="AA670" s="293"/>
      <c r="AB670" s="293"/>
      <c r="AC670" s="293"/>
      <c r="AD670" s="293"/>
      <c r="AE670" s="293"/>
      <c r="AF670" s="293"/>
      <c r="AG670" s="293"/>
      <c r="AH670" s="293"/>
    </row>
    <row r="671" spans="1:34" ht="12.75" customHeight="1" x14ac:dyDescent="0.25">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c r="AA671" s="293"/>
      <c r="AB671" s="293"/>
      <c r="AC671" s="293"/>
      <c r="AD671" s="293"/>
      <c r="AE671" s="293"/>
      <c r="AF671" s="293"/>
      <c r="AG671" s="293"/>
      <c r="AH671" s="293"/>
    </row>
    <row r="672" spans="1:34" ht="12.75" customHeight="1" x14ac:dyDescent="0.25">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c r="AA672" s="293"/>
      <c r="AB672" s="293"/>
      <c r="AC672" s="293"/>
      <c r="AD672" s="293"/>
      <c r="AE672" s="293"/>
      <c r="AF672" s="293"/>
      <c r="AG672" s="293"/>
      <c r="AH672" s="293"/>
    </row>
    <row r="673" spans="1:34" ht="12.75" customHeight="1" x14ac:dyDescent="0.25">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c r="AE673" s="293"/>
      <c r="AF673" s="293"/>
      <c r="AG673" s="293"/>
      <c r="AH673" s="293"/>
    </row>
    <row r="674" spans="1:34" ht="12.75" customHeight="1" x14ac:dyDescent="0.25">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c r="AA674" s="293"/>
      <c r="AB674" s="293"/>
      <c r="AC674" s="293"/>
      <c r="AD674" s="293"/>
      <c r="AE674" s="293"/>
      <c r="AF674" s="293"/>
      <c r="AG674" s="293"/>
      <c r="AH674" s="293"/>
    </row>
    <row r="675" spans="1:34" ht="12.75" customHeight="1" x14ac:dyDescent="0.25">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c r="AA675" s="293"/>
      <c r="AB675" s="293"/>
      <c r="AC675" s="293"/>
      <c r="AD675" s="293"/>
      <c r="AE675" s="293"/>
      <c r="AF675" s="293"/>
      <c r="AG675" s="293"/>
      <c r="AH675" s="293"/>
    </row>
    <row r="676" spans="1:34" ht="12.75" customHeight="1" x14ac:dyDescent="0.25">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c r="AA676" s="293"/>
      <c r="AB676" s="293"/>
      <c r="AC676" s="293"/>
      <c r="AD676" s="293"/>
      <c r="AE676" s="293"/>
      <c r="AF676" s="293"/>
      <c r="AG676" s="293"/>
      <c r="AH676" s="293"/>
    </row>
    <row r="677" spans="1:34" ht="12.75" customHeight="1" x14ac:dyDescent="0.25">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c r="AA677" s="293"/>
      <c r="AB677" s="293"/>
      <c r="AC677" s="293"/>
      <c r="AD677" s="293"/>
      <c r="AE677" s="293"/>
      <c r="AF677" s="293"/>
      <c r="AG677" s="293"/>
      <c r="AH677" s="293"/>
    </row>
    <row r="678" spans="1:34" ht="12.75" customHeight="1" x14ac:dyDescent="0.25">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c r="AA678" s="293"/>
      <c r="AB678" s="293"/>
      <c r="AC678" s="293"/>
      <c r="AD678" s="293"/>
      <c r="AE678" s="293"/>
      <c r="AF678" s="293"/>
      <c r="AG678" s="293"/>
      <c r="AH678" s="293"/>
    </row>
    <row r="679" spans="1:34" ht="12.75" customHeight="1" x14ac:dyDescent="0.25">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c r="AE679" s="293"/>
      <c r="AF679" s="293"/>
      <c r="AG679" s="293"/>
      <c r="AH679" s="293"/>
    </row>
    <row r="680" spans="1:34" ht="12.75" customHeight="1" x14ac:dyDescent="0.25">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c r="AA680" s="293"/>
      <c r="AB680" s="293"/>
      <c r="AC680" s="293"/>
      <c r="AD680" s="293"/>
      <c r="AE680" s="293"/>
      <c r="AF680" s="293"/>
      <c r="AG680" s="293"/>
      <c r="AH680" s="293"/>
    </row>
    <row r="681" spans="1:34" ht="12.75" customHeight="1" x14ac:dyDescent="0.25">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c r="AA681" s="293"/>
      <c r="AB681" s="293"/>
      <c r="AC681" s="293"/>
      <c r="AD681" s="293"/>
      <c r="AE681" s="293"/>
      <c r="AF681" s="293"/>
      <c r="AG681" s="293"/>
      <c r="AH681" s="293"/>
    </row>
    <row r="682" spans="1:34" ht="12.75" customHeight="1" x14ac:dyDescent="0.25">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c r="AA682" s="293"/>
      <c r="AB682" s="293"/>
      <c r="AC682" s="293"/>
      <c r="AD682" s="293"/>
      <c r="AE682" s="293"/>
      <c r="AF682" s="293"/>
      <c r="AG682" s="293"/>
      <c r="AH682" s="293"/>
    </row>
    <row r="683" spans="1:34" ht="12.75" customHeight="1" x14ac:dyDescent="0.25">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c r="AA683" s="293"/>
      <c r="AB683" s="293"/>
      <c r="AC683" s="293"/>
      <c r="AD683" s="293"/>
      <c r="AE683" s="293"/>
      <c r="AF683" s="293"/>
      <c r="AG683" s="293"/>
      <c r="AH683" s="293"/>
    </row>
    <row r="684" spans="1:34" ht="12.75" customHeight="1" x14ac:dyDescent="0.25">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c r="AA684" s="293"/>
      <c r="AB684" s="293"/>
      <c r="AC684" s="293"/>
      <c r="AD684" s="293"/>
      <c r="AE684" s="293"/>
      <c r="AF684" s="293"/>
      <c r="AG684" s="293"/>
      <c r="AH684" s="293"/>
    </row>
    <row r="685" spans="1:34" ht="12.75" customHeight="1" x14ac:dyDescent="0.25">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c r="AE685" s="293"/>
      <c r="AF685" s="293"/>
      <c r="AG685" s="293"/>
      <c r="AH685" s="293"/>
    </row>
    <row r="686" spans="1:34" ht="12.75" customHeight="1" x14ac:dyDescent="0.25">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c r="AA686" s="293"/>
      <c r="AB686" s="293"/>
      <c r="AC686" s="293"/>
      <c r="AD686" s="293"/>
      <c r="AE686" s="293"/>
      <c r="AF686" s="293"/>
      <c r="AG686" s="293"/>
      <c r="AH686" s="293"/>
    </row>
    <row r="687" spans="1:34" ht="12.75" customHeight="1" x14ac:dyDescent="0.25">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c r="AA687" s="293"/>
      <c r="AB687" s="293"/>
      <c r="AC687" s="293"/>
      <c r="AD687" s="293"/>
      <c r="AE687" s="293"/>
      <c r="AF687" s="293"/>
      <c r="AG687" s="293"/>
      <c r="AH687" s="293"/>
    </row>
    <row r="688" spans="1:34" ht="12.75" customHeight="1" x14ac:dyDescent="0.25">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c r="AA688" s="293"/>
      <c r="AB688" s="293"/>
      <c r="AC688" s="293"/>
      <c r="AD688" s="293"/>
      <c r="AE688" s="293"/>
      <c r="AF688" s="293"/>
      <c r="AG688" s="293"/>
      <c r="AH688" s="293"/>
    </row>
    <row r="689" spans="1:34" ht="12.75" customHeight="1" x14ac:dyDescent="0.25">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c r="AA689" s="293"/>
      <c r="AB689" s="293"/>
      <c r="AC689" s="293"/>
      <c r="AD689" s="293"/>
      <c r="AE689" s="293"/>
      <c r="AF689" s="293"/>
      <c r="AG689" s="293"/>
      <c r="AH689" s="293"/>
    </row>
    <row r="690" spans="1:34" ht="12.75" customHeight="1" x14ac:dyDescent="0.25">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c r="AA690" s="293"/>
      <c r="AB690" s="293"/>
      <c r="AC690" s="293"/>
      <c r="AD690" s="293"/>
      <c r="AE690" s="293"/>
      <c r="AF690" s="293"/>
      <c r="AG690" s="293"/>
      <c r="AH690" s="293"/>
    </row>
    <row r="691" spans="1:34" ht="12.75" customHeight="1" x14ac:dyDescent="0.25">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c r="AE691" s="293"/>
      <c r="AF691" s="293"/>
      <c r="AG691" s="293"/>
      <c r="AH691" s="293"/>
    </row>
    <row r="692" spans="1:34" ht="12.75" customHeight="1" x14ac:dyDescent="0.25">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c r="AA692" s="293"/>
      <c r="AB692" s="293"/>
      <c r="AC692" s="293"/>
      <c r="AD692" s="293"/>
      <c r="AE692" s="293"/>
      <c r="AF692" s="293"/>
      <c r="AG692" s="293"/>
      <c r="AH692" s="293"/>
    </row>
    <row r="693" spans="1:34" ht="12.75" customHeight="1" x14ac:dyDescent="0.25">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c r="AA693" s="293"/>
      <c r="AB693" s="293"/>
      <c r="AC693" s="293"/>
      <c r="AD693" s="293"/>
      <c r="AE693" s="293"/>
      <c r="AF693" s="293"/>
      <c r="AG693" s="293"/>
      <c r="AH693" s="293"/>
    </row>
    <row r="694" spans="1:34" ht="12.75" customHeight="1" x14ac:dyDescent="0.25">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c r="AE694" s="293"/>
      <c r="AF694" s="293"/>
      <c r="AG694" s="293"/>
      <c r="AH694" s="293"/>
    </row>
    <row r="695" spans="1:34" ht="12.75" customHeight="1" x14ac:dyDescent="0.25">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c r="AA695" s="293"/>
      <c r="AB695" s="293"/>
      <c r="AC695" s="293"/>
      <c r="AD695" s="293"/>
      <c r="AE695" s="293"/>
      <c r="AF695" s="293"/>
      <c r="AG695" s="293"/>
      <c r="AH695" s="293"/>
    </row>
    <row r="696" spans="1:34" ht="12.75" customHeight="1" x14ac:dyDescent="0.25">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c r="AA696" s="293"/>
      <c r="AB696" s="293"/>
      <c r="AC696" s="293"/>
      <c r="AD696" s="293"/>
      <c r="AE696" s="293"/>
      <c r="AF696" s="293"/>
      <c r="AG696" s="293"/>
      <c r="AH696" s="293"/>
    </row>
    <row r="697" spans="1:34" ht="12.75" customHeight="1" x14ac:dyDescent="0.25">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c r="AE697" s="293"/>
      <c r="AF697" s="293"/>
      <c r="AG697" s="293"/>
      <c r="AH697" s="293"/>
    </row>
    <row r="698" spans="1:34" ht="12.75" customHeight="1" x14ac:dyDescent="0.25">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c r="AA698" s="293"/>
      <c r="AB698" s="293"/>
      <c r="AC698" s="293"/>
      <c r="AD698" s="293"/>
      <c r="AE698" s="293"/>
      <c r="AF698" s="293"/>
      <c r="AG698" s="293"/>
      <c r="AH698" s="293"/>
    </row>
    <row r="699" spans="1:34" ht="12.75" customHeight="1" x14ac:dyDescent="0.25">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c r="AA699" s="293"/>
      <c r="AB699" s="293"/>
      <c r="AC699" s="293"/>
      <c r="AD699" s="293"/>
      <c r="AE699" s="293"/>
      <c r="AF699" s="293"/>
      <c r="AG699" s="293"/>
      <c r="AH699" s="293"/>
    </row>
    <row r="700" spans="1:34" ht="12.75" customHeight="1" x14ac:dyDescent="0.25">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c r="AA700" s="293"/>
      <c r="AB700" s="293"/>
      <c r="AC700" s="293"/>
      <c r="AD700" s="293"/>
      <c r="AE700" s="293"/>
      <c r="AF700" s="293"/>
      <c r="AG700" s="293"/>
      <c r="AH700" s="293"/>
    </row>
    <row r="701" spans="1:34" ht="12.75" customHeight="1" x14ac:dyDescent="0.25">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c r="AA701" s="293"/>
      <c r="AB701" s="293"/>
      <c r="AC701" s="293"/>
      <c r="AD701" s="293"/>
      <c r="AE701" s="293"/>
      <c r="AF701" s="293"/>
      <c r="AG701" s="293"/>
      <c r="AH701" s="293"/>
    </row>
    <row r="702" spans="1:34" ht="12.75" customHeight="1" x14ac:dyDescent="0.25">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c r="AA702" s="293"/>
      <c r="AB702" s="293"/>
      <c r="AC702" s="293"/>
      <c r="AD702" s="293"/>
      <c r="AE702" s="293"/>
      <c r="AF702" s="293"/>
      <c r="AG702" s="293"/>
      <c r="AH702" s="293"/>
    </row>
    <row r="703" spans="1:34" ht="12.75" customHeight="1" x14ac:dyDescent="0.25">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c r="AE703" s="293"/>
      <c r="AF703" s="293"/>
      <c r="AG703" s="293"/>
      <c r="AH703" s="293"/>
    </row>
    <row r="704" spans="1:34" ht="12.75" customHeight="1" x14ac:dyDescent="0.25">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c r="AE704" s="293"/>
      <c r="AF704" s="293"/>
      <c r="AG704" s="293"/>
      <c r="AH704" s="293"/>
    </row>
    <row r="705" spans="1:34" ht="12.75" customHeight="1" x14ac:dyDescent="0.25">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c r="AA705" s="293"/>
      <c r="AB705" s="293"/>
      <c r="AC705" s="293"/>
      <c r="AD705" s="293"/>
      <c r="AE705" s="293"/>
      <c r="AF705" s="293"/>
      <c r="AG705" s="293"/>
      <c r="AH705" s="293"/>
    </row>
    <row r="706" spans="1:34" ht="12.75" customHeight="1" x14ac:dyDescent="0.25">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c r="AA706" s="293"/>
      <c r="AB706" s="293"/>
      <c r="AC706" s="293"/>
      <c r="AD706" s="293"/>
      <c r="AE706" s="293"/>
      <c r="AF706" s="293"/>
      <c r="AG706" s="293"/>
      <c r="AH706" s="293"/>
    </row>
    <row r="707" spans="1:34" ht="12.75" customHeight="1" x14ac:dyDescent="0.25">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c r="AA707" s="293"/>
      <c r="AB707" s="293"/>
      <c r="AC707" s="293"/>
      <c r="AD707" s="293"/>
      <c r="AE707" s="293"/>
      <c r="AF707" s="293"/>
      <c r="AG707" s="293"/>
      <c r="AH707" s="293"/>
    </row>
    <row r="708" spans="1:34" ht="12.75" customHeight="1" x14ac:dyDescent="0.25">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c r="AA708" s="293"/>
      <c r="AB708" s="293"/>
      <c r="AC708" s="293"/>
      <c r="AD708" s="293"/>
      <c r="AE708" s="293"/>
      <c r="AF708" s="293"/>
      <c r="AG708" s="293"/>
      <c r="AH708" s="293"/>
    </row>
    <row r="709" spans="1:34" ht="12.75" customHeight="1" x14ac:dyDescent="0.25">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c r="AA709" s="293"/>
      <c r="AB709" s="293"/>
      <c r="AC709" s="293"/>
      <c r="AD709" s="293"/>
      <c r="AE709" s="293"/>
      <c r="AF709" s="293"/>
      <c r="AG709" s="293"/>
      <c r="AH709" s="293"/>
    </row>
    <row r="710" spans="1:34" ht="12.75" customHeight="1" x14ac:dyDescent="0.25">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c r="AE710" s="293"/>
      <c r="AF710" s="293"/>
      <c r="AG710" s="293"/>
      <c r="AH710" s="293"/>
    </row>
    <row r="711" spans="1:34" ht="12.75" customHeight="1" x14ac:dyDescent="0.25">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c r="AA711" s="293"/>
      <c r="AB711" s="293"/>
      <c r="AC711" s="293"/>
      <c r="AD711" s="293"/>
      <c r="AE711" s="293"/>
      <c r="AF711" s="293"/>
      <c r="AG711" s="293"/>
      <c r="AH711" s="293"/>
    </row>
    <row r="712" spans="1:34" ht="12.75" customHeight="1" x14ac:dyDescent="0.25">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c r="AA712" s="293"/>
      <c r="AB712" s="293"/>
      <c r="AC712" s="293"/>
      <c r="AD712" s="293"/>
      <c r="AE712" s="293"/>
      <c r="AF712" s="293"/>
      <c r="AG712" s="293"/>
      <c r="AH712" s="293"/>
    </row>
    <row r="713" spans="1:34" ht="12.75" customHeight="1" x14ac:dyDescent="0.25">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c r="AA713" s="293"/>
      <c r="AB713" s="293"/>
      <c r="AC713" s="293"/>
      <c r="AD713" s="293"/>
      <c r="AE713" s="293"/>
      <c r="AF713" s="293"/>
      <c r="AG713" s="293"/>
      <c r="AH713" s="293"/>
    </row>
    <row r="714" spans="1:34" ht="12.75" customHeight="1" x14ac:dyDescent="0.25">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c r="AA714" s="293"/>
      <c r="AB714" s="293"/>
      <c r="AC714" s="293"/>
      <c r="AD714" s="293"/>
      <c r="AE714" s="293"/>
      <c r="AF714" s="293"/>
      <c r="AG714" s="293"/>
      <c r="AH714" s="293"/>
    </row>
    <row r="715" spans="1:34" ht="12.75" customHeight="1" x14ac:dyDescent="0.25">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c r="AA715" s="293"/>
      <c r="AB715" s="293"/>
      <c r="AC715" s="293"/>
      <c r="AD715" s="293"/>
      <c r="AE715" s="293"/>
      <c r="AF715" s="293"/>
      <c r="AG715" s="293"/>
      <c r="AH715" s="293"/>
    </row>
    <row r="716" spans="1:34" ht="12.75" customHeight="1" x14ac:dyDescent="0.25">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c r="AA716" s="293"/>
      <c r="AB716" s="293"/>
      <c r="AC716" s="293"/>
      <c r="AD716" s="293"/>
      <c r="AE716" s="293"/>
      <c r="AF716" s="293"/>
      <c r="AG716" s="293"/>
      <c r="AH716" s="293"/>
    </row>
    <row r="717" spans="1:34" ht="12.75" customHeight="1" x14ac:dyDescent="0.25">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c r="AA717" s="293"/>
      <c r="AB717" s="293"/>
      <c r="AC717" s="293"/>
      <c r="AD717" s="293"/>
      <c r="AE717" s="293"/>
      <c r="AF717" s="293"/>
      <c r="AG717" s="293"/>
      <c r="AH717" s="293"/>
    </row>
    <row r="718" spans="1:34" ht="12.75" customHeight="1" x14ac:dyDescent="0.25">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c r="AA718" s="293"/>
      <c r="AB718" s="293"/>
      <c r="AC718" s="293"/>
      <c r="AD718" s="293"/>
      <c r="AE718" s="293"/>
      <c r="AF718" s="293"/>
      <c r="AG718" s="293"/>
      <c r="AH718" s="293"/>
    </row>
    <row r="719" spans="1:34" ht="12.75" customHeight="1" x14ac:dyDescent="0.25">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c r="AA719" s="293"/>
      <c r="AB719" s="293"/>
      <c r="AC719" s="293"/>
      <c r="AD719" s="293"/>
      <c r="AE719" s="293"/>
      <c r="AF719" s="293"/>
      <c r="AG719" s="293"/>
      <c r="AH719" s="293"/>
    </row>
    <row r="720" spans="1:34" ht="12.75" customHeight="1" x14ac:dyDescent="0.25">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c r="AA720" s="293"/>
      <c r="AB720" s="293"/>
      <c r="AC720" s="293"/>
      <c r="AD720" s="293"/>
      <c r="AE720" s="293"/>
      <c r="AF720" s="293"/>
      <c r="AG720" s="293"/>
      <c r="AH720" s="293"/>
    </row>
    <row r="721" spans="1:34" ht="12.75" customHeight="1" x14ac:dyDescent="0.25">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c r="AA721" s="293"/>
      <c r="AB721" s="293"/>
      <c r="AC721" s="293"/>
      <c r="AD721" s="293"/>
      <c r="AE721" s="293"/>
      <c r="AF721" s="293"/>
      <c r="AG721" s="293"/>
      <c r="AH721" s="293"/>
    </row>
    <row r="722" spans="1:34" ht="12.75" customHeight="1" x14ac:dyDescent="0.25">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c r="AA722" s="293"/>
      <c r="AB722" s="293"/>
      <c r="AC722" s="293"/>
      <c r="AD722" s="293"/>
      <c r="AE722" s="293"/>
      <c r="AF722" s="293"/>
      <c r="AG722" s="293"/>
      <c r="AH722" s="293"/>
    </row>
    <row r="723" spans="1:34" ht="12.75" customHeight="1" x14ac:dyDescent="0.25">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c r="AA723" s="293"/>
      <c r="AB723" s="293"/>
      <c r="AC723" s="293"/>
      <c r="AD723" s="293"/>
      <c r="AE723" s="293"/>
      <c r="AF723" s="293"/>
      <c r="AG723" s="293"/>
      <c r="AH723" s="293"/>
    </row>
    <row r="724" spans="1:34" ht="12.75" customHeight="1" x14ac:dyDescent="0.25">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c r="AA724" s="293"/>
      <c r="AB724" s="293"/>
      <c r="AC724" s="293"/>
      <c r="AD724" s="293"/>
      <c r="AE724" s="293"/>
      <c r="AF724" s="293"/>
      <c r="AG724" s="293"/>
      <c r="AH724" s="293"/>
    </row>
    <row r="725" spans="1:34" ht="12.75" customHeight="1" x14ac:dyDescent="0.25">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c r="AA725" s="293"/>
      <c r="AB725" s="293"/>
      <c r="AC725" s="293"/>
      <c r="AD725" s="293"/>
      <c r="AE725" s="293"/>
      <c r="AF725" s="293"/>
      <c r="AG725" s="293"/>
      <c r="AH725" s="293"/>
    </row>
    <row r="726" spans="1:34" ht="12.75" customHeight="1" x14ac:dyDescent="0.25">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c r="AA726" s="293"/>
      <c r="AB726" s="293"/>
      <c r="AC726" s="293"/>
      <c r="AD726" s="293"/>
      <c r="AE726" s="293"/>
      <c r="AF726" s="293"/>
      <c r="AG726" s="293"/>
      <c r="AH726" s="293"/>
    </row>
    <row r="727" spans="1:34" ht="12.75" customHeight="1" x14ac:dyDescent="0.25">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c r="AA727" s="293"/>
      <c r="AB727" s="293"/>
      <c r="AC727" s="293"/>
      <c r="AD727" s="293"/>
      <c r="AE727" s="293"/>
      <c r="AF727" s="293"/>
      <c r="AG727" s="293"/>
      <c r="AH727" s="293"/>
    </row>
    <row r="728" spans="1:34" ht="12.75" customHeight="1" x14ac:dyDescent="0.25">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c r="AE728" s="293"/>
      <c r="AF728" s="293"/>
      <c r="AG728" s="293"/>
      <c r="AH728" s="293"/>
    </row>
    <row r="729" spans="1:34" ht="12.75" customHeight="1" x14ac:dyDescent="0.25">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c r="AA729" s="293"/>
      <c r="AB729" s="293"/>
      <c r="AC729" s="293"/>
      <c r="AD729" s="293"/>
      <c r="AE729" s="293"/>
      <c r="AF729" s="293"/>
      <c r="AG729" s="293"/>
      <c r="AH729" s="293"/>
    </row>
    <row r="730" spans="1:34" ht="12.75" customHeight="1" x14ac:dyDescent="0.25">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c r="AA730" s="293"/>
      <c r="AB730" s="293"/>
      <c r="AC730" s="293"/>
      <c r="AD730" s="293"/>
      <c r="AE730" s="293"/>
      <c r="AF730" s="293"/>
      <c r="AG730" s="293"/>
      <c r="AH730" s="293"/>
    </row>
    <row r="731" spans="1:34" ht="12.75" customHeight="1" x14ac:dyDescent="0.25">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c r="AA731" s="293"/>
      <c r="AB731" s="293"/>
      <c r="AC731" s="293"/>
      <c r="AD731" s="293"/>
      <c r="AE731" s="293"/>
      <c r="AF731" s="293"/>
      <c r="AG731" s="293"/>
      <c r="AH731" s="293"/>
    </row>
    <row r="732" spans="1:34" ht="12.75" customHeight="1" x14ac:dyDescent="0.25">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c r="AA732" s="293"/>
      <c r="AB732" s="293"/>
      <c r="AC732" s="293"/>
      <c r="AD732" s="293"/>
      <c r="AE732" s="293"/>
      <c r="AF732" s="293"/>
      <c r="AG732" s="293"/>
      <c r="AH732" s="293"/>
    </row>
    <row r="733" spans="1:34" ht="12.75" customHeight="1" x14ac:dyDescent="0.25">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c r="AA733" s="293"/>
      <c r="AB733" s="293"/>
      <c r="AC733" s="293"/>
      <c r="AD733" s="293"/>
      <c r="AE733" s="293"/>
      <c r="AF733" s="293"/>
      <c r="AG733" s="293"/>
      <c r="AH733" s="293"/>
    </row>
    <row r="734" spans="1:34" ht="12.75" customHeight="1" x14ac:dyDescent="0.25">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c r="AE734" s="293"/>
      <c r="AF734" s="293"/>
      <c r="AG734" s="293"/>
      <c r="AH734" s="293"/>
    </row>
    <row r="735" spans="1:34" ht="12.75" customHeight="1" x14ac:dyDescent="0.25">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c r="AA735" s="293"/>
      <c r="AB735" s="293"/>
      <c r="AC735" s="293"/>
      <c r="AD735" s="293"/>
      <c r="AE735" s="293"/>
      <c r="AF735" s="293"/>
      <c r="AG735" s="293"/>
      <c r="AH735" s="293"/>
    </row>
    <row r="736" spans="1:34" ht="12.75" customHeight="1" x14ac:dyDescent="0.25">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c r="AA736" s="293"/>
      <c r="AB736" s="293"/>
      <c r="AC736" s="293"/>
      <c r="AD736" s="293"/>
      <c r="AE736" s="293"/>
      <c r="AF736" s="293"/>
      <c r="AG736" s="293"/>
      <c r="AH736" s="293"/>
    </row>
    <row r="737" spans="1:34" ht="12.75" customHeight="1" x14ac:dyDescent="0.25">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c r="AA737" s="293"/>
      <c r="AB737" s="293"/>
      <c r="AC737" s="293"/>
      <c r="AD737" s="293"/>
      <c r="AE737" s="293"/>
      <c r="AF737" s="293"/>
      <c r="AG737" s="293"/>
      <c r="AH737" s="293"/>
    </row>
    <row r="738" spans="1:34" ht="12.75" customHeight="1" x14ac:dyDescent="0.25">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c r="AA738" s="293"/>
      <c r="AB738" s="293"/>
      <c r="AC738" s="293"/>
      <c r="AD738" s="293"/>
      <c r="AE738" s="293"/>
      <c r="AF738" s="293"/>
      <c r="AG738" s="293"/>
      <c r="AH738" s="293"/>
    </row>
    <row r="739" spans="1:34" ht="12.75" customHeight="1" x14ac:dyDescent="0.25">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c r="AA739" s="293"/>
      <c r="AB739" s="293"/>
      <c r="AC739" s="293"/>
      <c r="AD739" s="293"/>
      <c r="AE739" s="293"/>
      <c r="AF739" s="293"/>
      <c r="AG739" s="293"/>
      <c r="AH739" s="293"/>
    </row>
    <row r="740" spans="1:34" ht="12.75" customHeight="1" x14ac:dyDescent="0.25">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c r="AE740" s="293"/>
      <c r="AF740" s="293"/>
      <c r="AG740" s="293"/>
      <c r="AH740" s="293"/>
    </row>
    <row r="741" spans="1:34" ht="12.75" customHeight="1" x14ac:dyDescent="0.25">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c r="AA741" s="293"/>
      <c r="AB741" s="293"/>
      <c r="AC741" s="293"/>
      <c r="AD741" s="293"/>
      <c r="AE741" s="293"/>
      <c r="AF741" s="293"/>
      <c r="AG741" s="293"/>
      <c r="AH741" s="293"/>
    </row>
    <row r="742" spans="1:34" ht="12.75" customHeight="1" x14ac:dyDescent="0.25">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c r="AA742" s="293"/>
      <c r="AB742" s="293"/>
      <c r="AC742" s="293"/>
      <c r="AD742" s="293"/>
      <c r="AE742" s="293"/>
      <c r="AF742" s="293"/>
      <c r="AG742" s="293"/>
      <c r="AH742" s="293"/>
    </row>
    <row r="743" spans="1:34" ht="12.75" customHeight="1" x14ac:dyDescent="0.25">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c r="AA743" s="293"/>
      <c r="AB743" s="293"/>
      <c r="AC743" s="293"/>
      <c r="AD743" s="293"/>
      <c r="AE743" s="293"/>
      <c r="AF743" s="293"/>
      <c r="AG743" s="293"/>
      <c r="AH743" s="293"/>
    </row>
    <row r="744" spans="1:34" ht="12.75" customHeight="1" x14ac:dyDescent="0.25">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c r="AE744" s="293"/>
      <c r="AF744" s="293"/>
      <c r="AG744" s="293"/>
      <c r="AH744" s="293"/>
    </row>
    <row r="745" spans="1:34" ht="12.75" customHeight="1" x14ac:dyDescent="0.25">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c r="AE745" s="293"/>
      <c r="AF745" s="293"/>
      <c r="AG745" s="293"/>
      <c r="AH745" s="293"/>
    </row>
    <row r="746" spans="1:34" ht="12.75" customHeight="1" x14ac:dyDescent="0.25">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c r="AA746" s="293"/>
      <c r="AB746" s="293"/>
      <c r="AC746" s="293"/>
      <c r="AD746" s="293"/>
      <c r="AE746" s="293"/>
      <c r="AF746" s="293"/>
      <c r="AG746" s="293"/>
      <c r="AH746" s="293"/>
    </row>
    <row r="747" spans="1:34" ht="12.75" customHeight="1" x14ac:dyDescent="0.25">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c r="AA747" s="293"/>
      <c r="AB747" s="293"/>
      <c r="AC747" s="293"/>
      <c r="AD747" s="293"/>
      <c r="AE747" s="293"/>
      <c r="AF747" s="293"/>
      <c r="AG747" s="293"/>
      <c r="AH747" s="293"/>
    </row>
    <row r="748" spans="1:34" ht="12.75" customHeight="1" x14ac:dyDescent="0.25">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c r="AA748" s="293"/>
      <c r="AB748" s="293"/>
      <c r="AC748" s="293"/>
      <c r="AD748" s="293"/>
      <c r="AE748" s="293"/>
      <c r="AF748" s="293"/>
      <c r="AG748" s="293"/>
      <c r="AH748" s="293"/>
    </row>
    <row r="749" spans="1:34" ht="12.75" customHeight="1" x14ac:dyDescent="0.25">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c r="AA749" s="293"/>
      <c r="AB749" s="293"/>
      <c r="AC749" s="293"/>
      <c r="AD749" s="293"/>
      <c r="AE749" s="293"/>
      <c r="AF749" s="293"/>
      <c r="AG749" s="293"/>
      <c r="AH749" s="293"/>
    </row>
    <row r="750" spans="1:34" ht="12.75" customHeight="1" x14ac:dyDescent="0.25">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c r="AA750" s="293"/>
      <c r="AB750" s="293"/>
      <c r="AC750" s="293"/>
      <c r="AD750" s="293"/>
      <c r="AE750" s="293"/>
      <c r="AF750" s="293"/>
      <c r="AG750" s="293"/>
      <c r="AH750" s="293"/>
    </row>
    <row r="751" spans="1:34" ht="12.75" customHeight="1" x14ac:dyDescent="0.25">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c r="AA751" s="293"/>
      <c r="AB751" s="293"/>
      <c r="AC751" s="293"/>
      <c r="AD751" s="293"/>
      <c r="AE751" s="293"/>
      <c r="AF751" s="293"/>
      <c r="AG751" s="293"/>
      <c r="AH751" s="293"/>
    </row>
    <row r="752" spans="1:34" ht="12.75" customHeight="1" x14ac:dyDescent="0.25">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c r="AE752" s="293"/>
      <c r="AF752" s="293"/>
      <c r="AG752" s="293"/>
      <c r="AH752" s="293"/>
    </row>
    <row r="753" spans="1:34" ht="12.75" customHeight="1" x14ac:dyDescent="0.25">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c r="AE753" s="293"/>
      <c r="AF753" s="293"/>
      <c r="AG753" s="293"/>
      <c r="AH753" s="293"/>
    </row>
    <row r="754" spans="1:34" ht="12.75" customHeight="1" x14ac:dyDescent="0.25">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c r="AA754" s="293"/>
      <c r="AB754" s="293"/>
      <c r="AC754" s="293"/>
      <c r="AD754" s="293"/>
      <c r="AE754" s="293"/>
      <c r="AF754" s="293"/>
      <c r="AG754" s="293"/>
      <c r="AH754" s="293"/>
    </row>
    <row r="755" spans="1:34" ht="12.75" customHeight="1" x14ac:dyDescent="0.25">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c r="AA755" s="293"/>
      <c r="AB755" s="293"/>
      <c r="AC755" s="293"/>
      <c r="AD755" s="293"/>
      <c r="AE755" s="293"/>
      <c r="AF755" s="293"/>
      <c r="AG755" s="293"/>
      <c r="AH755" s="293"/>
    </row>
    <row r="756" spans="1:34" ht="12.75" customHeight="1" x14ac:dyDescent="0.25">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c r="AA756" s="293"/>
      <c r="AB756" s="293"/>
      <c r="AC756" s="293"/>
      <c r="AD756" s="293"/>
      <c r="AE756" s="293"/>
      <c r="AF756" s="293"/>
      <c r="AG756" s="293"/>
      <c r="AH756" s="293"/>
    </row>
    <row r="757" spans="1:34" ht="12.75" customHeight="1" x14ac:dyDescent="0.25">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c r="AA757" s="293"/>
      <c r="AB757" s="293"/>
      <c r="AC757" s="293"/>
      <c r="AD757" s="293"/>
      <c r="AE757" s="293"/>
      <c r="AF757" s="293"/>
      <c r="AG757" s="293"/>
      <c r="AH757" s="293"/>
    </row>
    <row r="758" spans="1:34" ht="12.75" customHeight="1" x14ac:dyDescent="0.25">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c r="AE758" s="293"/>
      <c r="AF758" s="293"/>
      <c r="AG758" s="293"/>
      <c r="AH758" s="293"/>
    </row>
    <row r="759" spans="1:34" ht="12.75" customHeight="1" x14ac:dyDescent="0.25">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c r="AA759" s="293"/>
      <c r="AB759" s="293"/>
      <c r="AC759" s="293"/>
      <c r="AD759" s="293"/>
      <c r="AE759" s="293"/>
      <c r="AF759" s="293"/>
      <c r="AG759" s="293"/>
      <c r="AH759" s="293"/>
    </row>
    <row r="760" spans="1:34" ht="12.75" customHeight="1" x14ac:dyDescent="0.25">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c r="AA760" s="293"/>
      <c r="AB760" s="293"/>
      <c r="AC760" s="293"/>
      <c r="AD760" s="293"/>
      <c r="AE760" s="293"/>
      <c r="AF760" s="293"/>
      <c r="AG760" s="293"/>
      <c r="AH760" s="293"/>
    </row>
    <row r="761" spans="1:34" ht="12.75" customHeight="1" x14ac:dyDescent="0.25">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c r="AA761" s="293"/>
      <c r="AB761" s="293"/>
      <c r="AC761" s="293"/>
      <c r="AD761" s="293"/>
      <c r="AE761" s="293"/>
      <c r="AF761" s="293"/>
      <c r="AG761" s="293"/>
      <c r="AH761" s="293"/>
    </row>
    <row r="762" spans="1:34" ht="12.75" customHeight="1" x14ac:dyDescent="0.25">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c r="AA762" s="293"/>
      <c r="AB762" s="293"/>
      <c r="AC762" s="293"/>
      <c r="AD762" s="293"/>
      <c r="AE762" s="293"/>
      <c r="AF762" s="293"/>
      <c r="AG762" s="293"/>
      <c r="AH762" s="293"/>
    </row>
    <row r="763" spans="1:34" ht="12.75" customHeight="1" x14ac:dyDescent="0.25">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c r="AA763" s="293"/>
      <c r="AB763" s="293"/>
      <c r="AC763" s="293"/>
      <c r="AD763" s="293"/>
      <c r="AE763" s="293"/>
      <c r="AF763" s="293"/>
      <c r="AG763" s="293"/>
      <c r="AH763" s="293"/>
    </row>
    <row r="764" spans="1:34" ht="12.75" customHeight="1" x14ac:dyDescent="0.25">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c r="AE764" s="293"/>
      <c r="AF764" s="293"/>
      <c r="AG764" s="293"/>
      <c r="AH764" s="293"/>
    </row>
    <row r="765" spans="1:34" ht="12.75" customHeight="1" x14ac:dyDescent="0.25">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c r="AA765" s="293"/>
      <c r="AB765" s="293"/>
      <c r="AC765" s="293"/>
      <c r="AD765" s="293"/>
      <c r="AE765" s="293"/>
      <c r="AF765" s="293"/>
      <c r="AG765" s="293"/>
      <c r="AH765" s="293"/>
    </row>
    <row r="766" spans="1:34" ht="12.75" customHeight="1" x14ac:dyDescent="0.25">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c r="AA766" s="293"/>
      <c r="AB766" s="293"/>
      <c r="AC766" s="293"/>
      <c r="AD766" s="293"/>
      <c r="AE766" s="293"/>
      <c r="AF766" s="293"/>
      <c r="AG766" s="293"/>
      <c r="AH766" s="293"/>
    </row>
    <row r="767" spans="1:34" ht="12.75" customHeight="1" x14ac:dyDescent="0.25">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c r="AA767" s="293"/>
      <c r="AB767" s="293"/>
      <c r="AC767" s="293"/>
      <c r="AD767" s="293"/>
      <c r="AE767" s="293"/>
      <c r="AF767" s="293"/>
      <c r="AG767" s="293"/>
      <c r="AH767" s="293"/>
    </row>
    <row r="768" spans="1:34" ht="12.75" customHeight="1" x14ac:dyDescent="0.25">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c r="AA768" s="293"/>
      <c r="AB768" s="293"/>
      <c r="AC768" s="293"/>
      <c r="AD768" s="293"/>
      <c r="AE768" s="293"/>
      <c r="AF768" s="293"/>
      <c r="AG768" s="293"/>
      <c r="AH768" s="293"/>
    </row>
    <row r="769" spans="1:34" ht="12.75" customHeight="1" x14ac:dyDescent="0.25">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c r="AA769" s="293"/>
      <c r="AB769" s="293"/>
      <c r="AC769" s="293"/>
      <c r="AD769" s="293"/>
      <c r="AE769" s="293"/>
      <c r="AF769" s="293"/>
      <c r="AG769" s="293"/>
      <c r="AH769" s="293"/>
    </row>
    <row r="770" spans="1:34" ht="12.75" customHeight="1" x14ac:dyDescent="0.25">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c r="AE770" s="293"/>
      <c r="AF770" s="293"/>
      <c r="AG770" s="293"/>
      <c r="AH770" s="293"/>
    </row>
    <row r="771" spans="1:34" ht="12.75" customHeight="1" x14ac:dyDescent="0.25">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c r="AA771" s="293"/>
      <c r="AB771" s="293"/>
      <c r="AC771" s="293"/>
      <c r="AD771" s="293"/>
      <c r="AE771" s="293"/>
      <c r="AF771" s="293"/>
      <c r="AG771" s="293"/>
      <c r="AH771" s="293"/>
    </row>
    <row r="772" spans="1:34" ht="12.75" customHeight="1" x14ac:dyDescent="0.25">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c r="AA772" s="293"/>
      <c r="AB772" s="293"/>
      <c r="AC772" s="293"/>
      <c r="AD772" s="293"/>
      <c r="AE772" s="293"/>
      <c r="AF772" s="293"/>
      <c r="AG772" s="293"/>
      <c r="AH772" s="293"/>
    </row>
    <row r="773" spans="1:34" ht="12.75" customHeight="1" x14ac:dyDescent="0.25">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c r="AA773" s="293"/>
      <c r="AB773" s="293"/>
      <c r="AC773" s="293"/>
      <c r="AD773" s="293"/>
      <c r="AE773" s="293"/>
      <c r="AF773" s="293"/>
      <c r="AG773" s="293"/>
      <c r="AH773" s="293"/>
    </row>
    <row r="774" spans="1:34" ht="12.75" customHeight="1" x14ac:dyDescent="0.25">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c r="AA774" s="293"/>
      <c r="AB774" s="293"/>
      <c r="AC774" s="293"/>
      <c r="AD774" s="293"/>
      <c r="AE774" s="293"/>
      <c r="AF774" s="293"/>
      <c r="AG774" s="293"/>
      <c r="AH774" s="293"/>
    </row>
    <row r="775" spans="1:34" ht="12.75" customHeight="1" x14ac:dyDescent="0.25">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c r="AA775" s="293"/>
      <c r="AB775" s="293"/>
      <c r="AC775" s="293"/>
      <c r="AD775" s="293"/>
      <c r="AE775" s="293"/>
      <c r="AF775" s="293"/>
      <c r="AG775" s="293"/>
      <c r="AH775" s="293"/>
    </row>
    <row r="776" spans="1:34" ht="12.75" customHeight="1" x14ac:dyDescent="0.25">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c r="AE776" s="293"/>
      <c r="AF776" s="293"/>
      <c r="AG776" s="293"/>
      <c r="AH776" s="293"/>
    </row>
    <row r="777" spans="1:34" ht="12.75" customHeight="1" x14ac:dyDescent="0.25">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c r="AA777" s="293"/>
      <c r="AB777" s="293"/>
      <c r="AC777" s="293"/>
      <c r="AD777" s="293"/>
      <c r="AE777" s="293"/>
      <c r="AF777" s="293"/>
      <c r="AG777" s="293"/>
      <c r="AH777" s="293"/>
    </row>
    <row r="778" spans="1:34" ht="12.75" customHeight="1" x14ac:dyDescent="0.25">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c r="AA778" s="293"/>
      <c r="AB778" s="293"/>
      <c r="AC778" s="293"/>
      <c r="AD778" s="293"/>
      <c r="AE778" s="293"/>
      <c r="AF778" s="293"/>
      <c r="AG778" s="293"/>
      <c r="AH778" s="293"/>
    </row>
    <row r="779" spans="1:34" ht="12.75" customHeight="1" x14ac:dyDescent="0.25">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c r="AA779" s="293"/>
      <c r="AB779" s="293"/>
      <c r="AC779" s="293"/>
      <c r="AD779" s="293"/>
      <c r="AE779" s="293"/>
      <c r="AF779" s="293"/>
      <c r="AG779" s="293"/>
      <c r="AH779" s="293"/>
    </row>
    <row r="780" spans="1:34" ht="12.75" customHeight="1" x14ac:dyDescent="0.25">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c r="AA780" s="293"/>
      <c r="AB780" s="293"/>
      <c r="AC780" s="293"/>
      <c r="AD780" s="293"/>
      <c r="AE780" s="293"/>
      <c r="AF780" s="293"/>
      <c r="AG780" s="293"/>
      <c r="AH780" s="293"/>
    </row>
    <row r="781" spans="1:34" ht="12.75" customHeight="1" x14ac:dyDescent="0.25">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c r="AA781" s="293"/>
      <c r="AB781" s="293"/>
      <c r="AC781" s="293"/>
      <c r="AD781" s="293"/>
      <c r="AE781" s="293"/>
      <c r="AF781" s="293"/>
      <c r="AG781" s="293"/>
      <c r="AH781" s="293"/>
    </row>
    <row r="782" spans="1:34" ht="12.75" customHeight="1" x14ac:dyDescent="0.25">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c r="AE782" s="293"/>
      <c r="AF782" s="293"/>
      <c r="AG782" s="293"/>
      <c r="AH782" s="293"/>
    </row>
    <row r="783" spans="1:34" ht="12.75" customHeight="1" x14ac:dyDescent="0.25">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c r="AA783" s="293"/>
      <c r="AB783" s="293"/>
      <c r="AC783" s="293"/>
      <c r="AD783" s="293"/>
      <c r="AE783" s="293"/>
      <c r="AF783" s="293"/>
      <c r="AG783" s="293"/>
      <c r="AH783" s="293"/>
    </row>
    <row r="784" spans="1:34" ht="12.75" customHeight="1" x14ac:dyDescent="0.25">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c r="AA784" s="293"/>
      <c r="AB784" s="293"/>
      <c r="AC784" s="293"/>
      <c r="AD784" s="293"/>
      <c r="AE784" s="293"/>
      <c r="AF784" s="293"/>
      <c r="AG784" s="293"/>
      <c r="AH784" s="293"/>
    </row>
    <row r="785" spans="1:34" ht="12.75" customHeight="1" x14ac:dyDescent="0.25">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c r="AA785" s="293"/>
      <c r="AB785" s="293"/>
      <c r="AC785" s="293"/>
      <c r="AD785" s="293"/>
      <c r="AE785" s="293"/>
      <c r="AF785" s="293"/>
      <c r="AG785" s="293"/>
      <c r="AH785" s="293"/>
    </row>
    <row r="786" spans="1:34" ht="12.75" customHeight="1" x14ac:dyDescent="0.25">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c r="AA786" s="293"/>
      <c r="AB786" s="293"/>
      <c r="AC786" s="293"/>
      <c r="AD786" s="293"/>
      <c r="AE786" s="293"/>
      <c r="AF786" s="293"/>
      <c r="AG786" s="293"/>
      <c r="AH786" s="293"/>
    </row>
    <row r="787" spans="1:34" ht="12.75" customHeight="1" x14ac:dyDescent="0.25">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c r="AA787" s="293"/>
      <c r="AB787" s="293"/>
      <c r="AC787" s="293"/>
      <c r="AD787" s="293"/>
      <c r="AE787" s="293"/>
      <c r="AF787" s="293"/>
      <c r="AG787" s="293"/>
      <c r="AH787" s="293"/>
    </row>
    <row r="788" spans="1:34" ht="12.75" customHeight="1" x14ac:dyDescent="0.25">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c r="AA788" s="293"/>
      <c r="AB788" s="293"/>
      <c r="AC788" s="293"/>
      <c r="AD788" s="293"/>
      <c r="AE788" s="293"/>
      <c r="AF788" s="293"/>
      <c r="AG788" s="293"/>
      <c r="AH788" s="293"/>
    </row>
    <row r="789" spans="1:34" ht="12.75" customHeight="1" x14ac:dyDescent="0.25">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c r="AA789" s="293"/>
      <c r="AB789" s="293"/>
      <c r="AC789" s="293"/>
      <c r="AD789" s="293"/>
      <c r="AE789" s="293"/>
      <c r="AF789" s="293"/>
      <c r="AG789" s="293"/>
      <c r="AH789" s="293"/>
    </row>
    <row r="790" spans="1:34" ht="12.75" customHeight="1" x14ac:dyDescent="0.25">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c r="AA790" s="293"/>
      <c r="AB790" s="293"/>
      <c r="AC790" s="293"/>
      <c r="AD790" s="293"/>
      <c r="AE790" s="293"/>
      <c r="AF790" s="293"/>
      <c r="AG790" s="293"/>
      <c r="AH790" s="293"/>
    </row>
    <row r="791" spans="1:34" ht="12.75" customHeight="1" x14ac:dyDescent="0.25">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c r="AA791" s="293"/>
      <c r="AB791" s="293"/>
      <c r="AC791" s="293"/>
      <c r="AD791" s="293"/>
      <c r="AE791" s="293"/>
      <c r="AF791" s="293"/>
      <c r="AG791" s="293"/>
      <c r="AH791" s="293"/>
    </row>
    <row r="792" spans="1:34" ht="12.75" customHeight="1" x14ac:dyDescent="0.25">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c r="AA792" s="293"/>
      <c r="AB792" s="293"/>
      <c r="AC792" s="293"/>
      <c r="AD792" s="293"/>
      <c r="AE792" s="293"/>
      <c r="AF792" s="293"/>
      <c r="AG792" s="293"/>
      <c r="AH792" s="293"/>
    </row>
    <row r="793" spans="1:34" ht="12.75" customHeight="1" x14ac:dyDescent="0.25">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c r="AA793" s="293"/>
      <c r="AB793" s="293"/>
      <c r="AC793" s="293"/>
      <c r="AD793" s="293"/>
      <c r="AE793" s="293"/>
      <c r="AF793" s="293"/>
      <c r="AG793" s="293"/>
      <c r="AH793" s="293"/>
    </row>
    <row r="794" spans="1:34" ht="12.75" customHeight="1" x14ac:dyDescent="0.25">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c r="AA794" s="293"/>
      <c r="AB794" s="293"/>
      <c r="AC794" s="293"/>
      <c r="AD794" s="293"/>
      <c r="AE794" s="293"/>
      <c r="AF794" s="293"/>
      <c r="AG794" s="293"/>
      <c r="AH794" s="293"/>
    </row>
    <row r="795" spans="1:34" ht="12.75" customHeight="1" x14ac:dyDescent="0.25">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c r="AA795" s="293"/>
      <c r="AB795" s="293"/>
      <c r="AC795" s="293"/>
      <c r="AD795" s="293"/>
      <c r="AE795" s="293"/>
      <c r="AF795" s="293"/>
      <c r="AG795" s="293"/>
      <c r="AH795" s="293"/>
    </row>
    <row r="796" spans="1:34" ht="12.75" customHeight="1" x14ac:dyDescent="0.25">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c r="AA796" s="293"/>
      <c r="AB796" s="293"/>
      <c r="AC796" s="293"/>
      <c r="AD796" s="293"/>
      <c r="AE796" s="293"/>
      <c r="AF796" s="293"/>
      <c r="AG796" s="293"/>
      <c r="AH796" s="293"/>
    </row>
    <row r="797" spans="1:34" ht="12.75" customHeight="1" x14ac:dyDescent="0.25">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c r="AA797" s="293"/>
      <c r="AB797" s="293"/>
      <c r="AC797" s="293"/>
      <c r="AD797" s="293"/>
      <c r="AE797" s="293"/>
      <c r="AF797" s="293"/>
      <c r="AG797" s="293"/>
      <c r="AH797" s="293"/>
    </row>
    <row r="798" spans="1:34" ht="12.75" customHeight="1" x14ac:dyDescent="0.25">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c r="AA798" s="293"/>
      <c r="AB798" s="293"/>
      <c r="AC798" s="293"/>
      <c r="AD798" s="293"/>
      <c r="AE798" s="293"/>
      <c r="AF798" s="293"/>
      <c r="AG798" s="293"/>
      <c r="AH798" s="293"/>
    </row>
    <row r="799" spans="1:34" ht="12.75" customHeight="1" x14ac:dyDescent="0.25">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c r="AA799" s="293"/>
      <c r="AB799" s="293"/>
      <c r="AC799" s="293"/>
      <c r="AD799" s="293"/>
      <c r="AE799" s="293"/>
      <c r="AF799" s="293"/>
      <c r="AG799" s="293"/>
      <c r="AH799" s="293"/>
    </row>
    <row r="800" spans="1:34" ht="12.75" customHeight="1" x14ac:dyDescent="0.25">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c r="AA800" s="293"/>
      <c r="AB800" s="293"/>
      <c r="AC800" s="293"/>
      <c r="AD800" s="293"/>
      <c r="AE800" s="293"/>
      <c r="AF800" s="293"/>
      <c r="AG800" s="293"/>
      <c r="AH800" s="293"/>
    </row>
    <row r="801" spans="1:34" ht="12.75" customHeight="1" x14ac:dyDescent="0.25">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c r="AA801" s="293"/>
      <c r="AB801" s="293"/>
      <c r="AC801" s="293"/>
      <c r="AD801" s="293"/>
      <c r="AE801" s="293"/>
      <c r="AF801" s="293"/>
      <c r="AG801" s="293"/>
      <c r="AH801" s="293"/>
    </row>
    <row r="802" spans="1:34" ht="12.75" customHeight="1" x14ac:dyDescent="0.25">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c r="AA802" s="293"/>
      <c r="AB802" s="293"/>
      <c r="AC802" s="293"/>
      <c r="AD802" s="293"/>
      <c r="AE802" s="293"/>
      <c r="AF802" s="293"/>
      <c r="AG802" s="293"/>
      <c r="AH802" s="293"/>
    </row>
    <row r="803" spans="1:34" ht="12.75" customHeight="1" x14ac:dyDescent="0.25">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c r="AA803" s="293"/>
      <c r="AB803" s="293"/>
      <c r="AC803" s="293"/>
      <c r="AD803" s="293"/>
      <c r="AE803" s="293"/>
      <c r="AF803" s="293"/>
      <c r="AG803" s="293"/>
      <c r="AH803" s="293"/>
    </row>
    <row r="804" spans="1:34" ht="12.75" customHeight="1" x14ac:dyDescent="0.25">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c r="AA804" s="293"/>
      <c r="AB804" s="293"/>
      <c r="AC804" s="293"/>
      <c r="AD804" s="293"/>
      <c r="AE804" s="293"/>
      <c r="AF804" s="293"/>
      <c r="AG804" s="293"/>
      <c r="AH804" s="293"/>
    </row>
    <row r="805" spans="1:34" ht="12.75" customHeight="1" x14ac:dyDescent="0.25">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c r="AA805" s="293"/>
      <c r="AB805" s="293"/>
      <c r="AC805" s="293"/>
      <c r="AD805" s="293"/>
      <c r="AE805" s="293"/>
      <c r="AF805" s="293"/>
      <c r="AG805" s="293"/>
      <c r="AH805" s="293"/>
    </row>
    <row r="806" spans="1:34" ht="12.75" customHeight="1" x14ac:dyDescent="0.25">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c r="AA806" s="293"/>
      <c r="AB806" s="293"/>
      <c r="AC806" s="293"/>
      <c r="AD806" s="293"/>
      <c r="AE806" s="293"/>
      <c r="AF806" s="293"/>
      <c r="AG806" s="293"/>
      <c r="AH806" s="293"/>
    </row>
    <row r="807" spans="1:34" ht="12.75" customHeight="1" x14ac:dyDescent="0.25">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c r="AE807" s="293"/>
      <c r="AF807" s="293"/>
      <c r="AG807" s="293"/>
      <c r="AH807" s="293"/>
    </row>
    <row r="808" spans="1:34" ht="12.75" customHeight="1" x14ac:dyDescent="0.25">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c r="AA808" s="293"/>
      <c r="AB808" s="293"/>
      <c r="AC808" s="293"/>
      <c r="AD808" s="293"/>
      <c r="AE808" s="293"/>
      <c r="AF808" s="293"/>
      <c r="AG808" s="293"/>
      <c r="AH808" s="293"/>
    </row>
    <row r="809" spans="1:34" ht="12.75" customHeight="1" x14ac:dyDescent="0.25">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c r="AA809" s="293"/>
      <c r="AB809" s="293"/>
      <c r="AC809" s="293"/>
      <c r="AD809" s="293"/>
      <c r="AE809" s="293"/>
      <c r="AF809" s="293"/>
      <c r="AG809" s="293"/>
      <c r="AH809" s="293"/>
    </row>
    <row r="810" spans="1:34" ht="12.75" customHeight="1" x14ac:dyDescent="0.25">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c r="AA810" s="293"/>
      <c r="AB810" s="293"/>
      <c r="AC810" s="293"/>
      <c r="AD810" s="293"/>
      <c r="AE810" s="293"/>
      <c r="AF810" s="293"/>
      <c r="AG810" s="293"/>
      <c r="AH810" s="293"/>
    </row>
    <row r="811" spans="1:34" ht="12.75" customHeight="1" x14ac:dyDescent="0.25">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c r="AA811" s="293"/>
      <c r="AB811" s="293"/>
      <c r="AC811" s="293"/>
      <c r="AD811" s="293"/>
      <c r="AE811" s="293"/>
      <c r="AF811" s="293"/>
      <c r="AG811" s="293"/>
      <c r="AH811" s="293"/>
    </row>
    <row r="812" spans="1:34" ht="12.75" customHeight="1" x14ac:dyDescent="0.25">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c r="AA812" s="293"/>
      <c r="AB812" s="293"/>
      <c r="AC812" s="293"/>
      <c r="AD812" s="293"/>
      <c r="AE812" s="293"/>
      <c r="AF812" s="293"/>
      <c r="AG812" s="293"/>
      <c r="AH812" s="293"/>
    </row>
    <row r="813" spans="1:34" ht="12.75" customHeight="1" x14ac:dyDescent="0.25">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c r="AE813" s="293"/>
      <c r="AF813" s="293"/>
      <c r="AG813" s="293"/>
      <c r="AH813" s="293"/>
    </row>
    <row r="814" spans="1:34" ht="12.75" customHeight="1" x14ac:dyDescent="0.25">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c r="AA814" s="293"/>
      <c r="AB814" s="293"/>
      <c r="AC814" s="293"/>
      <c r="AD814" s="293"/>
      <c r="AE814" s="293"/>
      <c r="AF814" s="293"/>
      <c r="AG814" s="293"/>
      <c r="AH814" s="293"/>
    </row>
    <row r="815" spans="1:34" ht="12.75" customHeight="1" x14ac:dyDescent="0.25">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c r="AA815" s="293"/>
      <c r="AB815" s="293"/>
      <c r="AC815" s="293"/>
      <c r="AD815" s="293"/>
      <c r="AE815" s="293"/>
      <c r="AF815" s="293"/>
      <c r="AG815" s="293"/>
      <c r="AH815" s="293"/>
    </row>
    <row r="816" spans="1:34" ht="12.75" customHeight="1" x14ac:dyDescent="0.25">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c r="AA816" s="293"/>
      <c r="AB816" s="293"/>
      <c r="AC816" s="293"/>
      <c r="AD816" s="293"/>
      <c r="AE816" s="293"/>
      <c r="AF816" s="293"/>
      <c r="AG816" s="293"/>
      <c r="AH816" s="293"/>
    </row>
    <row r="817" spans="1:34" ht="12.75" customHeight="1" x14ac:dyDescent="0.25">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c r="AA817" s="293"/>
      <c r="AB817" s="293"/>
      <c r="AC817" s="293"/>
      <c r="AD817" s="293"/>
      <c r="AE817" s="293"/>
      <c r="AF817" s="293"/>
      <c r="AG817" s="293"/>
      <c r="AH817" s="293"/>
    </row>
    <row r="818" spans="1:34" ht="12.75" customHeight="1" x14ac:dyDescent="0.25">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c r="AA818" s="293"/>
      <c r="AB818" s="293"/>
      <c r="AC818" s="293"/>
      <c r="AD818" s="293"/>
      <c r="AE818" s="293"/>
      <c r="AF818" s="293"/>
      <c r="AG818" s="293"/>
      <c r="AH818" s="293"/>
    </row>
    <row r="819" spans="1:34" ht="12.75" customHeight="1" x14ac:dyDescent="0.25">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c r="AE819" s="293"/>
      <c r="AF819" s="293"/>
      <c r="AG819" s="293"/>
      <c r="AH819" s="293"/>
    </row>
    <row r="820" spans="1:34" ht="12.75" customHeight="1" x14ac:dyDescent="0.25">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c r="AA820" s="293"/>
      <c r="AB820" s="293"/>
      <c r="AC820" s="293"/>
      <c r="AD820" s="293"/>
      <c r="AE820" s="293"/>
      <c r="AF820" s="293"/>
      <c r="AG820" s="293"/>
      <c r="AH820" s="293"/>
    </row>
    <row r="821" spans="1:34" ht="12.75" customHeight="1" x14ac:dyDescent="0.25">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c r="AA821" s="293"/>
      <c r="AB821" s="293"/>
      <c r="AC821" s="293"/>
      <c r="AD821" s="293"/>
      <c r="AE821" s="293"/>
      <c r="AF821" s="293"/>
      <c r="AG821" s="293"/>
      <c r="AH821" s="293"/>
    </row>
    <row r="822" spans="1:34" ht="12.75" customHeight="1" x14ac:dyDescent="0.25">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c r="AA822" s="293"/>
      <c r="AB822" s="293"/>
      <c r="AC822" s="293"/>
      <c r="AD822" s="293"/>
      <c r="AE822" s="293"/>
      <c r="AF822" s="293"/>
      <c r="AG822" s="293"/>
      <c r="AH822" s="293"/>
    </row>
    <row r="823" spans="1:34" ht="12.75" customHeight="1" x14ac:dyDescent="0.25">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c r="AA823" s="293"/>
      <c r="AB823" s="293"/>
      <c r="AC823" s="293"/>
      <c r="AD823" s="293"/>
      <c r="AE823" s="293"/>
      <c r="AF823" s="293"/>
      <c r="AG823" s="293"/>
      <c r="AH823" s="293"/>
    </row>
    <row r="824" spans="1:34" ht="12.75" customHeight="1" x14ac:dyDescent="0.25">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c r="AA824" s="293"/>
      <c r="AB824" s="293"/>
      <c r="AC824" s="293"/>
      <c r="AD824" s="293"/>
      <c r="AE824" s="293"/>
      <c r="AF824" s="293"/>
      <c r="AG824" s="293"/>
      <c r="AH824" s="293"/>
    </row>
    <row r="825" spans="1:34" ht="12.75" customHeight="1" x14ac:dyDescent="0.25">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c r="AA825" s="293"/>
      <c r="AB825" s="293"/>
      <c r="AC825" s="293"/>
      <c r="AD825" s="293"/>
      <c r="AE825" s="293"/>
      <c r="AF825" s="293"/>
      <c r="AG825" s="293"/>
      <c r="AH825" s="293"/>
    </row>
    <row r="826" spans="1:34" ht="12.75" customHeight="1" x14ac:dyDescent="0.25">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c r="AA826" s="293"/>
      <c r="AB826" s="293"/>
      <c r="AC826" s="293"/>
      <c r="AD826" s="293"/>
      <c r="AE826" s="293"/>
      <c r="AF826" s="293"/>
      <c r="AG826" s="293"/>
      <c r="AH826" s="293"/>
    </row>
    <row r="827" spans="1:34" ht="12.75" customHeight="1" x14ac:dyDescent="0.25">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c r="AA827" s="293"/>
      <c r="AB827" s="293"/>
      <c r="AC827" s="293"/>
      <c r="AD827" s="293"/>
      <c r="AE827" s="293"/>
      <c r="AF827" s="293"/>
      <c r="AG827" s="293"/>
      <c r="AH827" s="293"/>
    </row>
    <row r="828" spans="1:34" ht="12.75" customHeight="1" x14ac:dyDescent="0.25">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c r="AA828" s="293"/>
      <c r="AB828" s="293"/>
      <c r="AC828" s="293"/>
      <c r="AD828" s="293"/>
      <c r="AE828" s="293"/>
      <c r="AF828" s="293"/>
      <c r="AG828" s="293"/>
      <c r="AH828" s="293"/>
    </row>
    <row r="829" spans="1:34" ht="12.75" customHeight="1" x14ac:dyDescent="0.25">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c r="AA829" s="293"/>
      <c r="AB829" s="293"/>
      <c r="AC829" s="293"/>
      <c r="AD829" s="293"/>
      <c r="AE829" s="293"/>
      <c r="AF829" s="293"/>
      <c r="AG829" s="293"/>
      <c r="AH829" s="293"/>
    </row>
    <row r="830" spans="1:34" ht="12.75" customHeight="1" x14ac:dyDescent="0.25">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c r="AA830" s="293"/>
      <c r="AB830" s="293"/>
      <c r="AC830" s="293"/>
      <c r="AD830" s="293"/>
      <c r="AE830" s="293"/>
      <c r="AF830" s="293"/>
      <c r="AG830" s="293"/>
      <c r="AH830" s="293"/>
    </row>
    <row r="831" spans="1:34" ht="12.75" customHeight="1" x14ac:dyDescent="0.25">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c r="AE831" s="293"/>
      <c r="AF831" s="293"/>
      <c r="AG831" s="293"/>
      <c r="AH831" s="293"/>
    </row>
    <row r="832" spans="1:34" ht="12.75" customHeight="1" x14ac:dyDescent="0.25">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c r="AA832" s="293"/>
      <c r="AB832" s="293"/>
      <c r="AC832" s="293"/>
      <c r="AD832" s="293"/>
      <c r="AE832" s="293"/>
      <c r="AF832" s="293"/>
      <c r="AG832" s="293"/>
      <c r="AH832" s="293"/>
    </row>
    <row r="833" spans="1:34" ht="12.75" customHeight="1" x14ac:dyDescent="0.25">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c r="AA833" s="293"/>
      <c r="AB833" s="293"/>
      <c r="AC833" s="293"/>
      <c r="AD833" s="293"/>
      <c r="AE833" s="293"/>
      <c r="AF833" s="293"/>
      <c r="AG833" s="293"/>
      <c r="AH833" s="293"/>
    </row>
    <row r="834" spans="1:34" ht="12.75" customHeight="1" x14ac:dyDescent="0.25">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c r="AA834" s="293"/>
      <c r="AB834" s="293"/>
      <c r="AC834" s="293"/>
      <c r="AD834" s="293"/>
      <c r="AE834" s="293"/>
      <c r="AF834" s="293"/>
      <c r="AG834" s="293"/>
      <c r="AH834" s="293"/>
    </row>
    <row r="835" spans="1:34" ht="12.75" customHeight="1" x14ac:dyDescent="0.25">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c r="AA835" s="293"/>
      <c r="AB835" s="293"/>
      <c r="AC835" s="293"/>
      <c r="AD835" s="293"/>
      <c r="AE835" s="293"/>
      <c r="AF835" s="293"/>
      <c r="AG835" s="293"/>
      <c r="AH835" s="293"/>
    </row>
    <row r="836" spans="1:34" ht="12.75" customHeight="1" x14ac:dyDescent="0.25">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c r="AA836" s="293"/>
      <c r="AB836" s="293"/>
      <c r="AC836" s="293"/>
      <c r="AD836" s="293"/>
      <c r="AE836" s="293"/>
      <c r="AF836" s="293"/>
      <c r="AG836" s="293"/>
      <c r="AH836" s="293"/>
    </row>
    <row r="837" spans="1:34" ht="12.75" customHeight="1" x14ac:dyDescent="0.25">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c r="AE837" s="293"/>
      <c r="AF837" s="293"/>
      <c r="AG837" s="293"/>
      <c r="AH837" s="293"/>
    </row>
    <row r="838" spans="1:34" ht="12.75" customHeight="1" x14ac:dyDescent="0.25">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c r="AA838" s="293"/>
      <c r="AB838" s="293"/>
      <c r="AC838" s="293"/>
      <c r="AD838" s="293"/>
      <c r="AE838" s="293"/>
      <c r="AF838" s="293"/>
      <c r="AG838" s="293"/>
      <c r="AH838" s="293"/>
    </row>
    <row r="839" spans="1:34" ht="12.75" customHeight="1" x14ac:dyDescent="0.25">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c r="AC839" s="293"/>
      <c r="AD839" s="293"/>
      <c r="AE839" s="293"/>
      <c r="AF839" s="293"/>
      <c r="AG839" s="293"/>
      <c r="AH839" s="293"/>
    </row>
    <row r="840" spans="1:34" ht="12.75" customHeight="1" x14ac:dyDescent="0.25">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c r="AA840" s="293"/>
      <c r="AB840" s="293"/>
      <c r="AC840" s="293"/>
      <c r="AD840" s="293"/>
      <c r="AE840" s="293"/>
      <c r="AF840" s="293"/>
      <c r="AG840" s="293"/>
      <c r="AH840" s="293"/>
    </row>
    <row r="841" spans="1:34" ht="12.75" customHeight="1" x14ac:dyDescent="0.25">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c r="AA841" s="293"/>
      <c r="AB841" s="293"/>
      <c r="AC841" s="293"/>
      <c r="AD841" s="293"/>
      <c r="AE841" s="293"/>
      <c r="AF841" s="293"/>
      <c r="AG841" s="293"/>
      <c r="AH841" s="293"/>
    </row>
    <row r="842" spans="1:34" ht="12.75" customHeight="1" x14ac:dyDescent="0.25">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c r="AA842" s="293"/>
      <c r="AB842" s="293"/>
      <c r="AC842" s="293"/>
      <c r="AD842" s="293"/>
      <c r="AE842" s="293"/>
      <c r="AF842" s="293"/>
      <c r="AG842" s="293"/>
      <c r="AH842" s="293"/>
    </row>
    <row r="843" spans="1:34" ht="12.75" customHeight="1" x14ac:dyDescent="0.25">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c r="AE843" s="293"/>
      <c r="AF843" s="293"/>
      <c r="AG843" s="293"/>
      <c r="AH843" s="293"/>
    </row>
    <row r="844" spans="1:34" ht="12.75" customHeight="1" x14ac:dyDescent="0.25">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c r="AA844" s="293"/>
      <c r="AB844" s="293"/>
      <c r="AC844" s="293"/>
      <c r="AD844" s="293"/>
      <c r="AE844" s="293"/>
      <c r="AF844" s="293"/>
      <c r="AG844" s="293"/>
      <c r="AH844" s="293"/>
    </row>
    <row r="845" spans="1:34" ht="12.75" customHeight="1" x14ac:dyDescent="0.25">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c r="AA845" s="293"/>
      <c r="AB845" s="293"/>
      <c r="AC845" s="293"/>
      <c r="AD845" s="293"/>
      <c r="AE845" s="293"/>
      <c r="AF845" s="293"/>
      <c r="AG845" s="293"/>
      <c r="AH845" s="293"/>
    </row>
    <row r="846" spans="1:34" ht="12.75" customHeight="1" x14ac:dyDescent="0.25">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c r="AA846" s="293"/>
      <c r="AB846" s="293"/>
      <c r="AC846" s="293"/>
      <c r="AD846" s="293"/>
      <c r="AE846" s="293"/>
      <c r="AF846" s="293"/>
      <c r="AG846" s="293"/>
      <c r="AH846" s="293"/>
    </row>
    <row r="847" spans="1:34" ht="12.75" customHeight="1" x14ac:dyDescent="0.25">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c r="AA847" s="293"/>
      <c r="AB847" s="293"/>
      <c r="AC847" s="293"/>
      <c r="AD847" s="293"/>
      <c r="AE847" s="293"/>
      <c r="AF847" s="293"/>
      <c r="AG847" s="293"/>
      <c r="AH847" s="293"/>
    </row>
    <row r="848" spans="1:34" ht="12.75" customHeight="1" x14ac:dyDescent="0.25">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c r="AA848" s="293"/>
      <c r="AB848" s="293"/>
      <c r="AC848" s="293"/>
      <c r="AD848" s="293"/>
      <c r="AE848" s="293"/>
      <c r="AF848" s="293"/>
      <c r="AG848" s="293"/>
      <c r="AH848" s="293"/>
    </row>
    <row r="849" spans="1:34" ht="12.75" customHeight="1" x14ac:dyDescent="0.25">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c r="AE849" s="293"/>
      <c r="AF849" s="293"/>
      <c r="AG849" s="293"/>
      <c r="AH849" s="293"/>
    </row>
    <row r="850" spans="1:34" ht="12.75" customHeight="1" x14ac:dyDescent="0.25">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c r="AA850" s="293"/>
      <c r="AB850" s="293"/>
      <c r="AC850" s="293"/>
      <c r="AD850" s="293"/>
      <c r="AE850" s="293"/>
      <c r="AF850" s="293"/>
      <c r="AG850" s="293"/>
      <c r="AH850" s="293"/>
    </row>
    <row r="851" spans="1:34" ht="12.75" customHeight="1" x14ac:dyDescent="0.25">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c r="AA851" s="293"/>
      <c r="AB851" s="293"/>
      <c r="AC851" s="293"/>
      <c r="AD851" s="293"/>
      <c r="AE851" s="293"/>
      <c r="AF851" s="293"/>
      <c r="AG851" s="293"/>
      <c r="AH851" s="293"/>
    </row>
    <row r="852" spans="1:34" ht="12.75" customHeight="1" x14ac:dyDescent="0.25">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c r="AA852" s="293"/>
      <c r="AB852" s="293"/>
      <c r="AC852" s="293"/>
      <c r="AD852" s="293"/>
      <c r="AE852" s="293"/>
      <c r="AF852" s="293"/>
      <c r="AG852" s="293"/>
      <c r="AH852" s="293"/>
    </row>
    <row r="853" spans="1:34" ht="12.75" customHeight="1" x14ac:dyDescent="0.25">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c r="AA853" s="293"/>
      <c r="AB853" s="293"/>
      <c r="AC853" s="293"/>
      <c r="AD853" s="293"/>
      <c r="AE853" s="293"/>
      <c r="AF853" s="293"/>
      <c r="AG853" s="293"/>
      <c r="AH853" s="293"/>
    </row>
    <row r="854" spans="1:34" ht="12.75" customHeight="1" x14ac:dyDescent="0.25">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c r="AA854" s="293"/>
      <c r="AB854" s="293"/>
      <c r="AC854" s="293"/>
      <c r="AD854" s="293"/>
      <c r="AE854" s="293"/>
      <c r="AF854" s="293"/>
      <c r="AG854" s="293"/>
      <c r="AH854" s="293"/>
    </row>
    <row r="855" spans="1:34" ht="12.75" customHeight="1" x14ac:dyDescent="0.25">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c r="AE855" s="293"/>
      <c r="AF855" s="293"/>
      <c r="AG855" s="293"/>
      <c r="AH855" s="293"/>
    </row>
    <row r="856" spans="1:34" ht="12.75" customHeight="1" x14ac:dyDescent="0.25">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c r="AA856" s="293"/>
      <c r="AB856" s="293"/>
      <c r="AC856" s="293"/>
      <c r="AD856" s="293"/>
      <c r="AE856" s="293"/>
      <c r="AF856" s="293"/>
      <c r="AG856" s="293"/>
      <c r="AH856" s="293"/>
    </row>
    <row r="857" spans="1:34" ht="12.75" customHeight="1" x14ac:dyDescent="0.25">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c r="AA857" s="293"/>
      <c r="AB857" s="293"/>
      <c r="AC857" s="293"/>
      <c r="AD857" s="293"/>
      <c r="AE857" s="293"/>
      <c r="AF857" s="293"/>
      <c r="AG857" s="293"/>
      <c r="AH857" s="293"/>
    </row>
    <row r="858" spans="1:34" ht="12.75" customHeight="1" x14ac:dyDescent="0.25">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c r="AA858" s="293"/>
      <c r="AB858" s="293"/>
      <c r="AC858" s="293"/>
      <c r="AD858" s="293"/>
      <c r="AE858" s="293"/>
      <c r="AF858" s="293"/>
      <c r="AG858" s="293"/>
      <c r="AH858" s="293"/>
    </row>
    <row r="859" spans="1:34" ht="12.75" customHeight="1" x14ac:dyDescent="0.25">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c r="AA859" s="293"/>
      <c r="AB859" s="293"/>
      <c r="AC859" s="293"/>
      <c r="AD859" s="293"/>
      <c r="AE859" s="293"/>
      <c r="AF859" s="293"/>
      <c r="AG859" s="293"/>
      <c r="AH859" s="293"/>
    </row>
    <row r="860" spans="1:34" ht="12.75" customHeight="1" x14ac:dyDescent="0.25">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c r="AA860" s="293"/>
      <c r="AB860" s="293"/>
      <c r="AC860" s="293"/>
      <c r="AD860" s="293"/>
      <c r="AE860" s="293"/>
      <c r="AF860" s="293"/>
      <c r="AG860" s="293"/>
      <c r="AH860" s="293"/>
    </row>
    <row r="861" spans="1:34" ht="12.75" customHeight="1" x14ac:dyDescent="0.25">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c r="AE861" s="293"/>
      <c r="AF861" s="293"/>
      <c r="AG861" s="293"/>
      <c r="AH861" s="293"/>
    </row>
    <row r="862" spans="1:34" ht="12.75" customHeight="1" x14ac:dyDescent="0.25">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c r="AA862" s="293"/>
      <c r="AB862" s="293"/>
      <c r="AC862" s="293"/>
      <c r="AD862" s="293"/>
      <c r="AE862" s="293"/>
      <c r="AF862" s="293"/>
      <c r="AG862" s="293"/>
      <c r="AH862" s="293"/>
    </row>
    <row r="863" spans="1:34" ht="12.75" customHeight="1" x14ac:dyDescent="0.25">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c r="AA863" s="293"/>
      <c r="AB863" s="293"/>
      <c r="AC863" s="293"/>
      <c r="AD863" s="293"/>
      <c r="AE863" s="293"/>
      <c r="AF863" s="293"/>
      <c r="AG863" s="293"/>
      <c r="AH863" s="293"/>
    </row>
    <row r="864" spans="1:34" ht="12.75" customHeight="1" x14ac:dyDescent="0.25">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c r="AA864" s="293"/>
      <c r="AB864" s="293"/>
      <c r="AC864" s="293"/>
      <c r="AD864" s="293"/>
      <c r="AE864" s="293"/>
      <c r="AF864" s="293"/>
      <c r="AG864" s="293"/>
      <c r="AH864" s="293"/>
    </row>
    <row r="865" spans="1:34" ht="12.75" customHeight="1" x14ac:dyDescent="0.25">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c r="AA865" s="293"/>
      <c r="AB865" s="293"/>
      <c r="AC865" s="293"/>
      <c r="AD865" s="293"/>
      <c r="AE865" s="293"/>
      <c r="AF865" s="293"/>
      <c r="AG865" s="293"/>
      <c r="AH865" s="293"/>
    </row>
    <row r="866" spans="1:34" ht="12.75" customHeight="1" x14ac:dyDescent="0.25">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c r="AA866" s="293"/>
      <c r="AB866" s="293"/>
      <c r="AC866" s="293"/>
      <c r="AD866" s="293"/>
      <c r="AE866" s="293"/>
      <c r="AF866" s="293"/>
      <c r="AG866" s="293"/>
      <c r="AH866" s="293"/>
    </row>
    <row r="867" spans="1:34" ht="12.75" customHeight="1" x14ac:dyDescent="0.25">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c r="AA867" s="293"/>
      <c r="AB867" s="293"/>
      <c r="AC867" s="293"/>
      <c r="AD867" s="293"/>
      <c r="AE867" s="293"/>
      <c r="AF867" s="293"/>
      <c r="AG867" s="293"/>
      <c r="AH867" s="293"/>
    </row>
    <row r="868" spans="1:34" ht="12.75" customHeight="1" x14ac:dyDescent="0.25">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c r="AA868" s="293"/>
      <c r="AB868" s="293"/>
      <c r="AC868" s="293"/>
      <c r="AD868" s="293"/>
      <c r="AE868" s="293"/>
      <c r="AF868" s="293"/>
      <c r="AG868" s="293"/>
      <c r="AH868" s="293"/>
    </row>
    <row r="869" spans="1:34" ht="12.75" customHeight="1" x14ac:dyDescent="0.25">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c r="AA869" s="293"/>
      <c r="AB869" s="293"/>
      <c r="AC869" s="293"/>
      <c r="AD869" s="293"/>
      <c r="AE869" s="293"/>
      <c r="AF869" s="293"/>
      <c r="AG869" s="293"/>
      <c r="AH869" s="293"/>
    </row>
    <row r="870" spans="1:34" ht="12.75" customHeight="1" x14ac:dyDescent="0.25">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c r="AA870" s="293"/>
      <c r="AB870" s="293"/>
      <c r="AC870" s="293"/>
      <c r="AD870" s="293"/>
      <c r="AE870" s="293"/>
      <c r="AF870" s="293"/>
      <c r="AG870" s="293"/>
      <c r="AH870" s="293"/>
    </row>
    <row r="871" spans="1:34" ht="12.75" customHeight="1" x14ac:dyDescent="0.25">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c r="AA871" s="293"/>
      <c r="AB871" s="293"/>
      <c r="AC871" s="293"/>
      <c r="AD871" s="293"/>
      <c r="AE871" s="293"/>
      <c r="AF871" s="293"/>
      <c r="AG871" s="293"/>
      <c r="AH871" s="293"/>
    </row>
    <row r="872" spans="1:34" ht="12.75" customHeight="1" x14ac:dyDescent="0.25">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c r="AA872" s="293"/>
      <c r="AB872" s="293"/>
      <c r="AC872" s="293"/>
      <c r="AD872" s="293"/>
      <c r="AE872" s="293"/>
      <c r="AF872" s="293"/>
      <c r="AG872" s="293"/>
      <c r="AH872" s="293"/>
    </row>
    <row r="873" spans="1:34" ht="12.75" customHeight="1" x14ac:dyDescent="0.25">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c r="AA873" s="293"/>
      <c r="AB873" s="293"/>
      <c r="AC873" s="293"/>
      <c r="AD873" s="293"/>
      <c r="AE873" s="293"/>
      <c r="AF873" s="293"/>
      <c r="AG873" s="293"/>
      <c r="AH873" s="293"/>
    </row>
    <row r="874" spans="1:34" ht="12.75" customHeight="1" x14ac:dyDescent="0.25">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c r="AA874" s="293"/>
      <c r="AB874" s="293"/>
      <c r="AC874" s="293"/>
      <c r="AD874" s="293"/>
      <c r="AE874" s="293"/>
      <c r="AF874" s="293"/>
      <c r="AG874" s="293"/>
      <c r="AH874" s="293"/>
    </row>
    <row r="875" spans="1:34" ht="12.75" customHeight="1" x14ac:dyDescent="0.25">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c r="AA875" s="293"/>
      <c r="AB875" s="293"/>
      <c r="AC875" s="293"/>
      <c r="AD875" s="293"/>
      <c r="AE875" s="293"/>
      <c r="AF875" s="293"/>
      <c r="AG875" s="293"/>
      <c r="AH875" s="293"/>
    </row>
    <row r="876" spans="1:34" ht="12.75" customHeight="1" x14ac:dyDescent="0.25">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c r="AA876" s="293"/>
      <c r="AB876" s="293"/>
      <c r="AC876" s="293"/>
      <c r="AD876" s="293"/>
      <c r="AE876" s="293"/>
      <c r="AF876" s="293"/>
      <c r="AG876" s="293"/>
      <c r="AH876" s="293"/>
    </row>
    <row r="877" spans="1:34" ht="12.75" customHeight="1" x14ac:dyDescent="0.25">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c r="AA877" s="293"/>
      <c r="AB877" s="293"/>
      <c r="AC877" s="293"/>
      <c r="AD877" s="293"/>
      <c r="AE877" s="293"/>
      <c r="AF877" s="293"/>
      <c r="AG877" s="293"/>
      <c r="AH877" s="293"/>
    </row>
    <row r="878" spans="1:34" ht="12.75" customHeight="1" x14ac:dyDescent="0.25">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c r="AA878" s="293"/>
      <c r="AB878" s="293"/>
      <c r="AC878" s="293"/>
      <c r="AD878" s="293"/>
      <c r="AE878" s="293"/>
      <c r="AF878" s="293"/>
      <c r="AG878" s="293"/>
      <c r="AH878" s="293"/>
    </row>
    <row r="879" spans="1:34" ht="12.75" customHeight="1" x14ac:dyDescent="0.25">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c r="AA879" s="293"/>
      <c r="AB879" s="293"/>
      <c r="AC879" s="293"/>
      <c r="AD879" s="293"/>
      <c r="AE879" s="293"/>
      <c r="AF879" s="293"/>
      <c r="AG879" s="293"/>
      <c r="AH879" s="293"/>
    </row>
    <row r="880" spans="1:34" ht="12.75" customHeight="1" x14ac:dyDescent="0.25">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c r="AA880" s="293"/>
      <c r="AB880" s="293"/>
      <c r="AC880" s="293"/>
      <c r="AD880" s="293"/>
      <c r="AE880" s="293"/>
      <c r="AF880" s="293"/>
      <c r="AG880" s="293"/>
      <c r="AH880" s="293"/>
    </row>
    <row r="881" spans="1:34" ht="12.75" customHeight="1" x14ac:dyDescent="0.25">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c r="AA881" s="293"/>
      <c r="AB881" s="293"/>
      <c r="AC881" s="293"/>
      <c r="AD881" s="293"/>
      <c r="AE881" s="293"/>
      <c r="AF881" s="293"/>
      <c r="AG881" s="293"/>
      <c r="AH881" s="293"/>
    </row>
    <row r="882" spans="1:34" ht="12.75" customHeight="1" x14ac:dyDescent="0.25">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c r="AA882" s="293"/>
      <c r="AB882" s="293"/>
      <c r="AC882" s="293"/>
      <c r="AD882" s="293"/>
      <c r="AE882" s="293"/>
      <c r="AF882" s="293"/>
      <c r="AG882" s="293"/>
      <c r="AH882" s="293"/>
    </row>
    <row r="883" spans="1:34" ht="12.75" customHeight="1" x14ac:dyDescent="0.25">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c r="AA883" s="293"/>
      <c r="AB883" s="293"/>
      <c r="AC883" s="293"/>
      <c r="AD883" s="293"/>
      <c r="AE883" s="293"/>
      <c r="AF883" s="293"/>
      <c r="AG883" s="293"/>
      <c r="AH883" s="293"/>
    </row>
    <row r="884" spans="1:34" ht="12.75" customHeight="1" x14ac:dyDescent="0.25">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c r="AA884" s="293"/>
      <c r="AB884" s="293"/>
      <c r="AC884" s="293"/>
      <c r="AD884" s="293"/>
      <c r="AE884" s="293"/>
      <c r="AF884" s="293"/>
      <c r="AG884" s="293"/>
      <c r="AH884" s="293"/>
    </row>
    <row r="885" spans="1:34" ht="12.75" customHeight="1" x14ac:dyDescent="0.25">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c r="AA885" s="293"/>
      <c r="AB885" s="293"/>
      <c r="AC885" s="293"/>
      <c r="AD885" s="293"/>
      <c r="AE885" s="293"/>
      <c r="AF885" s="293"/>
      <c r="AG885" s="293"/>
      <c r="AH885" s="293"/>
    </row>
    <row r="886" spans="1:34" ht="12.75" customHeight="1" x14ac:dyDescent="0.25">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c r="AE886" s="293"/>
      <c r="AF886" s="293"/>
      <c r="AG886" s="293"/>
      <c r="AH886" s="293"/>
    </row>
    <row r="887" spans="1:34" ht="12.75" customHeight="1" x14ac:dyDescent="0.25">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c r="AA887" s="293"/>
      <c r="AB887" s="293"/>
      <c r="AC887" s="293"/>
      <c r="AD887" s="293"/>
      <c r="AE887" s="293"/>
      <c r="AF887" s="293"/>
      <c r="AG887" s="293"/>
      <c r="AH887" s="293"/>
    </row>
    <row r="888" spans="1:34" ht="12.75" customHeight="1" x14ac:dyDescent="0.25">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c r="AA888" s="293"/>
      <c r="AB888" s="293"/>
      <c r="AC888" s="293"/>
      <c r="AD888" s="293"/>
      <c r="AE888" s="293"/>
      <c r="AF888" s="293"/>
      <c r="AG888" s="293"/>
      <c r="AH888" s="293"/>
    </row>
    <row r="889" spans="1:34" ht="12.75" customHeight="1" x14ac:dyDescent="0.25">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c r="AA889" s="293"/>
      <c r="AB889" s="293"/>
      <c r="AC889" s="293"/>
      <c r="AD889" s="293"/>
      <c r="AE889" s="293"/>
      <c r="AF889" s="293"/>
      <c r="AG889" s="293"/>
      <c r="AH889" s="293"/>
    </row>
    <row r="890" spans="1:34" ht="12.75" customHeight="1" x14ac:dyDescent="0.25">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c r="AA890" s="293"/>
      <c r="AB890" s="293"/>
      <c r="AC890" s="293"/>
      <c r="AD890" s="293"/>
      <c r="AE890" s="293"/>
      <c r="AF890" s="293"/>
      <c r="AG890" s="293"/>
      <c r="AH890" s="293"/>
    </row>
    <row r="891" spans="1:34" ht="12.75" customHeight="1" x14ac:dyDescent="0.25">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c r="AE891" s="293"/>
      <c r="AF891" s="293"/>
      <c r="AG891" s="293"/>
      <c r="AH891" s="293"/>
    </row>
    <row r="892" spans="1:34" ht="12.75" customHeight="1" x14ac:dyDescent="0.25">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c r="AE892" s="293"/>
      <c r="AF892" s="293"/>
      <c r="AG892" s="293"/>
      <c r="AH892" s="293"/>
    </row>
    <row r="893" spans="1:34" ht="12.75" customHeight="1" x14ac:dyDescent="0.25">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c r="AA893" s="293"/>
      <c r="AB893" s="293"/>
      <c r="AC893" s="293"/>
      <c r="AD893" s="293"/>
      <c r="AE893" s="293"/>
      <c r="AF893" s="293"/>
      <c r="AG893" s="293"/>
      <c r="AH893" s="293"/>
    </row>
    <row r="894" spans="1:34" ht="12.75" customHeight="1" x14ac:dyDescent="0.25">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c r="AA894" s="293"/>
      <c r="AB894" s="293"/>
      <c r="AC894" s="293"/>
      <c r="AD894" s="293"/>
      <c r="AE894" s="293"/>
      <c r="AF894" s="293"/>
      <c r="AG894" s="293"/>
      <c r="AH894" s="293"/>
    </row>
    <row r="895" spans="1:34" ht="12.75" customHeight="1" x14ac:dyDescent="0.25">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c r="AA895" s="293"/>
      <c r="AB895" s="293"/>
      <c r="AC895" s="293"/>
      <c r="AD895" s="293"/>
      <c r="AE895" s="293"/>
      <c r="AF895" s="293"/>
      <c r="AG895" s="293"/>
      <c r="AH895" s="293"/>
    </row>
    <row r="896" spans="1:34" ht="12.75" customHeight="1" x14ac:dyDescent="0.25">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c r="AA896" s="293"/>
      <c r="AB896" s="293"/>
      <c r="AC896" s="293"/>
      <c r="AD896" s="293"/>
      <c r="AE896" s="293"/>
      <c r="AF896" s="293"/>
      <c r="AG896" s="293"/>
      <c r="AH896" s="293"/>
    </row>
    <row r="897" spans="1:34" ht="12.75" customHeight="1" x14ac:dyDescent="0.25">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c r="AE897" s="293"/>
      <c r="AF897" s="293"/>
      <c r="AG897" s="293"/>
      <c r="AH897" s="293"/>
    </row>
    <row r="898" spans="1:34" ht="12.75" customHeight="1" x14ac:dyDescent="0.25">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c r="AE898" s="293"/>
      <c r="AF898" s="293"/>
      <c r="AG898" s="293"/>
      <c r="AH898" s="293"/>
    </row>
    <row r="899" spans="1:34" ht="12.75" customHeight="1" x14ac:dyDescent="0.25">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c r="AA899" s="293"/>
      <c r="AB899" s="293"/>
      <c r="AC899" s="293"/>
      <c r="AD899" s="293"/>
      <c r="AE899" s="293"/>
      <c r="AF899" s="293"/>
      <c r="AG899" s="293"/>
      <c r="AH899" s="293"/>
    </row>
    <row r="900" spans="1:34" ht="12.75" customHeight="1" x14ac:dyDescent="0.25">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c r="AA900" s="293"/>
      <c r="AB900" s="293"/>
      <c r="AC900" s="293"/>
      <c r="AD900" s="293"/>
      <c r="AE900" s="293"/>
      <c r="AF900" s="293"/>
      <c r="AG900" s="293"/>
      <c r="AH900" s="293"/>
    </row>
    <row r="901" spans="1:34" ht="12.75" customHeight="1" x14ac:dyDescent="0.25">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c r="AA901" s="293"/>
      <c r="AB901" s="293"/>
      <c r="AC901" s="293"/>
      <c r="AD901" s="293"/>
      <c r="AE901" s="293"/>
      <c r="AF901" s="293"/>
      <c r="AG901" s="293"/>
      <c r="AH901" s="293"/>
    </row>
    <row r="902" spans="1:34" ht="12.75" customHeight="1" x14ac:dyDescent="0.25">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c r="AA902" s="293"/>
      <c r="AB902" s="293"/>
      <c r="AC902" s="293"/>
      <c r="AD902" s="293"/>
      <c r="AE902" s="293"/>
      <c r="AF902" s="293"/>
      <c r="AG902" s="293"/>
      <c r="AH902" s="293"/>
    </row>
    <row r="903" spans="1:34" ht="12.75" customHeight="1" x14ac:dyDescent="0.25">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c r="AA903" s="293"/>
      <c r="AB903" s="293"/>
      <c r="AC903" s="293"/>
      <c r="AD903" s="293"/>
      <c r="AE903" s="293"/>
      <c r="AF903" s="293"/>
      <c r="AG903" s="293"/>
      <c r="AH903" s="293"/>
    </row>
    <row r="904" spans="1:34" ht="12.75" customHeight="1" x14ac:dyDescent="0.25">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c r="AE904" s="293"/>
      <c r="AF904" s="293"/>
      <c r="AG904" s="293"/>
      <c r="AH904" s="293"/>
    </row>
    <row r="905" spans="1:34" ht="12.75" customHeight="1" x14ac:dyDescent="0.25">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c r="AA905" s="293"/>
      <c r="AB905" s="293"/>
      <c r="AC905" s="293"/>
      <c r="AD905" s="293"/>
      <c r="AE905" s="293"/>
      <c r="AF905" s="293"/>
      <c r="AG905" s="293"/>
      <c r="AH905" s="293"/>
    </row>
    <row r="906" spans="1:34" ht="12.75" customHeight="1" x14ac:dyDescent="0.25">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c r="AA906" s="293"/>
      <c r="AB906" s="293"/>
      <c r="AC906" s="293"/>
      <c r="AD906" s="293"/>
      <c r="AE906" s="293"/>
      <c r="AF906" s="293"/>
      <c r="AG906" s="293"/>
      <c r="AH906" s="293"/>
    </row>
    <row r="907" spans="1:34" ht="12.75" customHeight="1" x14ac:dyDescent="0.25">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c r="AA907" s="293"/>
      <c r="AB907" s="293"/>
      <c r="AC907" s="293"/>
      <c r="AD907" s="293"/>
      <c r="AE907" s="293"/>
      <c r="AF907" s="293"/>
      <c r="AG907" s="293"/>
      <c r="AH907" s="293"/>
    </row>
    <row r="908" spans="1:34" ht="12.75" customHeight="1" x14ac:dyDescent="0.25">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c r="AA908" s="293"/>
      <c r="AB908" s="293"/>
      <c r="AC908" s="293"/>
      <c r="AD908" s="293"/>
      <c r="AE908" s="293"/>
      <c r="AF908" s="293"/>
      <c r="AG908" s="293"/>
      <c r="AH908" s="293"/>
    </row>
    <row r="909" spans="1:34" ht="12.75" customHeight="1" x14ac:dyDescent="0.25">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c r="AA909" s="293"/>
      <c r="AB909" s="293"/>
      <c r="AC909" s="293"/>
      <c r="AD909" s="293"/>
      <c r="AE909" s="293"/>
      <c r="AF909" s="293"/>
      <c r="AG909" s="293"/>
      <c r="AH909" s="293"/>
    </row>
    <row r="910" spans="1:34" ht="12.75" customHeight="1" x14ac:dyDescent="0.25">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c r="AE910" s="293"/>
      <c r="AF910" s="293"/>
      <c r="AG910" s="293"/>
      <c r="AH910" s="293"/>
    </row>
    <row r="911" spans="1:34" ht="12.75" customHeight="1" x14ac:dyDescent="0.25">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c r="AA911" s="293"/>
      <c r="AB911" s="293"/>
      <c r="AC911" s="293"/>
      <c r="AD911" s="293"/>
      <c r="AE911" s="293"/>
      <c r="AF911" s="293"/>
      <c r="AG911" s="293"/>
      <c r="AH911" s="293"/>
    </row>
    <row r="912" spans="1:34" ht="12.75" customHeight="1" x14ac:dyDescent="0.25">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c r="AA912" s="293"/>
      <c r="AB912" s="293"/>
      <c r="AC912" s="293"/>
      <c r="AD912" s="293"/>
      <c r="AE912" s="293"/>
      <c r="AF912" s="293"/>
      <c r="AG912" s="293"/>
      <c r="AH912" s="293"/>
    </row>
    <row r="913" spans="1:34" ht="12.75" customHeight="1" x14ac:dyDescent="0.25">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c r="AA913" s="293"/>
      <c r="AB913" s="293"/>
      <c r="AC913" s="293"/>
      <c r="AD913" s="293"/>
      <c r="AE913" s="293"/>
      <c r="AF913" s="293"/>
      <c r="AG913" s="293"/>
      <c r="AH913" s="293"/>
    </row>
    <row r="914" spans="1:34" ht="12.75" customHeight="1" x14ac:dyDescent="0.25">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c r="AA914" s="293"/>
      <c r="AB914" s="293"/>
      <c r="AC914" s="293"/>
      <c r="AD914" s="293"/>
      <c r="AE914" s="293"/>
      <c r="AF914" s="293"/>
      <c r="AG914" s="293"/>
      <c r="AH914" s="293"/>
    </row>
    <row r="915" spans="1:34" ht="12.75" customHeight="1" x14ac:dyDescent="0.25">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c r="AA915" s="293"/>
      <c r="AB915" s="293"/>
      <c r="AC915" s="293"/>
      <c r="AD915" s="293"/>
      <c r="AE915" s="293"/>
      <c r="AF915" s="293"/>
      <c r="AG915" s="293"/>
      <c r="AH915" s="293"/>
    </row>
    <row r="916" spans="1:34" ht="12.75" customHeight="1" x14ac:dyDescent="0.25">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c r="AA916" s="293"/>
      <c r="AB916" s="293"/>
      <c r="AC916" s="293"/>
      <c r="AD916" s="293"/>
      <c r="AE916" s="293"/>
      <c r="AF916" s="293"/>
      <c r="AG916" s="293"/>
      <c r="AH916" s="293"/>
    </row>
    <row r="917" spans="1:34" ht="12.75" customHeight="1" x14ac:dyDescent="0.25">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c r="AA917" s="293"/>
      <c r="AB917" s="293"/>
      <c r="AC917" s="293"/>
      <c r="AD917" s="293"/>
      <c r="AE917" s="293"/>
      <c r="AF917" s="293"/>
      <c r="AG917" s="293"/>
      <c r="AH917" s="293"/>
    </row>
    <row r="918" spans="1:34" ht="12.75" customHeight="1" x14ac:dyDescent="0.25">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c r="AA918" s="293"/>
      <c r="AB918" s="293"/>
      <c r="AC918" s="293"/>
      <c r="AD918" s="293"/>
      <c r="AE918" s="293"/>
      <c r="AF918" s="293"/>
      <c r="AG918" s="293"/>
      <c r="AH918" s="293"/>
    </row>
    <row r="919" spans="1:34" ht="12.75" customHeight="1" x14ac:dyDescent="0.25">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c r="AA919" s="293"/>
      <c r="AB919" s="293"/>
      <c r="AC919" s="293"/>
      <c r="AD919" s="293"/>
      <c r="AE919" s="293"/>
      <c r="AF919" s="293"/>
      <c r="AG919" s="293"/>
      <c r="AH919" s="293"/>
    </row>
    <row r="920" spans="1:34" ht="12.75" customHeight="1" x14ac:dyDescent="0.25">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c r="AA920" s="293"/>
      <c r="AB920" s="293"/>
      <c r="AC920" s="293"/>
      <c r="AD920" s="293"/>
      <c r="AE920" s="293"/>
      <c r="AF920" s="293"/>
      <c r="AG920" s="293"/>
      <c r="AH920" s="293"/>
    </row>
    <row r="921" spans="1:34" ht="12.75" customHeight="1" x14ac:dyDescent="0.25">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c r="AA921" s="293"/>
      <c r="AB921" s="293"/>
      <c r="AC921" s="293"/>
      <c r="AD921" s="293"/>
      <c r="AE921" s="293"/>
      <c r="AF921" s="293"/>
      <c r="AG921" s="293"/>
      <c r="AH921" s="293"/>
    </row>
    <row r="922" spans="1:34" ht="12.75" customHeight="1" x14ac:dyDescent="0.25">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c r="AE922" s="293"/>
      <c r="AF922" s="293"/>
      <c r="AG922" s="293"/>
      <c r="AH922" s="293"/>
    </row>
    <row r="923" spans="1:34" ht="12.75" customHeight="1" x14ac:dyDescent="0.25">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c r="AA923" s="293"/>
      <c r="AB923" s="293"/>
      <c r="AC923" s="293"/>
      <c r="AD923" s="293"/>
      <c r="AE923" s="293"/>
      <c r="AF923" s="293"/>
      <c r="AG923" s="293"/>
      <c r="AH923" s="293"/>
    </row>
    <row r="924" spans="1:34" ht="12.75" customHeight="1" x14ac:dyDescent="0.25">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c r="AA924" s="293"/>
      <c r="AB924" s="293"/>
      <c r="AC924" s="293"/>
      <c r="AD924" s="293"/>
      <c r="AE924" s="293"/>
      <c r="AF924" s="293"/>
      <c r="AG924" s="293"/>
      <c r="AH924" s="293"/>
    </row>
    <row r="925" spans="1:34" ht="12.75" customHeight="1" x14ac:dyDescent="0.25">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c r="AA925" s="293"/>
      <c r="AB925" s="293"/>
      <c r="AC925" s="293"/>
      <c r="AD925" s="293"/>
      <c r="AE925" s="293"/>
      <c r="AF925" s="293"/>
      <c r="AG925" s="293"/>
      <c r="AH925" s="293"/>
    </row>
    <row r="926" spans="1:34" ht="12.75" customHeight="1" x14ac:dyDescent="0.25">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c r="AA926" s="293"/>
      <c r="AB926" s="293"/>
      <c r="AC926" s="293"/>
      <c r="AD926" s="293"/>
      <c r="AE926" s="293"/>
      <c r="AF926" s="293"/>
      <c r="AG926" s="293"/>
      <c r="AH926" s="293"/>
    </row>
    <row r="927" spans="1:34" ht="12.75" customHeight="1" x14ac:dyDescent="0.25">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c r="AA927" s="293"/>
      <c r="AB927" s="293"/>
      <c r="AC927" s="293"/>
      <c r="AD927" s="293"/>
      <c r="AE927" s="293"/>
      <c r="AF927" s="293"/>
      <c r="AG927" s="293"/>
      <c r="AH927" s="293"/>
    </row>
    <row r="928" spans="1:34" ht="12.75" customHeight="1" x14ac:dyDescent="0.25">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c r="AE928" s="293"/>
      <c r="AF928" s="293"/>
      <c r="AG928" s="293"/>
      <c r="AH928" s="293"/>
    </row>
    <row r="929" spans="1:34" ht="12.75" customHeight="1" x14ac:dyDescent="0.25">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c r="AA929" s="293"/>
      <c r="AB929" s="293"/>
      <c r="AC929" s="293"/>
      <c r="AD929" s="293"/>
      <c r="AE929" s="293"/>
      <c r="AF929" s="293"/>
      <c r="AG929" s="293"/>
      <c r="AH929" s="293"/>
    </row>
    <row r="930" spans="1:34" ht="12.75" customHeight="1" x14ac:dyDescent="0.25">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c r="AE930" s="293"/>
      <c r="AF930" s="293"/>
      <c r="AG930" s="293"/>
      <c r="AH930" s="293"/>
    </row>
    <row r="931" spans="1:34" ht="12.75" customHeight="1" x14ac:dyDescent="0.25">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c r="AA931" s="293"/>
      <c r="AB931" s="293"/>
      <c r="AC931" s="293"/>
      <c r="AD931" s="293"/>
      <c r="AE931" s="293"/>
      <c r="AF931" s="293"/>
      <c r="AG931" s="293"/>
      <c r="AH931" s="293"/>
    </row>
    <row r="932" spans="1:34" ht="12.75" customHeight="1" x14ac:dyDescent="0.25">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c r="AA932" s="293"/>
      <c r="AB932" s="293"/>
      <c r="AC932" s="293"/>
      <c r="AD932" s="293"/>
      <c r="AE932" s="293"/>
      <c r="AF932" s="293"/>
      <c r="AG932" s="293"/>
      <c r="AH932" s="293"/>
    </row>
    <row r="933" spans="1:34" ht="12.75" customHeight="1" x14ac:dyDescent="0.25">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c r="AA933" s="293"/>
      <c r="AB933" s="293"/>
      <c r="AC933" s="293"/>
      <c r="AD933" s="293"/>
      <c r="AE933" s="293"/>
      <c r="AF933" s="293"/>
      <c r="AG933" s="293"/>
      <c r="AH933" s="293"/>
    </row>
    <row r="934" spans="1:34" ht="12.75" customHeight="1" x14ac:dyDescent="0.25">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c r="AE934" s="293"/>
      <c r="AF934" s="293"/>
      <c r="AG934" s="293"/>
      <c r="AH934" s="293"/>
    </row>
    <row r="935" spans="1:34" ht="12.75" customHeight="1" x14ac:dyDescent="0.25">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c r="AA935" s="293"/>
      <c r="AB935" s="293"/>
      <c r="AC935" s="293"/>
      <c r="AD935" s="293"/>
      <c r="AE935" s="293"/>
      <c r="AF935" s="293"/>
      <c r="AG935" s="293"/>
      <c r="AH935" s="293"/>
    </row>
    <row r="936" spans="1:34" ht="12.75" customHeight="1" x14ac:dyDescent="0.25">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c r="AA936" s="293"/>
      <c r="AB936" s="293"/>
      <c r="AC936" s="293"/>
      <c r="AD936" s="293"/>
      <c r="AE936" s="293"/>
      <c r="AF936" s="293"/>
      <c r="AG936" s="293"/>
      <c r="AH936" s="293"/>
    </row>
    <row r="937" spans="1:34" ht="12.75" customHeight="1" x14ac:dyDescent="0.25">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c r="AA937" s="293"/>
      <c r="AB937" s="293"/>
      <c r="AC937" s="293"/>
      <c r="AD937" s="293"/>
      <c r="AE937" s="293"/>
      <c r="AF937" s="293"/>
      <c r="AG937" s="293"/>
      <c r="AH937" s="293"/>
    </row>
    <row r="938" spans="1:34" ht="12.75" customHeight="1" x14ac:dyDescent="0.25">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c r="AA938" s="293"/>
      <c r="AB938" s="293"/>
      <c r="AC938" s="293"/>
      <c r="AD938" s="293"/>
      <c r="AE938" s="293"/>
      <c r="AF938" s="293"/>
      <c r="AG938" s="293"/>
      <c r="AH938" s="293"/>
    </row>
    <row r="939" spans="1:34" ht="12.75" customHeight="1" x14ac:dyDescent="0.25">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c r="AA939" s="293"/>
      <c r="AB939" s="293"/>
      <c r="AC939" s="293"/>
      <c r="AD939" s="293"/>
      <c r="AE939" s="293"/>
      <c r="AF939" s="293"/>
      <c r="AG939" s="293"/>
      <c r="AH939" s="293"/>
    </row>
    <row r="940" spans="1:34" ht="12.75" customHeight="1" x14ac:dyDescent="0.25">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c r="AE940" s="293"/>
      <c r="AF940" s="293"/>
      <c r="AG940" s="293"/>
      <c r="AH940" s="293"/>
    </row>
    <row r="941" spans="1:34" ht="12.75" customHeight="1" x14ac:dyDescent="0.25">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c r="AA941" s="293"/>
      <c r="AB941" s="293"/>
      <c r="AC941" s="293"/>
      <c r="AD941" s="293"/>
      <c r="AE941" s="293"/>
      <c r="AF941" s="293"/>
      <c r="AG941" s="293"/>
      <c r="AH941" s="293"/>
    </row>
    <row r="942" spans="1:34" ht="12.75" customHeight="1" x14ac:dyDescent="0.25">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c r="AA942" s="293"/>
      <c r="AB942" s="293"/>
      <c r="AC942" s="293"/>
      <c r="AD942" s="293"/>
      <c r="AE942" s="293"/>
      <c r="AF942" s="293"/>
      <c r="AG942" s="293"/>
      <c r="AH942" s="293"/>
    </row>
    <row r="943" spans="1:34" ht="12.75" customHeight="1" x14ac:dyDescent="0.25">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c r="AA943" s="293"/>
      <c r="AB943" s="293"/>
      <c r="AC943" s="293"/>
      <c r="AD943" s="293"/>
      <c r="AE943" s="293"/>
      <c r="AF943" s="293"/>
      <c r="AG943" s="293"/>
      <c r="AH943" s="293"/>
    </row>
    <row r="944" spans="1:34" ht="12.75" customHeight="1" x14ac:dyDescent="0.25">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c r="AE944" s="293"/>
      <c r="AF944" s="293"/>
      <c r="AG944" s="293"/>
      <c r="AH944" s="293"/>
    </row>
    <row r="945" spans="1:34" ht="12.75" customHeight="1" x14ac:dyDescent="0.25">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c r="AA945" s="293"/>
      <c r="AB945" s="293"/>
      <c r="AC945" s="293"/>
      <c r="AD945" s="293"/>
      <c r="AE945" s="293"/>
      <c r="AF945" s="293"/>
      <c r="AG945" s="293"/>
      <c r="AH945" s="293"/>
    </row>
    <row r="946" spans="1:34" ht="12.75" customHeight="1" x14ac:dyDescent="0.25">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c r="AA946" s="293"/>
      <c r="AB946" s="293"/>
      <c r="AC946" s="293"/>
      <c r="AD946" s="293"/>
      <c r="AE946" s="293"/>
      <c r="AF946" s="293"/>
      <c r="AG946" s="293"/>
      <c r="AH946" s="293"/>
    </row>
    <row r="947" spans="1:34" ht="12.75" customHeight="1" x14ac:dyDescent="0.25">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c r="AA947" s="293"/>
      <c r="AB947" s="293"/>
      <c r="AC947" s="293"/>
      <c r="AD947" s="293"/>
      <c r="AE947" s="293"/>
      <c r="AF947" s="293"/>
      <c r="AG947" s="293"/>
      <c r="AH947" s="293"/>
    </row>
    <row r="948" spans="1:34" ht="12.75" customHeight="1" x14ac:dyDescent="0.25">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c r="AA948" s="293"/>
      <c r="AB948" s="293"/>
      <c r="AC948" s="293"/>
      <c r="AD948" s="293"/>
      <c r="AE948" s="293"/>
      <c r="AF948" s="293"/>
      <c r="AG948" s="293"/>
      <c r="AH948" s="293"/>
    </row>
    <row r="949" spans="1:34" ht="12.75" customHeight="1" x14ac:dyDescent="0.25">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c r="AE949" s="293"/>
      <c r="AF949" s="293"/>
      <c r="AG949" s="293"/>
      <c r="AH949" s="293"/>
    </row>
    <row r="950" spans="1:34" ht="12.75" customHeight="1" x14ac:dyDescent="0.25">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c r="AA950" s="293"/>
      <c r="AB950" s="293"/>
      <c r="AC950" s="293"/>
      <c r="AD950" s="293"/>
      <c r="AE950" s="293"/>
      <c r="AF950" s="293"/>
      <c r="AG950" s="293"/>
      <c r="AH950" s="293"/>
    </row>
    <row r="951" spans="1:34" ht="12.75" customHeight="1" x14ac:dyDescent="0.25">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c r="AA951" s="293"/>
      <c r="AB951" s="293"/>
      <c r="AC951" s="293"/>
      <c r="AD951" s="293"/>
      <c r="AE951" s="293"/>
      <c r="AF951" s="293"/>
      <c r="AG951" s="293"/>
      <c r="AH951" s="293"/>
    </row>
    <row r="952" spans="1:34" ht="12.75" customHeight="1" x14ac:dyDescent="0.25">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c r="AA952" s="293"/>
      <c r="AB952" s="293"/>
      <c r="AC952" s="293"/>
      <c r="AD952" s="293"/>
      <c r="AE952" s="293"/>
      <c r="AF952" s="293"/>
      <c r="AG952" s="293"/>
      <c r="AH952" s="293"/>
    </row>
    <row r="953" spans="1:34" ht="12.75" customHeight="1" x14ac:dyDescent="0.25">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c r="AA953" s="293"/>
      <c r="AB953" s="293"/>
      <c r="AC953" s="293"/>
      <c r="AD953" s="293"/>
      <c r="AE953" s="293"/>
      <c r="AF953" s="293"/>
      <c r="AG953" s="293"/>
      <c r="AH953" s="293"/>
    </row>
    <row r="954" spans="1:34" ht="12.75" customHeight="1" x14ac:dyDescent="0.25">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c r="AA954" s="293"/>
      <c r="AB954" s="293"/>
      <c r="AC954" s="293"/>
      <c r="AD954" s="293"/>
      <c r="AE954" s="293"/>
      <c r="AF954" s="293"/>
      <c r="AG954" s="293"/>
      <c r="AH954" s="293"/>
    </row>
    <row r="955" spans="1:34" ht="12.75" customHeight="1" x14ac:dyDescent="0.25">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c r="AE955" s="293"/>
      <c r="AF955" s="293"/>
      <c r="AG955" s="293"/>
      <c r="AH955" s="293"/>
    </row>
    <row r="956" spans="1:34" ht="12.75" customHeight="1" x14ac:dyDescent="0.25">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c r="AA956" s="293"/>
      <c r="AB956" s="293"/>
      <c r="AC956" s="293"/>
      <c r="AD956" s="293"/>
      <c r="AE956" s="293"/>
      <c r="AF956" s="293"/>
      <c r="AG956" s="293"/>
      <c r="AH956" s="293"/>
    </row>
    <row r="957" spans="1:34" ht="12.75" customHeight="1" x14ac:dyDescent="0.25">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c r="AE957" s="293"/>
      <c r="AF957" s="293"/>
      <c r="AG957" s="293"/>
      <c r="AH957" s="293"/>
    </row>
    <row r="958" spans="1:34" ht="12.75" customHeight="1" x14ac:dyDescent="0.25">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c r="AE958" s="293"/>
      <c r="AF958" s="293"/>
      <c r="AG958" s="293"/>
      <c r="AH958" s="293"/>
    </row>
    <row r="959" spans="1:34" ht="12.75" customHeight="1" x14ac:dyDescent="0.25">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c r="AA959" s="293"/>
      <c r="AB959" s="293"/>
      <c r="AC959" s="293"/>
      <c r="AD959" s="293"/>
      <c r="AE959" s="293"/>
      <c r="AF959" s="293"/>
      <c r="AG959" s="293"/>
      <c r="AH959" s="293"/>
    </row>
    <row r="960" spans="1:34" ht="12.75" customHeight="1" x14ac:dyDescent="0.25">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c r="AA960" s="293"/>
      <c r="AB960" s="293"/>
      <c r="AC960" s="293"/>
      <c r="AD960" s="293"/>
      <c r="AE960" s="293"/>
      <c r="AF960" s="293"/>
      <c r="AG960" s="293"/>
      <c r="AH960" s="293"/>
    </row>
    <row r="961" spans="1:34" ht="12.75" customHeight="1" x14ac:dyDescent="0.25">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c r="AA961" s="293"/>
      <c r="AB961" s="293"/>
      <c r="AC961" s="293"/>
      <c r="AD961" s="293"/>
      <c r="AE961" s="293"/>
      <c r="AF961" s="293"/>
      <c r="AG961" s="293"/>
      <c r="AH961" s="293"/>
    </row>
    <row r="962" spans="1:34" ht="12.75" customHeight="1" x14ac:dyDescent="0.25">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c r="AA962" s="293"/>
      <c r="AB962" s="293"/>
      <c r="AC962" s="293"/>
      <c r="AD962" s="293"/>
      <c r="AE962" s="293"/>
      <c r="AF962" s="293"/>
      <c r="AG962" s="293"/>
      <c r="AH962" s="293"/>
    </row>
    <row r="963" spans="1:34" ht="12.75" customHeight="1" x14ac:dyDescent="0.25">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c r="AA963" s="293"/>
      <c r="AB963" s="293"/>
      <c r="AC963" s="293"/>
      <c r="AD963" s="293"/>
      <c r="AE963" s="293"/>
      <c r="AF963" s="293"/>
      <c r="AG963" s="293"/>
      <c r="AH963" s="293"/>
    </row>
    <row r="964" spans="1:34" ht="12.75" customHeight="1" x14ac:dyDescent="0.25">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c r="AA964" s="293"/>
      <c r="AB964" s="293"/>
      <c r="AC964" s="293"/>
      <c r="AD964" s="293"/>
      <c r="AE964" s="293"/>
      <c r="AF964" s="293"/>
      <c r="AG964" s="293"/>
      <c r="AH964" s="293"/>
    </row>
    <row r="965" spans="1:34" ht="12.75" customHeight="1" x14ac:dyDescent="0.25">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c r="AE965" s="293"/>
      <c r="AF965" s="293"/>
      <c r="AG965" s="293"/>
      <c r="AH965" s="293"/>
    </row>
    <row r="966" spans="1:34" ht="12.75" customHeight="1" x14ac:dyDescent="0.25">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c r="AA966" s="293"/>
      <c r="AB966" s="293"/>
      <c r="AC966" s="293"/>
      <c r="AD966" s="293"/>
      <c r="AE966" s="293"/>
      <c r="AF966" s="293"/>
      <c r="AG966" s="293"/>
      <c r="AH966" s="293"/>
    </row>
    <row r="967" spans="1:34" ht="12.75" customHeight="1" x14ac:dyDescent="0.25">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c r="AA967" s="293"/>
      <c r="AB967" s="293"/>
      <c r="AC967" s="293"/>
      <c r="AD967" s="293"/>
      <c r="AE967" s="293"/>
      <c r="AF967" s="293"/>
      <c r="AG967" s="293"/>
      <c r="AH967" s="293"/>
    </row>
    <row r="968" spans="1:34" ht="12.75" customHeight="1" x14ac:dyDescent="0.25">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c r="AA968" s="293"/>
      <c r="AB968" s="293"/>
      <c r="AC968" s="293"/>
      <c r="AD968" s="293"/>
      <c r="AE968" s="293"/>
      <c r="AF968" s="293"/>
      <c r="AG968" s="293"/>
      <c r="AH968" s="293"/>
    </row>
    <row r="969" spans="1:34" ht="12.75" customHeight="1" x14ac:dyDescent="0.25">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c r="AA969" s="293"/>
      <c r="AB969" s="293"/>
      <c r="AC969" s="293"/>
      <c r="AD969" s="293"/>
      <c r="AE969" s="293"/>
      <c r="AF969" s="293"/>
      <c r="AG969" s="293"/>
      <c r="AH969" s="293"/>
    </row>
    <row r="970" spans="1:34" ht="12.75" customHeight="1" x14ac:dyDescent="0.25">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c r="AA970" s="293"/>
      <c r="AB970" s="293"/>
      <c r="AC970" s="293"/>
      <c r="AD970" s="293"/>
      <c r="AE970" s="293"/>
      <c r="AF970" s="293"/>
      <c r="AG970" s="293"/>
      <c r="AH970" s="293"/>
    </row>
    <row r="971" spans="1:34" ht="12.75" customHeight="1" x14ac:dyDescent="0.25">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c r="AE971" s="293"/>
      <c r="AF971" s="293"/>
      <c r="AG971" s="293"/>
      <c r="AH971" s="293"/>
    </row>
    <row r="972" spans="1:34" ht="12.75" customHeight="1" x14ac:dyDescent="0.25">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c r="AA972" s="293"/>
      <c r="AB972" s="293"/>
      <c r="AC972" s="293"/>
      <c r="AD972" s="293"/>
      <c r="AE972" s="293"/>
      <c r="AF972" s="293"/>
      <c r="AG972" s="293"/>
      <c r="AH972" s="293"/>
    </row>
    <row r="973" spans="1:34" ht="12.75" customHeight="1" x14ac:dyDescent="0.25">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c r="AA973" s="293"/>
      <c r="AB973" s="293"/>
      <c r="AC973" s="293"/>
      <c r="AD973" s="293"/>
      <c r="AE973" s="293"/>
      <c r="AF973" s="293"/>
      <c r="AG973" s="293"/>
      <c r="AH973" s="293"/>
    </row>
    <row r="974" spans="1:34" ht="12.75" customHeight="1" x14ac:dyDescent="0.25">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c r="AA974" s="293"/>
      <c r="AB974" s="293"/>
      <c r="AC974" s="293"/>
      <c r="AD974" s="293"/>
      <c r="AE974" s="293"/>
      <c r="AF974" s="293"/>
      <c r="AG974" s="293"/>
      <c r="AH974" s="293"/>
    </row>
    <row r="975" spans="1:34" ht="12.75" customHeight="1" x14ac:dyDescent="0.25">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c r="AA975" s="293"/>
      <c r="AB975" s="293"/>
      <c r="AC975" s="293"/>
      <c r="AD975" s="293"/>
      <c r="AE975" s="293"/>
      <c r="AF975" s="293"/>
      <c r="AG975" s="293"/>
      <c r="AH975" s="293"/>
    </row>
    <row r="976" spans="1:34" ht="12.75" customHeight="1" x14ac:dyDescent="0.25">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c r="AE976" s="293"/>
      <c r="AF976" s="293"/>
      <c r="AG976" s="293"/>
      <c r="AH976" s="293"/>
    </row>
    <row r="977" spans="1:34" ht="12.75" customHeight="1" x14ac:dyDescent="0.25">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c r="AE977" s="293"/>
      <c r="AF977" s="293"/>
      <c r="AG977" s="293"/>
      <c r="AH977" s="293"/>
    </row>
    <row r="978" spans="1:34" ht="12.75" customHeight="1" x14ac:dyDescent="0.25">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c r="AA978" s="293"/>
      <c r="AB978" s="293"/>
      <c r="AC978" s="293"/>
      <c r="AD978" s="293"/>
      <c r="AE978" s="293"/>
      <c r="AF978" s="293"/>
      <c r="AG978" s="293"/>
      <c r="AH978" s="293"/>
    </row>
    <row r="979" spans="1:34" ht="12.75" customHeight="1" x14ac:dyDescent="0.25">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c r="AA979" s="293"/>
      <c r="AB979" s="293"/>
      <c r="AC979" s="293"/>
      <c r="AD979" s="293"/>
      <c r="AE979" s="293"/>
      <c r="AF979" s="293"/>
      <c r="AG979" s="293"/>
      <c r="AH979" s="293"/>
    </row>
    <row r="980" spans="1:34" ht="12.75" customHeight="1" x14ac:dyDescent="0.25">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c r="AA980" s="293"/>
      <c r="AB980" s="293"/>
      <c r="AC980" s="293"/>
      <c r="AD980" s="293"/>
      <c r="AE980" s="293"/>
      <c r="AF980" s="293"/>
      <c r="AG980" s="293"/>
      <c r="AH980" s="293"/>
    </row>
    <row r="981" spans="1:34" ht="12.75" customHeight="1" x14ac:dyDescent="0.25">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c r="AA981" s="293"/>
      <c r="AB981" s="293"/>
      <c r="AC981" s="293"/>
      <c r="AD981" s="293"/>
      <c r="AE981" s="293"/>
      <c r="AF981" s="293"/>
      <c r="AG981" s="293"/>
      <c r="AH981" s="293"/>
    </row>
    <row r="982" spans="1:34" ht="12.75" customHeight="1" x14ac:dyDescent="0.25">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c r="AA982" s="293"/>
      <c r="AB982" s="293"/>
      <c r="AC982" s="293"/>
      <c r="AD982" s="293"/>
      <c r="AE982" s="293"/>
      <c r="AF982" s="293"/>
      <c r="AG982" s="293"/>
      <c r="AH982" s="293"/>
    </row>
    <row r="983" spans="1:34" ht="12.75" customHeight="1" x14ac:dyDescent="0.25">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c r="AE983" s="293"/>
      <c r="AF983" s="293"/>
      <c r="AG983" s="293"/>
      <c r="AH983" s="293"/>
    </row>
    <row r="984" spans="1:34" ht="12.75" customHeight="1" x14ac:dyDescent="0.25">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c r="AA984" s="293"/>
      <c r="AB984" s="293"/>
      <c r="AC984" s="293"/>
      <c r="AD984" s="293"/>
      <c r="AE984" s="293"/>
      <c r="AF984" s="293"/>
      <c r="AG984" s="293"/>
      <c r="AH984" s="293"/>
    </row>
    <row r="985" spans="1:34" ht="12.75" customHeight="1" x14ac:dyDescent="0.25">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c r="AA985" s="293"/>
      <c r="AB985" s="293"/>
      <c r="AC985" s="293"/>
      <c r="AD985" s="293"/>
      <c r="AE985" s="293"/>
      <c r="AF985" s="293"/>
      <c r="AG985" s="293"/>
      <c r="AH985" s="293"/>
    </row>
    <row r="986" spans="1:34" ht="12.75" customHeight="1" x14ac:dyDescent="0.25">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c r="AA986" s="293"/>
      <c r="AB986" s="293"/>
      <c r="AC986" s="293"/>
      <c r="AD986" s="293"/>
      <c r="AE986" s="293"/>
      <c r="AF986" s="293"/>
      <c r="AG986" s="293"/>
      <c r="AH986" s="293"/>
    </row>
    <row r="987" spans="1:34" ht="12.75" customHeight="1" x14ac:dyDescent="0.25">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c r="AA987" s="293"/>
      <c r="AB987" s="293"/>
      <c r="AC987" s="293"/>
      <c r="AD987" s="293"/>
      <c r="AE987" s="293"/>
      <c r="AF987" s="293"/>
      <c r="AG987" s="293"/>
      <c r="AH987" s="293"/>
    </row>
    <row r="988" spans="1:34" ht="12.75" customHeight="1" x14ac:dyDescent="0.25">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c r="AA988" s="293"/>
      <c r="AB988" s="293"/>
      <c r="AC988" s="293"/>
      <c r="AD988" s="293"/>
      <c r="AE988" s="293"/>
      <c r="AF988" s="293"/>
      <c r="AG988" s="293"/>
      <c r="AH988" s="293"/>
    </row>
    <row r="989" spans="1:34" ht="12.75" customHeight="1" x14ac:dyDescent="0.25">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c r="AE989" s="293"/>
      <c r="AF989" s="293"/>
      <c r="AG989" s="293"/>
      <c r="AH989" s="293"/>
    </row>
    <row r="990" spans="1:34" ht="12.75" customHeight="1" x14ac:dyDescent="0.25">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c r="AA990" s="293"/>
      <c r="AB990" s="293"/>
      <c r="AC990" s="293"/>
      <c r="AD990" s="293"/>
      <c r="AE990" s="293"/>
      <c r="AF990" s="293"/>
      <c r="AG990" s="293"/>
      <c r="AH990" s="293"/>
    </row>
    <row r="991" spans="1:34" ht="12.75" customHeight="1" x14ac:dyDescent="0.25">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c r="AA991" s="293"/>
      <c r="AB991" s="293"/>
      <c r="AC991" s="293"/>
      <c r="AD991" s="293"/>
      <c r="AE991" s="293"/>
      <c r="AF991" s="293"/>
      <c r="AG991" s="293"/>
      <c r="AH991" s="293"/>
    </row>
    <row r="992" spans="1:34" ht="12.75" customHeight="1" x14ac:dyDescent="0.25">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c r="AA992" s="293"/>
      <c r="AB992" s="293"/>
      <c r="AC992" s="293"/>
      <c r="AD992" s="293"/>
      <c r="AE992" s="293"/>
      <c r="AF992" s="293"/>
      <c r="AG992" s="293"/>
      <c r="AH992" s="293"/>
    </row>
    <row r="993" spans="1:34" ht="12.75" customHeight="1" x14ac:dyDescent="0.25">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c r="AA993" s="293"/>
      <c r="AB993" s="293"/>
      <c r="AC993" s="293"/>
      <c r="AD993" s="293"/>
      <c r="AE993" s="293"/>
      <c r="AF993" s="293"/>
      <c r="AG993" s="293"/>
      <c r="AH993" s="293"/>
    </row>
    <row r="994" spans="1:34" ht="12.75" customHeight="1" x14ac:dyDescent="0.25">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c r="AE994" s="293"/>
      <c r="AF994" s="293"/>
      <c r="AG994" s="293"/>
      <c r="AH994" s="293"/>
    </row>
    <row r="995" spans="1:34" ht="12.75" customHeight="1" x14ac:dyDescent="0.25">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c r="AE995" s="293"/>
      <c r="AF995" s="293"/>
      <c r="AG995" s="293"/>
      <c r="AH995" s="293"/>
    </row>
    <row r="996" spans="1:34" ht="12.75" customHeight="1" x14ac:dyDescent="0.25">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c r="AA996" s="293"/>
      <c r="AB996" s="293"/>
      <c r="AC996" s="293"/>
      <c r="AD996" s="293"/>
      <c r="AE996" s="293"/>
      <c r="AF996" s="293"/>
      <c r="AG996" s="293"/>
      <c r="AH996" s="293"/>
    </row>
    <row r="997" spans="1:34" ht="12.75" customHeight="1" x14ac:dyDescent="0.25">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c r="AA997" s="293"/>
      <c r="AB997" s="293"/>
      <c r="AC997" s="293"/>
      <c r="AD997" s="293"/>
      <c r="AE997" s="293"/>
      <c r="AF997" s="293"/>
      <c r="AG997" s="293"/>
      <c r="AH997" s="293"/>
    </row>
    <row r="998" spans="1:34" ht="12.75" customHeight="1" x14ac:dyDescent="0.25">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c r="AA998" s="293"/>
      <c r="AB998" s="293"/>
      <c r="AC998" s="293"/>
      <c r="AD998" s="293"/>
      <c r="AE998" s="293"/>
      <c r="AF998" s="293"/>
      <c r="AG998" s="293"/>
      <c r="AH998" s="293"/>
    </row>
    <row r="999" spans="1:34" ht="12.75" customHeight="1" x14ac:dyDescent="0.25">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c r="AA999" s="293"/>
      <c r="AB999" s="293"/>
      <c r="AC999" s="293"/>
      <c r="AD999" s="293"/>
      <c r="AE999" s="293"/>
      <c r="AF999" s="293"/>
      <c r="AG999" s="293"/>
      <c r="AH999" s="293"/>
    </row>
    <row r="1000" spans="1:34" ht="12.75" customHeight="1" x14ac:dyDescent="0.25">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c r="AE1000" s="293"/>
      <c r="AF1000" s="293"/>
      <c r="AG1000" s="293"/>
      <c r="AH1000" s="293"/>
    </row>
  </sheetData>
  <mergeCells count="99">
    <mergeCell ref="C39:AA39"/>
    <mergeCell ref="C41:D41"/>
    <mergeCell ref="F41:G41"/>
    <mergeCell ref="K41:N41"/>
    <mergeCell ref="W41:AA41"/>
    <mergeCell ref="C25:P30"/>
    <mergeCell ref="R25:AA25"/>
    <mergeCell ref="W30:AA30"/>
    <mergeCell ref="C33:AA33"/>
    <mergeCell ref="C36:K36"/>
    <mergeCell ref="M36:AA36"/>
    <mergeCell ref="C17:D17"/>
    <mergeCell ref="E17:AA18"/>
    <mergeCell ref="C21:D21"/>
    <mergeCell ref="F21:AB21"/>
    <mergeCell ref="C22:AA22"/>
    <mergeCell ref="C12:D12"/>
    <mergeCell ref="E12:AA12"/>
    <mergeCell ref="C13:D13"/>
    <mergeCell ref="C14:D14"/>
    <mergeCell ref="E14:AA15"/>
    <mergeCell ref="AG10:AH10"/>
    <mergeCell ref="AA11:AB11"/>
    <mergeCell ref="B2:D6"/>
    <mergeCell ref="F2:AB6"/>
    <mergeCell ref="C7:D7"/>
    <mergeCell ref="C9:F9"/>
    <mergeCell ref="C10:D10"/>
    <mergeCell ref="E10:AA10"/>
    <mergeCell ref="C11:F11"/>
    <mergeCell ref="G82:O82"/>
    <mergeCell ref="P82:AB82"/>
    <mergeCell ref="B83:AB83"/>
    <mergeCell ref="E80:F80"/>
    <mergeCell ref="G80:O80"/>
    <mergeCell ref="P80:AB80"/>
    <mergeCell ref="E81:F81"/>
    <mergeCell ref="G81:O81"/>
    <mergeCell ref="P81:AB81"/>
    <mergeCell ref="E82:F82"/>
    <mergeCell ref="B80:C80"/>
    <mergeCell ref="B81:C81"/>
    <mergeCell ref="B82:C82"/>
    <mergeCell ref="E57:F57"/>
    <mergeCell ref="E58:F58"/>
    <mergeCell ref="E59:F59"/>
    <mergeCell ref="E60:F60"/>
    <mergeCell ref="E61:F61"/>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D75:AB75"/>
    <mergeCell ref="D77:AB77"/>
    <mergeCell ref="B79:AB79"/>
    <mergeCell ref="B69:C69"/>
    <mergeCell ref="B71:C71"/>
    <mergeCell ref="B73:C73"/>
    <mergeCell ref="B75:C75"/>
    <mergeCell ref="B77:C77"/>
    <mergeCell ref="H57:AA57"/>
    <mergeCell ref="H58:AA58"/>
    <mergeCell ref="H59:AA59"/>
    <mergeCell ref="H60:AA60"/>
    <mergeCell ref="H61:AA61"/>
    <mergeCell ref="I52:P52"/>
    <mergeCell ref="Q52:Y52"/>
    <mergeCell ref="I53:P53"/>
    <mergeCell ref="Q53:Y53"/>
    <mergeCell ref="H55:AA56"/>
    <mergeCell ref="D52:H52"/>
    <mergeCell ref="D53:H53"/>
    <mergeCell ref="C55:F55"/>
    <mergeCell ref="G55:G56"/>
    <mergeCell ref="E56:F56"/>
    <mergeCell ref="Q47:U47"/>
    <mergeCell ref="X47:AA47"/>
    <mergeCell ref="Q49:U49"/>
    <mergeCell ref="X49:AA49"/>
    <mergeCell ref="D51:Y51"/>
    <mergeCell ref="D47:F47"/>
    <mergeCell ref="D49:F49"/>
    <mergeCell ref="F43:M43"/>
    <mergeCell ref="P43:AA43"/>
    <mergeCell ref="F45:G45"/>
    <mergeCell ref="L45:N45"/>
    <mergeCell ref="W45:AA45"/>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1000"/>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140625" customWidth="1"/>
    <col min="6" max="12" width="10" customWidth="1"/>
    <col min="13" max="13" width="55" customWidth="1"/>
    <col min="14" max="14" width="10" customWidth="1"/>
    <col min="15" max="15" width="18.140625" customWidth="1"/>
    <col min="16" max="26" width="10" customWidth="1"/>
  </cols>
  <sheetData>
    <row r="1" spans="1:15" x14ac:dyDescent="0.25">
      <c r="A1" s="157" t="s">
        <v>516</v>
      </c>
    </row>
    <row r="3" spans="1:15" x14ac:dyDescent="0.25">
      <c r="A3" s="157" t="s">
        <v>517</v>
      </c>
      <c r="C3" s="157" t="s">
        <v>518</v>
      </c>
      <c r="E3" s="157" t="s">
        <v>519</v>
      </c>
      <c r="G3" s="157" t="s">
        <v>520</v>
      </c>
      <c r="I3" s="157" t="s">
        <v>521</v>
      </c>
      <c r="K3" s="157" t="s">
        <v>522</v>
      </c>
      <c r="M3" s="157" t="s">
        <v>523</v>
      </c>
      <c r="O3" s="157" t="s">
        <v>524</v>
      </c>
    </row>
    <row r="5" spans="1:15" x14ac:dyDescent="0.25">
      <c r="A5" s="157" t="s">
        <v>21</v>
      </c>
      <c r="C5" s="157" t="s">
        <v>525</v>
      </c>
      <c r="D5" s="157">
        <v>1</v>
      </c>
      <c r="E5" s="157" t="s">
        <v>526</v>
      </c>
      <c r="G5" s="157" t="s">
        <v>15</v>
      </c>
      <c r="I5" s="157" t="s">
        <v>527</v>
      </c>
      <c r="K5" s="157" t="s">
        <v>407</v>
      </c>
      <c r="M5" s="157" t="s">
        <v>126</v>
      </c>
      <c r="O5" s="157" t="s">
        <v>528</v>
      </c>
    </row>
    <row r="6" spans="1:15" x14ac:dyDescent="0.25">
      <c r="A6" s="157" t="s">
        <v>33</v>
      </c>
      <c r="C6" s="157" t="s">
        <v>529</v>
      </c>
      <c r="D6" s="157">
        <v>2</v>
      </c>
      <c r="E6" s="157" t="s">
        <v>530</v>
      </c>
      <c r="G6" s="157" t="s">
        <v>27</v>
      </c>
      <c r="I6" s="157" t="s">
        <v>531</v>
      </c>
      <c r="M6" s="157" t="s">
        <v>439</v>
      </c>
      <c r="O6" s="157" t="s">
        <v>532</v>
      </c>
    </row>
    <row r="7" spans="1:15" x14ac:dyDescent="0.25">
      <c r="A7" s="157" t="s">
        <v>23</v>
      </c>
      <c r="D7" s="157">
        <v>3</v>
      </c>
      <c r="E7" s="157" t="s">
        <v>533</v>
      </c>
      <c r="G7" s="157" t="s">
        <v>46</v>
      </c>
      <c r="I7" s="157" t="s">
        <v>20</v>
      </c>
      <c r="M7" s="157" t="s">
        <v>469</v>
      </c>
      <c r="O7" s="157" t="s">
        <v>534</v>
      </c>
    </row>
    <row r="8" spans="1:15" x14ac:dyDescent="0.25">
      <c r="D8" s="157">
        <v>4</v>
      </c>
      <c r="E8" s="157" t="s">
        <v>535</v>
      </c>
      <c r="G8" s="157" t="s">
        <v>26</v>
      </c>
      <c r="I8" s="157" t="s">
        <v>42</v>
      </c>
      <c r="M8" s="157" t="s">
        <v>496</v>
      </c>
      <c r="O8" s="157" t="s">
        <v>536</v>
      </c>
    </row>
    <row r="9" spans="1:15" x14ac:dyDescent="0.25">
      <c r="D9" s="157">
        <v>5</v>
      </c>
      <c r="E9" s="157" t="s">
        <v>537</v>
      </c>
      <c r="G9" s="157" t="s">
        <v>538</v>
      </c>
      <c r="I9" s="157" t="s">
        <v>57</v>
      </c>
      <c r="O9" s="157" t="s">
        <v>539</v>
      </c>
    </row>
    <row r="10" spans="1:15" x14ac:dyDescent="0.25">
      <c r="D10" s="157">
        <v>6</v>
      </c>
      <c r="E10" s="157" t="s">
        <v>540</v>
      </c>
      <c r="G10" s="157" t="s">
        <v>541</v>
      </c>
      <c r="I10" s="157" t="s">
        <v>62</v>
      </c>
      <c r="O10" s="157" t="s">
        <v>542</v>
      </c>
    </row>
    <row r="11" spans="1:15" x14ac:dyDescent="0.25">
      <c r="D11" s="157">
        <v>7</v>
      </c>
      <c r="E11" s="157" t="s">
        <v>543</v>
      </c>
      <c r="I11" s="157" t="s">
        <v>541</v>
      </c>
    </row>
    <row r="12" spans="1:15" x14ac:dyDescent="0.25">
      <c r="D12" s="157">
        <v>8</v>
      </c>
      <c r="E12" s="157" t="s">
        <v>544</v>
      </c>
    </row>
    <row r="13" spans="1:15" x14ac:dyDescent="0.25">
      <c r="D13" s="157">
        <v>9</v>
      </c>
      <c r="E13" s="157" t="s">
        <v>545</v>
      </c>
    </row>
    <row r="14" spans="1:15" x14ac:dyDescent="0.25">
      <c r="D14" s="157">
        <v>10</v>
      </c>
      <c r="E14" s="157" t="s">
        <v>546</v>
      </c>
    </row>
    <row r="15" spans="1:15" x14ac:dyDescent="0.25">
      <c r="D15" s="157">
        <v>11</v>
      </c>
      <c r="E15" s="157" t="s">
        <v>547</v>
      </c>
    </row>
    <row r="16" spans="1:15" x14ac:dyDescent="0.25">
      <c r="D16" s="157">
        <v>12</v>
      </c>
      <c r="E16" s="157" t="s">
        <v>548</v>
      </c>
    </row>
    <row r="17" spans="4:14" x14ac:dyDescent="0.25">
      <c r="D17" s="157">
        <v>13</v>
      </c>
      <c r="E17" s="157" t="s">
        <v>549</v>
      </c>
    </row>
    <row r="18" spans="4:14" x14ac:dyDescent="0.25">
      <c r="D18" s="157">
        <v>14</v>
      </c>
      <c r="E18" s="157" t="s">
        <v>550</v>
      </c>
    </row>
    <row r="19" spans="4:14" x14ac:dyDescent="0.25">
      <c r="D19" s="157">
        <v>15</v>
      </c>
      <c r="E19" s="157" t="s">
        <v>551</v>
      </c>
    </row>
    <row r="20" spans="4:14" x14ac:dyDescent="0.25">
      <c r="D20" s="157">
        <v>16</v>
      </c>
      <c r="E20" s="157" t="s">
        <v>552</v>
      </c>
    </row>
    <row r="21" spans="4:14" ht="15.75" customHeight="1" x14ac:dyDescent="0.25">
      <c r="D21" s="157">
        <v>17</v>
      </c>
      <c r="E21" s="157" t="s">
        <v>553</v>
      </c>
      <c r="I21" s="157" t="s">
        <v>554</v>
      </c>
      <c r="N21" s="157" t="s">
        <v>555</v>
      </c>
    </row>
    <row r="22" spans="4:14" ht="15.75" customHeight="1" x14ac:dyDescent="0.25">
      <c r="D22" s="157">
        <v>18</v>
      </c>
      <c r="E22" s="157" t="s">
        <v>556</v>
      </c>
    </row>
    <row r="23" spans="4:14" ht="15.75" customHeight="1" x14ac:dyDescent="0.25">
      <c r="D23" s="157">
        <v>19</v>
      </c>
      <c r="E23" s="157" t="s">
        <v>557</v>
      </c>
      <c r="I23" s="157" t="s">
        <v>558</v>
      </c>
      <c r="N23" s="157" t="s">
        <v>559</v>
      </c>
    </row>
    <row r="24" spans="4:14" ht="15.75" customHeight="1" x14ac:dyDescent="0.25">
      <c r="D24" s="157">
        <v>20</v>
      </c>
      <c r="E24" s="157" t="s">
        <v>560</v>
      </c>
      <c r="I24" s="157" t="s">
        <v>561</v>
      </c>
      <c r="N24" s="157" t="s">
        <v>562</v>
      </c>
    </row>
    <row r="25" spans="4:14" ht="15.75" customHeight="1" x14ac:dyDescent="0.25">
      <c r="I25" s="157" t="s">
        <v>563</v>
      </c>
      <c r="N25" s="157" t="s">
        <v>564</v>
      </c>
    </row>
    <row r="26" spans="4:14" ht="15.75" customHeight="1" x14ac:dyDescent="0.25">
      <c r="I26" s="157" t="s">
        <v>565</v>
      </c>
      <c r="N26" s="157" t="s">
        <v>566</v>
      </c>
    </row>
    <row r="27" spans="4:14" ht="15.75" customHeight="1" x14ac:dyDescent="0.25">
      <c r="I27" s="157" t="s">
        <v>567</v>
      </c>
      <c r="N27" s="157" t="s">
        <v>568</v>
      </c>
    </row>
    <row r="28" spans="4:14" ht="15.75" customHeight="1" x14ac:dyDescent="0.25">
      <c r="N28" s="157" t="s">
        <v>569</v>
      </c>
    </row>
    <row r="29" spans="4:14" ht="15.75" customHeight="1" x14ac:dyDescent="0.25">
      <c r="N29" s="157" t="s">
        <v>570</v>
      </c>
    </row>
    <row r="30" spans="4:14" ht="15.75" customHeight="1" x14ac:dyDescent="0.25">
      <c r="I30" s="157" t="s">
        <v>571</v>
      </c>
      <c r="N30" s="157" t="s">
        <v>572</v>
      </c>
    </row>
    <row r="31" spans="4:14" ht="15.75" customHeight="1" x14ac:dyDescent="0.25">
      <c r="N31" s="157" t="s">
        <v>573</v>
      </c>
    </row>
    <row r="32" spans="4:14" ht="15.75" customHeight="1" x14ac:dyDescent="0.25">
      <c r="I32" s="157" t="s">
        <v>574</v>
      </c>
      <c r="N32" s="157" t="s">
        <v>575</v>
      </c>
    </row>
    <row r="33" spans="8:14" ht="15.75" customHeight="1" x14ac:dyDescent="0.25">
      <c r="I33" s="157" t="s">
        <v>576</v>
      </c>
      <c r="N33" s="157" t="s">
        <v>577</v>
      </c>
    </row>
    <row r="34" spans="8:14" ht="15.75" customHeight="1" x14ac:dyDescent="0.25">
      <c r="I34" s="157" t="s">
        <v>578</v>
      </c>
    </row>
    <row r="35" spans="8:14" ht="15.75" customHeight="1" x14ac:dyDescent="0.25">
      <c r="I35" s="157" t="s">
        <v>579</v>
      </c>
    </row>
    <row r="36" spans="8:14" ht="15.75" customHeight="1" x14ac:dyDescent="0.25"/>
    <row r="37" spans="8:14" ht="15.75" customHeight="1" x14ac:dyDescent="0.25"/>
    <row r="38" spans="8:14" ht="15.75" customHeight="1" x14ac:dyDescent="0.25">
      <c r="I38" s="157" t="s">
        <v>580</v>
      </c>
      <c r="L38" s="157" t="s">
        <v>581</v>
      </c>
      <c r="M38" s="157" t="s">
        <v>582</v>
      </c>
      <c r="N38" s="157" t="s">
        <v>583</v>
      </c>
    </row>
    <row r="39" spans="8:14" ht="15.75" customHeight="1" x14ac:dyDescent="0.25"/>
    <row r="40" spans="8:14" ht="15.75" customHeight="1" x14ac:dyDescent="0.25">
      <c r="H40" s="157" t="s">
        <v>278</v>
      </c>
      <c r="I40" s="157" t="s">
        <v>584</v>
      </c>
      <c r="L40" s="53" t="s">
        <v>585</v>
      </c>
      <c r="M40" s="157" t="s">
        <v>586</v>
      </c>
      <c r="N40" s="157" t="s">
        <v>587</v>
      </c>
    </row>
    <row r="41" spans="8:14" ht="15.75" customHeight="1" x14ac:dyDescent="0.25">
      <c r="I41" s="157" t="s">
        <v>588</v>
      </c>
      <c r="L41" s="53" t="s">
        <v>589</v>
      </c>
      <c r="M41" s="157" t="s">
        <v>590</v>
      </c>
      <c r="N41" s="157" t="s">
        <v>591</v>
      </c>
    </row>
    <row r="42" spans="8:14" ht="15.75" customHeight="1" x14ac:dyDescent="0.25">
      <c r="I42" s="157" t="s">
        <v>592</v>
      </c>
      <c r="L42" s="53" t="s">
        <v>593</v>
      </c>
      <c r="N42" s="157" t="s">
        <v>594</v>
      </c>
    </row>
    <row r="43" spans="8:14" ht="15.75" customHeight="1" x14ac:dyDescent="0.25">
      <c r="I43" s="157" t="s">
        <v>595</v>
      </c>
      <c r="L43" s="53" t="s">
        <v>596</v>
      </c>
      <c r="N43" s="157" t="s">
        <v>597</v>
      </c>
    </row>
    <row r="44" spans="8:14" ht="15.75" customHeight="1" x14ac:dyDescent="0.25">
      <c r="I44" s="157" t="s">
        <v>598</v>
      </c>
      <c r="N44" s="157" t="s">
        <v>599</v>
      </c>
    </row>
    <row r="45" spans="8:14" ht="15.75" customHeight="1" x14ac:dyDescent="0.25">
      <c r="I45" s="157" t="s">
        <v>600</v>
      </c>
      <c r="N45" s="157" t="s">
        <v>601</v>
      </c>
    </row>
    <row r="46" spans="8:14" ht="15.75" customHeight="1" x14ac:dyDescent="0.25"/>
    <row r="47" spans="8:14" ht="15.75" customHeight="1" x14ac:dyDescent="0.25"/>
    <row r="48" spans="8: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pageSetUpPr fitToPage="1"/>
  </sheetPr>
  <dimension ref="A1:O126"/>
  <sheetViews>
    <sheetView showGridLines="0" topLeftCell="A2" zoomScale="60" zoomScaleNormal="60" zoomScaleSheetLayoutView="55" workbookViewId="0">
      <selection activeCell="B86" sqref="B86:C86"/>
    </sheetView>
  </sheetViews>
  <sheetFormatPr baseColWidth="10" defaultColWidth="10.85546875" defaultRowHeight="14.25" x14ac:dyDescent="0.25"/>
  <cols>
    <col min="1" max="1" width="49.85546875" style="68" customWidth="1"/>
    <col min="2" max="4" width="35.85546875" style="68" customWidth="1"/>
    <col min="5" max="5" width="75.85546875" style="68" customWidth="1"/>
    <col min="6" max="6" width="35.85546875" style="68" customWidth="1"/>
    <col min="7" max="7" width="62.28515625" style="68" customWidth="1"/>
    <col min="8"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2"/>
      <c r="B1" s="559" t="s">
        <v>182</v>
      </c>
      <c r="C1" s="560"/>
      <c r="D1" s="560"/>
      <c r="E1" s="560"/>
      <c r="F1" s="560"/>
      <c r="G1" s="560"/>
      <c r="H1" s="560"/>
      <c r="I1" s="560"/>
      <c r="J1" s="560"/>
      <c r="K1" s="560"/>
      <c r="L1" s="561"/>
      <c r="M1" s="556" t="s">
        <v>604</v>
      </c>
      <c r="N1" s="557"/>
      <c r="O1" s="558"/>
    </row>
    <row r="2" spans="1:15" s="145" customFormat="1" ht="30.75" customHeight="1" thickBot="1" x14ac:dyDescent="0.3">
      <c r="A2" s="583"/>
      <c r="B2" s="562" t="s">
        <v>183</v>
      </c>
      <c r="C2" s="563"/>
      <c r="D2" s="563"/>
      <c r="E2" s="563"/>
      <c r="F2" s="563"/>
      <c r="G2" s="563"/>
      <c r="H2" s="563"/>
      <c r="I2" s="563"/>
      <c r="J2" s="563"/>
      <c r="K2" s="563"/>
      <c r="L2" s="564"/>
      <c r="M2" s="556" t="s">
        <v>605</v>
      </c>
      <c r="N2" s="557"/>
      <c r="O2" s="558"/>
    </row>
    <row r="3" spans="1:15" s="145" customFormat="1" ht="24" customHeight="1" thickBot="1" x14ac:dyDescent="0.3">
      <c r="A3" s="583"/>
      <c r="B3" s="562" t="s">
        <v>184</v>
      </c>
      <c r="C3" s="563"/>
      <c r="D3" s="563"/>
      <c r="E3" s="563"/>
      <c r="F3" s="563"/>
      <c r="G3" s="563"/>
      <c r="H3" s="563"/>
      <c r="I3" s="563"/>
      <c r="J3" s="563"/>
      <c r="K3" s="563"/>
      <c r="L3" s="564"/>
      <c r="M3" s="556" t="s">
        <v>606</v>
      </c>
      <c r="N3" s="557"/>
      <c r="O3" s="558"/>
    </row>
    <row r="4" spans="1:15" s="145" customFormat="1" ht="21.75" customHeight="1" thickBot="1" x14ac:dyDescent="0.3">
      <c r="A4" s="584"/>
      <c r="B4" s="565" t="s">
        <v>185</v>
      </c>
      <c r="C4" s="566"/>
      <c r="D4" s="566"/>
      <c r="E4" s="566"/>
      <c r="F4" s="566"/>
      <c r="G4" s="566"/>
      <c r="H4" s="566"/>
      <c r="I4" s="566"/>
      <c r="J4" s="566"/>
      <c r="K4" s="566"/>
      <c r="L4" s="567"/>
      <c r="M4" s="556" t="s">
        <v>607</v>
      </c>
      <c r="N4" s="557"/>
      <c r="O4" s="558"/>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86" t="s">
        <v>187</v>
      </c>
      <c r="B6" s="236" t="s">
        <v>188</v>
      </c>
      <c r="C6" s="201"/>
      <c r="D6" s="236" t="s">
        <v>189</v>
      </c>
      <c r="E6" s="201"/>
      <c r="F6" s="236" t="s">
        <v>190</v>
      </c>
      <c r="G6" s="201"/>
      <c r="H6" s="236" t="s">
        <v>191</v>
      </c>
      <c r="I6" s="202"/>
      <c r="J6" s="570" t="s">
        <v>192</v>
      </c>
      <c r="K6" s="585"/>
      <c r="L6" s="235" t="s">
        <v>193</v>
      </c>
      <c r="M6" s="599"/>
      <c r="N6" s="599"/>
      <c r="O6" s="599"/>
    </row>
    <row r="7" spans="1:15" s="145" customFormat="1" ht="21.75" customHeight="1" thickBot="1" x14ac:dyDescent="0.3">
      <c r="A7" s="586"/>
      <c r="B7" s="237" t="s">
        <v>195</v>
      </c>
      <c r="C7" s="203" t="s">
        <v>194</v>
      </c>
      <c r="D7" s="236" t="s">
        <v>196</v>
      </c>
      <c r="E7" s="204"/>
      <c r="F7" s="236" t="s">
        <v>197</v>
      </c>
      <c r="G7" s="204"/>
      <c r="H7" s="236" t="s">
        <v>198</v>
      </c>
      <c r="I7" s="202"/>
      <c r="J7" s="570"/>
      <c r="K7" s="585"/>
      <c r="L7" s="235" t="s">
        <v>199</v>
      </c>
      <c r="M7" s="599"/>
      <c r="N7" s="599"/>
      <c r="O7" s="599"/>
    </row>
    <row r="8" spans="1:15" s="145" customFormat="1" ht="21.75" customHeight="1" thickBot="1" x14ac:dyDescent="0.3">
      <c r="A8" s="586"/>
      <c r="B8" s="236" t="s">
        <v>200</v>
      </c>
      <c r="C8" s="201"/>
      <c r="D8" s="236" t="s">
        <v>201</v>
      </c>
      <c r="E8" s="204"/>
      <c r="F8" s="236" t="s">
        <v>202</v>
      </c>
      <c r="G8" s="204"/>
      <c r="H8" s="236" t="s">
        <v>203</v>
      </c>
      <c r="I8" s="202"/>
      <c r="J8" s="570"/>
      <c r="K8" s="585"/>
      <c r="L8" s="235" t="s">
        <v>204</v>
      </c>
      <c r="M8" s="599" t="s">
        <v>194</v>
      </c>
      <c r="N8" s="599"/>
      <c r="O8" s="599"/>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7"/>
      <c r="H10" s="327"/>
      <c r="I10" s="77"/>
      <c r="J10" s="77"/>
      <c r="K10" s="74"/>
      <c r="L10" s="74"/>
      <c r="M10" s="74"/>
      <c r="N10" s="74"/>
      <c r="O10" s="74"/>
    </row>
    <row r="11" spans="1:15" ht="15" customHeight="1" x14ac:dyDescent="0.25">
      <c r="A11" s="592" t="s">
        <v>205</v>
      </c>
      <c r="B11" s="571" t="s">
        <v>206</v>
      </c>
      <c r="C11" s="572"/>
      <c r="D11" s="572"/>
      <c r="E11" s="572"/>
      <c r="F11" s="572"/>
      <c r="G11" s="572"/>
      <c r="H11" s="572"/>
      <c r="I11" s="572"/>
      <c r="J11" s="572"/>
      <c r="K11" s="572"/>
      <c r="L11" s="572"/>
      <c r="M11" s="572"/>
      <c r="N11" s="572"/>
      <c r="O11" s="573"/>
    </row>
    <row r="12" spans="1:15" ht="15" customHeight="1" x14ac:dyDescent="0.25">
      <c r="A12" s="593"/>
      <c r="B12" s="574"/>
      <c r="C12" s="575"/>
      <c r="D12" s="575"/>
      <c r="E12" s="575"/>
      <c r="F12" s="575"/>
      <c r="G12" s="575"/>
      <c r="H12" s="575"/>
      <c r="I12" s="575"/>
      <c r="J12" s="575"/>
      <c r="K12" s="575"/>
      <c r="L12" s="575"/>
      <c r="M12" s="575"/>
      <c r="N12" s="575"/>
      <c r="O12" s="576"/>
    </row>
    <row r="13" spans="1:15" ht="15" customHeight="1" thickBot="1" x14ac:dyDescent="0.3">
      <c r="A13" s="594"/>
      <c r="B13" s="577"/>
      <c r="C13" s="578"/>
      <c r="D13" s="578"/>
      <c r="E13" s="578"/>
      <c r="F13" s="578"/>
      <c r="G13" s="578"/>
      <c r="H13" s="578"/>
      <c r="I13" s="578"/>
      <c r="J13" s="578"/>
      <c r="K13" s="578"/>
      <c r="L13" s="578"/>
      <c r="M13" s="578"/>
      <c r="N13" s="578"/>
      <c r="O13" s="579"/>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207</v>
      </c>
      <c r="B15" s="580" t="s">
        <v>208</v>
      </c>
      <c r="C15" s="580"/>
      <c r="D15" s="580"/>
      <c r="E15" s="580"/>
      <c r="F15" s="580"/>
      <c r="G15" s="586" t="s">
        <v>209</v>
      </c>
      <c r="H15" s="586"/>
      <c r="I15" s="581" t="s">
        <v>210</v>
      </c>
      <c r="J15" s="581"/>
      <c r="K15" s="581"/>
      <c r="L15" s="581"/>
      <c r="M15" s="581"/>
      <c r="N15" s="581"/>
      <c r="O15" s="581"/>
    </row>
    <row r="16" spans="1:15" ht="9" customHeight="1" x14ac:dyDescent="0.25">
      <c r="A16" s="81"/>
      <c r="B16" s="83"/>
      <c r="C16" s="82"/>
      <c r="D16" s="82"/>
      <c r="E16" s="82"/>
      <c r="F16" s="82"/>
      <c r="G16" s="83"/>
      <c r="H16" s="83"/>
      <c r="I16" s="83"/>
      <c r="J16" s="83"/>
      <c r="K16" s="83"/>
      <c r="L16" s="84"/>
      <c r="M16" s="84"/>
      <c r="N16" s="84"/>
      <c r="O16" s="84"/>
    </row>
    <row r="17" spans="1:15" ht="56.25" customHeight="1" x14ac:dyDescent="0.25">
      <c r="A17" s="332" t="s">
        <v>211</v>
      </c>
      <c r="B17" s="588" t="s">
        <v>212</v>
      </c>
      <c r="C17" s="589"/>
      <c r="D17" s="589"/>
      <c r="E17" s="590"/>
      <c r="F17" s="333" t="s">
        <v>213</v>
      </c>
      <c r="G17" s="587" t="s">
        <v>214</v>
      </c>
      <c r="H17" s="587"/>
      <c r="I17" s="587"/>
      <c r="J17" s="121" t="s">
        <v>215</v>
      </c>
      <c r="K17" s="580" t="s">
        <v>216</v>
      </c>
      <c r="L17" s="580"/>
      <c r="M17" s="580"/>
      <c r="N17" s="580"/>
      <c r="O17" s="580"/>
    </row>
    <row r="18" spans="1:15" ht="9" customHeight="1" x14ac:dyDescent="0.25">
      <c r="A18" s="72"/>
      <c r="B18" s="69"/>
      <c r="C18" s="591"/>
      <c r="D18" s="591"/>
      <c r="E18" s="591"/>
      <c r="F18" s="591"/>
      <c r="G18" s="591"/>
      <c r="H18" s="591"/>
      <c r="I18" s="591"/>
      <c r="J18" s="591"/>
      <c r="K18" s="591"/>
      <c r="L18" s="591"/>
      <c r="M18" s="591"/>
      <c r="N18" s="591"/>
      <c r="O18" s="591"/>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68" t="s">
        <v>217</v>
      </c>
      <c r="B21" s="569"/>
      <c r="C21" s="569"/>
      <c r="D21" s="569"/>
      <c r="E21" s="569"/>
      <c r="F21" s="569"/>
      <c r="G21" s="569"/>
      <c r="H21" s="569"/>
      <c r="I21" s="569"/>
      <c r="J21" s="569"/>
      <c r="K21" s="569"/>
      <c r="L21" s="569"/>
      <c r="M21" s="569"/>
      <c r="N21" s="569"/>
      <c r="O21" s="570"/>
    </row>
    <row r="22" spans="1:15" ht="32.1" customHeight="1" thickBot="1" x14ac:dyDescent="0.3">
      <c r="A22" s="568" t="s">
        <v>218</v>
      </c>
      <c r="B22" s="569"/>
      <c r="C22" s="569"/>
      <c r="D22" s="569"/>
      <c r="E22" s="600"/>
      <c r="F22" s="600"/>
      <c r="G22" s="569"/>
      <c r="H22" s="569"/>
      <c r="I22" s="569"/>
      <c r="J22" s="569"/>
      <c r="K22" s="569"/>
      <c r="L22" s="569"/>
      <c r="M22" s="569"/>
      <c r="N22" s="569"/>
      <c r="O22" s="570"/>
    </row>
    <row r="23" spans="1:15" ht="32.1" customHeight="1" thickBot="1" x14ac:dyDescent="0.3">
      <c r="A23" s="96"/>
      <c r="B23" s="86" t="s">
        <v>188</v>
      </c>
      <c r="C23" s="86" t="s">
        <v>189</v>
      </c>
      <c r="D23" s="330" t="s">
        <v>190</v>
      </c>
      <c r="E23" s="330" t="s">
        <v>191</v>
      </c>
      <c r="F23" s="380" t="s">
        <v>195</v>
      </c>
      <c r="G23" s="331" t="s">
        <v>196</v>
      </c>
      <c r="H23" s="86" t="s">
        <v>197</v>
      </c>
      <c r="I23" s="86" t="s">
        <v>198</v>
      </c>
      <c r="J23" s="86" t="s">
        <v>200</v>
      </c>
      <c r="K23" s="86" t="s">
        <v>201</v>
      </c>
      <c r="L23" s="86" t="s">
        <v>202</v>
      </c>
      <c r="M23" s="86" t="s">
        <v>203</v>
      </c>
      <c r="N23" s="87" t="s">
        <v>219</v>
      </c>
      <c r="O23" s="87" t="s">
        <v>220</v>
      </c>
    </row>
    <row r="24" spans="1:15" ht="32.1" customHeight="1" x14ac:dyDescent="0.25">
      <c r="A24" s="90" t="s">
        <v>221</v>
      </c>
      <c r="B24" s="91">
        <v>1969146000</v>
      </c>
      <c r="C24" s="396"/>
      <c r="D24" s="396">
        <f>8257600000+104333</f>
        <v>8257704333</v>
      </c>
      <c r="E24" s="183">
        <v>819155815</v>
      </c>
      <c r="F24" s="183"/>
      <c r="G24" s="91"/>
      <c r="H24" s="88"/>
      <c r="I24" s="88"/>
      <c r="J24" s="88"/>
      <c r="K24" s="88"/>
      <c r="L24" s="88"/>
      <c r="M24" s="88"/>
      <c r="N24" s="503">
        <f t="shared" ref="N24:N29" si="0">SUM(B24:M24)</f>
        <v>11046006148</v>
      </c>
      <c r="O24" s="89"/>
    </row>
    <row r="25" spans="1:15" ht="32.1" customHeight="1" x14ac:dyDescent="0.25">
      <c r="A25" s="90" t="s">
        <v>222</v>
      </c>
      <c r="B25" s="91">
        <v>4258050180</v>
      </c>
      <c r="C25" s="91">
        <v>1033685738</v>
      </c>
      <c r="D25" s="91">
        <v>0</v>
      </c>
      <c r="E25" s="91">
        <v>0</v>
      </c>
      <c r="F25" s="91"/>
      <c r="G25" s="91"/>
      <c r="H25" s="91"/>
      <c r="I25" s="91"/>
      <c r="J25" s="91"/>
      <c r="K25" s="91"/>
      <c r="L25" s="91"/>
      <c r="M25" s="91"/>
      <c r="N25" s="334">
        <f t="shared" si="0"/>
        <v>5291735918</v>
      </c>
      <c r="O25" s="120">
        <f>N25/N24</f>
        <v>0.47906327835587226</v>
      </c>
    </row>
    <row r="26" spans="1:15" ht="32.1" customHeight="1" x14ac:dyDescent="0.25">
      <c r="A26" s="90" t="s">
        <v>223</v>
      </c>
      <c r="B26" s="91">
        <v>0</v>
      </c>
      <c r="C26" s="91"/>
      <c r="D26" s="91">
        <v>487754250</v>
      </c>
      <c r="E26" s="91">
        <v>944020761</v>
      </c>
      <c r="F26" s="91">
        <v>1075399913</v>
      </c>
      <c r="G26" s="91"/>
      <c r="H26" s="91"/>
      <c r="I26" s="91"/>
      <c r="J26" s="91"/>
      <c r="K26" s="91"/>
      <c r="L26" s="91"/>
      <c r="M26" s="91"/>
      <c r="N26" s="334">
        <f t="shared" si="0"/>
        <v>2507174924</v>
      </c>
      <c r="O26" s="120"/>
    </row>
    <row r="27" spans="1:15" ht="32.1" customHeight="1" x14ac:dyDescent="0.25">
      <c r="A27" s="90" t="s">
        <v>224</v>
      </c>
      <c r="B27" s="91">
        <v>1102000000</v>
      </c>
      <c r="C27" s="91">
        <v>1060878855</v>
      </c>
      <c r="D27" s="91">
        <v>415795909</v>
      </c>
      <c r="E27" s="91">
        <v>23534404</v>
      </c>
      <c r="F27" s="91"/>
      <c r="G27" s="91">
        <v>19261062</v>
      </c>
      <c r="H27" s="91"/>
      <c r="I27" s="91"/>
      <c r="J27" s="91"/>
      <c r="K27" s="91"/>
      <c r="L27" s="91"/>
      <c r="M27" s="335"/>
      <c r="N27" s="334">
        <f t="shared" si="0"/>
        <v>2621470230</v>
      </c>
      <c r="O27" s="120"/>
    </row>
    <row r="28" spans="1:15" ht="32.1" customHeight="1" x14ac:dyDescent="0.25">
      <c r="A28" s="90" t="s">
        <v>225</v>
      </c>
      <c r="B28" s="91">
        <v>0</v>
      </c>
      <c r="C28" s="91"/>
      <c r="D28" s="91"/>
      <c r="E28" s="91">
        <v>6387194</v>
      </c>
      <c r="F28" s="91">
        <v>12873868</v>
      </c>
      <c r="G28" s="91"/>
      <c r="H28" s="91"/>
      <c r="I28" s="91"/>
      <c r="J28" s="91"/>
      <c r="K28" s="91"/>
      <c r="L28" s="91"/>
      <c r="M28" s="91"/>
      <c r="N28" s="334">
        <f t="shared" si="0"/>
        <v>19261062</v>
      </c>
      <c r="O28" s="92"/>
    </row>
    <row r="29" spans="1:15" ht="32.1" customHeight="1" thickBot="1" x14ac:dyDescent="0.3">
      <c r="A29" s="93" t="s">
        <v>226</v>
      </c>
      <c r="B29" s="94">
        <v>1009078172</v>
      </c>
      <c r="C29" s="94">
        <v>997307670</v>
      </c>
      <c r="D29" s="94">
        <v>501368269</v>
      </c>
      <c r="E29" s="94">
        <v>94455057</v>
      </c>
      <c r="F29" s="94"/>
      <c r="G29" s="94"/>
      <c r="H29" s="94"/>
      <c r="I29" s="94"/>
      <c r="J29" s="94"/>
      <c r="K29" s="94"/>
      <c r="L29" s="94"/>
      <c r="M29" s="94"/>
      <c r="N29" s="423">
        <f t="shared" si="0"/>
        <v>2602209168</v>
      </c>
      <c r="O29" s="424">
        <f>+N29/(N27-N28)</f>
        <v>1</v>
      </c>
    </row>
    <row r="30" spans="1:15" s="95" customFormat="1" ht="16.5" customHeight="1" x14ac:dyDescent="0.2"/>
    <row r="31" spans="1:15" s="95" customFormat="1" ht="17.25" customHeight="1" x14ac:dyDescent="0.2">
      <c r="N31" s="513"/>
    </row>
    <row r="32" spans="1:15" ht="5.25" customHeight="1" thickBot="1" x14ac:dyDescent="0.3"/>
    <row r="33" spans="1:14" ht="48" customHeight="1" thickBot="1" x14ac:dyDescent="0.3">
      <c r="A33" s="539" t="s">
        <v>227</v>
      </c>
      <c r="B33" s="540"/>
      <c r="C33" s="540"/>
      <c r="D33" s="540"/>
      <c r="E33" s="540"/>
      <c r="F33" s="540"/>
      <c r="G33" s="540"/>
      <c r="H33" s="540"/>
      <c r="I33" s="541"/>
      <c r="J33" s="100"/>
      <c r="N33" s="501"/>
    </row>
    <row r="34" spans="1:14" ht="50.25" customHeight="1" thickBot="1" x14ac:dyDescent="0.3">
      <c r="A34" s="107" t="s">
        <v>228</v>
      </c>
      <c r="B34" s="542" t="str">
        <f>+B11</f>
        <v>Operar 6 Casas Refugio que incorporen el enfoque diferencial para la atención de mujeres víctimas de violencias de género y sus personas a cargo, incluyendo una casa para mujeres rurales y campesinas y un modelo intermedio</v>
      </c>
      <c r="C34" s="543"/>
      <c r="D34" s="543"/>
      <c r="E34" s="543"/>
      <c r="F34" s="543"/>
      <c r="G34" s="543"/>
      <c r="H34" s="543"/>
      <c r="I34" s="544"/>
      <c r="J34" s="98"/>
    </row>
    <row r="35" spans="1:14" ht="18.75" customHeight="1" thickBot="1" x14ac:dyDescent="0.3">
      <c r="A35" s="533" t="s">
        <v>229</v>
      </c>
      <c r="B35" s="151">
        <v>2024</v>
      </c>
      <c r="C35" s="151">
        <v>2025</v>
      </c>
      <c r="D35" s="151">
        <v>2026</v>
      </c>
      <c r="E35" s="151">
        <v>2027</v>
      </c>
      <c r="F35" s="151" t="s">
        <v>230</v>
      </c>
      <c r="G35" s="550" t="s">
        <v>231</v>
      </c>
      <c r="H35" s="550" t="s">
        <v>23</v>
      </c>
      <c r="I35" s="550"/>
      <c r="J35" s="98"/>
    </row>
    <row r="36" spans="1:14" ht="50.25" customHeight="1" thickBot="1" x14ac:dyDescent="0.3">
      <c r="A36" s="534"/>
      <c r="B36" s="270">
        <v>6</v>
      </c>
      <c r="C36" s="270">
        <v>6</v>
      </c>
      <c r="D36" s="270">
        <v>6</v>
      </c>
      <c r="E36" s="270">
        <v>6</v>
      </c>
      <c r="F36" s="270">
        <v>6</v>
      </c>
      <c r="G36" s="550"/>
      <c r="H36" s="550"/>
      <c r="I36" s="550"/>
      <c r="J36" s="98"/>
    </row>
    <row r="37" spans="1:14" ht="52.5" customHeight="1" thickBot="1" x14ac:dyDescent="0.3">
      <c r="A37" s="108" t="s">
        <v>232</v>
      </c>
      <c r="B37" s="545">
        <v>0.1</v>
      </c>
      <c r="C37" s="546"/>
      <c r="D37" s="547" t="s">
        <v>233</v>
      </c>
      <c r="E37" s="548"/>
      <c r="F37" s="548"/>
      <c r="G37" s="548"/>
      <c r="H37" s="548"/>
      <c r="I37" s="549"/>
    </row>
    <row r="38" spans="1:14" s="99" customFormat="1" ht="48" customHeight="1" thickBot="1" x14ac:dyDescent="0.3">
      <c r="A38" s="533" t="s">
        <v>234</v>
      </c>
      <c r="B38" s="108" t="s">
        <v>235</v>
      </c>
      <c r="C38" s="107" t="s">
        <v>236</v>
      </c>
      <c r="D38" s="522" t="s">
        <v>237</v>
      </c>
      <c r="E38" s="523"/>
      <c r="F38" s="522" t="s">
        <v>238</v>
      </c>
      <c r="G38" s="523"/>
      <c r="H38" s="109" t="s">
        <v>239</v>
      </c>
      <c r="I38" s="111" t="s">
        <v>240</v>
      </c>
    </row>
    <row r="39" spans="1:14" ht="348" customHeight="1" thickBot="1" x14ac:dyDescent="0.3">
      <c r="A39" s="534"/>
      <c r="B39" s="103">
        <v>6</v>
      </c>
      <c r="C39" s="104">
        <v>6</v>
      </c>
      <c r="D39" s="535" t="s">
        <v>628</v>
      </c>
      <c r="E39" s="536"/>
      <c r="F39" s="535" t="s">
        <v>629</v>
      </c>
      <c r="G39" s="536"/>
      <c r="H39" s="395" t="s">
        <v>630</v>
      </c>
      <c r="I39" s="395" t="s">
        <v>631</v>
      </c>
    </row>
    <row r="40" spans="1:14" s="99" customFormat="1" ht="54" customHeight="1" thickBot="1" x14ac:dyDescent="0.3">
      <c r="A40" s="533" t="s">
        <v>241</v>
      </c>
      <c r="B40" s="110" t="s">
        <v>235</v>
      </c>
      <c r="C40" s="109" t="s">
        <v>236</v>
      </c>
      <c r="D40" s="522" t="s">
        <v>237</v>
      </c>
      <c r="E40" s="523"/>
      <c r="F40" s="522" t="s">
        <v>238</v>
      </c>
      <c r="G40" s="523"/>
      <c r="H40" s="109" t="s">
        <v>239</v>
      </c>
      <c r="I40" s="111" t="s">
        <v>240</v>
      </c>
    </row>
    <row r="41" spans="1:14" ht="365.25" customHeight="1" thickBot="1" x14ac:dyDescent="0.3">
      <c r="A41" s="534"/>
      <c r="B41" s="103">
        <v>6</v>
      </c>
      <c r="C41" s="104">
        <v>6</v>
      </c>
      <c r="D41" s="535" t="s">
        <v>751</v>
      </c>
      <c r="E41" s="536"/>
      <c r="F41" s="535" t="s">
        <v>752</v>
      </c>
      <c r="G41" s="536"/>
      <c r="H41" s="395" t="s">
        <v>630</v>
      </c>
      <c r="I41" s="395" t="s">
        <v>631</v>
      </c>
    </row>
    <row r="42" spans="1:14" s="99" customFormat="1" ht="35.1" customHeight="1" thickBot="1" x14ac:dyDescent="0.3">
      <c r="A42" s="533" t="s">
        <v>242</v>
      </c>
      <c r="B42" s="110" t="s">
        <v>235</v>
      </c>
      <c r="C42" s="109" t="s">
        <v>236</v>
      </c>
      <c r="D42" s="522" t="s">
        <v>237</v>
      </c>
      <c r="E42" s="523"/>
      <c r="F42" s="522" t="s">
        <v>238</v>
      </c>
      <c r="G42" s="523"/>
      <c r="H42" s="109" t="s">
        <v>239</v>
      </c>
      <c r="I42" s="111" t="s">
        <v>240</v>
      </c>
    </row>
    <row r="43" spans="1:14" ht="366" customHeight="1" thickBot="1" x14ac:dyDescent="0.3">
      <c r="A43" s="534"/>
      <c r="B43" s="103">
        <v>6</v>
      </c>
      <c r="C43" s="472">
        <v>6</v>
      </c>
      <c r="D43" s="537" t="s">
        <v>858</v>
      </c>
      <c r="E43" s="538"/>
      <c r="F43" s="537" t="s">
        <v>834</v>
      </c>
      <c r="G43" s="538"/>
      <c r="H43" s="478" t="s">
        <v>630</v>
      </c>
      <c r="I43" s="478" t="s">
        <v>631</v>
      </c>
    </row>
    <row r="44" spans="1:14" s="99" customFormat="1" ht="35.1" customHeight="1" thickBot="1" x14ac:dyDescent="0.3">
      <c r="A44" s="533" t="s">
        <v>243</v>
      </c>
      <c r="B44" s="110" t="s">
        <v>235</v>
      </c>
      <c r="C44" s="110" t="s">
        <v>236</v>
      </c>
      <c r="D44" s="522" t="s">
        <v>237</v>
      </c>
      <c r="E44" s="523"/>
      <c r="F44" s="522" t="s">
        <v>238</v>
      </c>
      <c r="G44" s="523"/>
      <c r="H44" s="109" t="s">
        <v>239</v>
      </c>
      <c r="I44" s="109" t="s">
        <v>240</v>
      </c>
    </row>
    <row r="45" spans="1:14" ht="331.5" customHeight="1" thickBot="1" x14ac:dyDescent="0.3">
      <c r="A45" s="534"/>
      <c r="B45" s="103">
        <v>6</v>
      </c>
      <c r="C45" s="104">
        <v>6</v>
      </c>
      <c r="D45" s="535" t="s">
        <v>942</v>
      </c>
      <c r="E45" s="536"/>
      <c r="F45" s="535" t="s">
        <v>902</v>
      </c>
      <c r="G45" s="536"/>
      <c r="H45" s="395" t="s">
        <v>630</v>
      </c>
      <c r="I45" s="395" t="s">
        <v>631</v>
      </c>
    </row>
    <row r="46" spans="1:14" s="99" customFormat="1" ht="35.1" customHeight="1" thickBot="1" x14ac:dyDescent="0.3">
      <c r="A46" s="533" t="s">
        <v>244</v>
      </c>
      <c r="B46" s="110" t="s">
        <v>235</v>
      </c>
      <c r="C46" s="109" t="s">
        <v>236</v>
      </c>
      <c r="D46" s="522" t="s">
        <v>237</v>
      </c>
      <c r="E46" s="523"/>
      <c r="F46" s="522" t="s">
        <v>238</v>
      </c>
      <c r="G46" s="523"/>
      <c r="H46" s="109" t="s">
        <v>239</v>
      </c>
      <c r="I46" s="111" t="s">
        <v>240</v>
      </c>
    </row>
    <row r="47" spans="1:14" ht="329.25" customHeight="1" thickBot="1" x14ac:dyDescent="0.3">
      <c r="A47" s="534"/>
      <c r="B47" s="103">
        <v>6</v>
      </c>
      <c r="C47" s="104">
        <v>6</v>
      </c>
      <c r="D47" s="535" t="s">
        <v>1000</v>
      </c>
      <c r="E47" s="536"/>
      <c r="F47" s="537" t="s">
        <v>1001</v>
      </c>
      <c r="G47" s="538"/>
      <c r="H47" s="395" t="s">
        <v>630</v>
      </c>
      <c r="I47" s="395" t="s">
        <v>631</v>
      </c>
    </row>
    <row r="48" spans="1:14" s="99" customFormat="1" ht="35.1" customHeight="1" thickBot="1" x14ac:dyDescent="0.3">
      <c r="A48" s="533" t="s">
        <v>245</v>
      </c>
      <c r="B48" s="110" t="s">
        <v>235</v>
      </c>
      <c r="C48" s="109" t="s">
        <v>236</v>
      </c>
      <c r="D48" s="522" t="s">
        <v>237</v>
      </c>
      <c r="E48" s="523"/>
      <c r="F48" s="522" t="s">
        <v>238</v>
      </c>
      <c r="G48" s="523"/>
      <c r="H48" s="109" t="s">
        <v>239</v>
      </c>
      <c r="I48" s="111" t="s">
        <v>240</v>
      </c>
    </row>
    <row r="49" spans="1:9" ht="30.75" customHeight="1" thickBot="1" x14ac:dyDescent="0.3">
      <c r="A49" s="534"/>
      <c r="B49" s="105">
        <v>6</v>
      </c>
      <c r="C49" s="106"/>
      <c r="D49" s="524"/>
      <c r="E49" s="526"/>
      <c r="F49" s="524"/>
      <c r="G49" s="526"/>
      <c r="H49" s="101"/>
      <c r="I49" s="102"/>
    </row>
    <row r="50" spans="1:9" ht="35.1" customHeight="1" thickBot="1" x14ac:dyDescent="0.3">
      <c r="A50" s="533" t="s">
        <v>246</v>
      </c>
      <c r="B50" s="108" t="s">
        <v>235</v>
      </c>
      <c r="C50" s="107" t="s">
        <v>236</v>
      </c>
      <c r="D50" s="522" t="s">
        <v>237</v>
      </c>
      <c r="E50" s="523"/>
      <c r="F50" s="522" t="s">
        <v>238</v>
      </c>
      <c r="G50" s="523"/>
      <c r="H50" s="109" t="s">
        <v>239</v>
      </c>
      <c r="I50" s="111" t="s">
        <v>240</v>
      </c>
    </row>
    <row r="51" spans="1:9" ht="17.25" thickBot="1" x14ac:dyDescent="0.3">
      <c r="A51" s="534"/>
      <c r="B51" s="105">
        <v>6</v>
      </c>
      <c r="C51" s="106"/>
      <c r="D51" s="524"/>
      <c r="E51" s="525"/>
      <c r="F51" s="524"/>
      <c r="G51" s="526"/>
      <c r="H51" s="101"/>
      <c r="I51" s="102"/>
    </row>
    <row r="52" spans="1:9" ht="35.1" customHeight="1" thickBot="1" x14ac:dyDescent="0.3">
      <c r="A52" s="533" t="s">
        <v>247</v>
      </c>
      <c r="B52" s="108" t="s">
        <v>235</v>
      </c>
      <c r="C52" s="107" t="s">
        <v>236</v>
      </c>
      <c r="D52" s="522" t="s">
        <v>237</v>
      </c>
      <c r="E52" s="523"/>
      <c r="F52" s="522" t="s">
        <v>238</v>
      </c>
      <c r="G52" s="523"/>
      <c r="H52" s="109" t="s">
        <v>239</v>
      </c>
      <c r="I52" s="111" t="s">
        <v>240</v>
      </c>
    </row>
    <row r="53" spans="1:9" ht="17.25" thickBot="1" x14ac:dyDescent="0.3">
      <c r="A53" s="534"/>
      <c r="B53" s="105">
        <v>6</v>
      </c>
      <c r="C53" s="106"/>
      <c r="D53" s="524"/>
      <c r="E53" s="525"/>
      <c r="F53" s="524"/>
      <c r="G53" s="526"/>
      <c r="H53" s="101"/>
      <c r="I53" s="102"/>
    </row>
    <row r="54" spans="1:9" ht="35.1" customHeight="1" thickBot="1" x14ac:dyDescent="0.3">
      <c r="A54" s="533" t="s">
        <v>248</v>
      </c>
      <c r="B54" s="108" t="s">
        <v>235</v>
      </c>
      <c r="C54" s="107" t="s">
        <v>236</v>
      </c>
      <c r="D54" s="522" t="s">
        <v>237</v>
      </c>
      <c r="E54" s="523"/>
      <c r="F54" s="522" t="s">
        <v>238</v>
      </c>
      <c r="G54" s="523"/>
      <c r="H54" s="109" t="s">
        <v>239</v>
      </c>
      <c r="I54" s="111" t="s">
        <v>240</v>
      </c>
    </row>
    <row r="55" spans="1:9" ht="17.25" thickBot="1" x14ac:dyDescent="0.3">
      <c r="A55" s="534"/>
      <c r="B55" s="105">
        <v>6</v>
      </c>
      <c r="C55" s="106"/>
      <c r="D55" s="524"/>
      <c r="E55" s="526"/>
      <c r="F55" s="524"/>
      <c r="G55" s="526"/>
      <c r="H55" s="101"/>
      <c r="I55" s="101"/>
    </row>
    <row r="56" spans="1:9" ht="35.1" customHeight="1" thickBot="1" x14ac:dyDescent="0.3">
      <c r="A56" s="533" t="s">
        <v>249</v>
      </c>
      <c r="B56" s="108" t="s">
        <v>235</v>
      </c>
      <c r="C56" s="107" t="s">
        <v>236</v>
      </c>
      <c r="D56" s="522" t="s">
        <v>237</v>
      </c>
      <c r="E56" s="523"/>
      <c r="F56" s="522" t="s">
        <v>238</v>
      </c>
      <c r="G56" s="523"/>
      <c r="H56" s="109" t="s">
        <v>239</v>
      </c>
      <c r="I56" s="111" t="s">
        <v>240</v>
      </c>
    </row>
    <row r="57" spans="1:9" ht="17.25" thickBot="1" x14ac:dyDescent="0.3">
      <c r="A57" s="534"/>
      <c r="B57" s="105">
        <v>6</v>
      </c>
      <c r="C57" s="106"/>
      <c r="D57" s="524"/>
      <c r="E57" s="526"/>
      <c r="F57" s="524"/>
      <c r="G57" s="526"/>
      <c r="H57" s="101"/>
      <c r="I57" s="102"/>
    </row>
    <row r="58" spans="1:9" ht="35.1" customHeight="1" thickBot="1" x14ac:dyDescent="0.3">
      <c r="A58" s="533" t="s">
        <v>250</v>
      </c>
      <c r="B58" s="108" t="s">
        <v>235</v>
      </c>
      <c r="C58" s="107" t="s">
        <v>236</v>
      </c>
      <c r="D58" s="522" t="s">
        <v>237</v>
      </c>
      <c r="E58" s="523"/>
      <c r="F58" s="522" t="s">
        <v>238</v>
      </c>
      <c r="G58" s="523"/>
      <c r="H58" s="109" t="s">
        <v>239</v>
      </c>
      <c r="I58" s="111" t="s">
        <v>240</v>
      </c>
    </row>
    <row r="59" spans="1:9" ht="17.25" thickBot="1" x14ac:dyDescent="0.3">
      <c r="A59" s="534"/>
      <c r="B59" s="105">
        <v>6</v>
      </c>
      <c r="C59" s="106"/>
      <c r="D59" s="524"/>
      <c r="E59" s="526"/>
      <c r="F59" s="525"/>
      <c r="G59" s="525"/>
      <c r="H59" s="101"/>
      <c r="I59" s="101"/>
    </row>
    <row r="60" spans="1:9" ht="35.1" customHeight="1" thickBot="1" x14ac:dyDescent="0.3">
      <c r="A60" s="533" t="s">
        <v>251</v>
      </c>
      <c r="B60" s="108" t="s">
        <v>235</v>
      </c>
      <c r="C60" s="107" t="s">
        <v>236</v>
      </c>
      <c r="D60" s="522" t="s">
        <v>237</v>
      </c>
      <c r="E60" s="523"/>
      <c r="F60" s="522" t="s">
        <v>238</v>
      </c>
      <c r="G60" s="523"/>
      <c r="H60" s="109" t="s">
        <v>239</v>
      </c>
      <c r="I60" s="111" t="s">
        <v>240</v>
      </c>
    </row>
    <row r="61" spans="1:9" ht="17.25" thickBot="1" x14ac:dyDescent="0.3">
      <c r="A61" s="534"/>
      <c r="B61" s="105">
        <v>6</v>
      </c>
      <c r="C61" s="106"/>
      <c r="D61" s="524"/>
      <c r="E61" s="526"/>
      <c r="F61" s="524"/>
      <c r="G61" s="526"/>
      <c r="H61" s="101"/>
      <c r="I61" s="101"/>
    </row>
    <row r="64" spans="1:9" s="98" customFormat="1" ht="30" customHeight="1" x14ac:dyDescent="0.25">
      <c r="A64" s="68"/>
      <c r="B64" s="68"/>
      <c r="C64" s="68"/>
      <c r="D64" s="68"/>
      <c r="E64" s="68"/>
      <c r="F64" s="68"/>
      <c r="G64" s="68"/>
      <c r="H64" s="68"/>
      <c r="I64" s="68"/>
    </row>
    <row r="65" spans="1:9" ht="34.5" customHeight="1" x14ac:dyDescent="0.25">
      <c r="A65" s="601" t="s">
        <v>252</v>
      </c>
      <c r="B65" s="601"/>
      <c r="C65" s="601"/>
      <c r="D65" s="601"/>
      <c r="E65" s="601"/>
      <c r="F65" s="601"/>
      <c r="G65" s="601"/>
      <c r="H65" s="601"/>
      <c r="I65" s="601"/>
    </row>
    <row r="66" spans="1:9" ht="97.5" customHeight="1" x14ac:dyDescent="0.25">
      <c r="A66" s="112" t="s">
        <v>253</v>
      </c>
      <c r="B66" s="531" t="s">
        <v>254</v>
      </c>
      <c r="C66" s="532"/>
      <c r="D66" s="531" t="s">
        <v>255</v>
      </c>
      <c r="E66" s="532"/>
      <c r="F66" s="531" t="s">
        <v>256</v>
      </c>
      <c r="G66" s="532"/>
      <c r="H66" s="531"/>
      <c r="I66" s="532"/>
    </row>
    <row r="67" spans="1:9" ht="40.5" customHeight="1" x14ac:dyDescent="0.25">
      <c r="A67" s="112" t="s">
        <v>257</v>
      </c>
      <c r="B67" s="604">
        <v>0.03</v>
      </c>
      <c r="C67" s="605"/>
      <c r="D67" s="604">
        <v>0.03</v>
      </c>
      <c r="E67" s="605"/>
      <c r="F67" s="604">
        <v>0.04</v>
      </c>
      <c r="G67" s="605"/>
      <c r="H67" s="604"/>
      <c r="I67" s="605"/>
    </row>
    <row r="68" spans="1:9" ht="30" customHeight="1" x14ac:dyDescent="0.25">
      <c r="A68" s="597" t="s">
        <v>188</v>
      </c>
      <c r="B68" s="158" t="s">
        <v>99</v>
      </c>
      <c r="C68" s="158" t="s">
        <v>236</v>
      </c>
      <c r="D68" s="158" t="s">
        <v>99</v>
      </c>
      <c r="E68" s="158" t="s">
        <v>236</v>
      </c>
      <c r="F68" s="158" t="s">
        <v>99</v>
      </c>
      <c r="G68" s="158" t="s">
        <v>236</v>
      </c>
      <c r="H68" s="158" t="s">
        <v>99</v>
      </c>
      <c r="I68" s="158" t="s">
        <v>236</v>
      </c>
    </row>
    <row r="69" spans="1:9" ht="30" customHeight="1" x14ac:dyDescent="0.25">
      <c r="A69" s="598"/>
      <c r="B69" s="114">
        <v>8.3000000000000004E-2</v>
      </c>
      <c r="C69" s="114">
        <v>8.3000000000000004E-2</v>
      </c>
      <c r="D69" s="114">
        <v>8.3000000000000004E-2</v>
      </c>
      <c r="E69" s="114">
        <v>8.3000000000000004E-2</v>
      </c>
      <c r="F69" s="114">
        <v>0</v>
      </c>
      <c r="G69" s="115">
        <v>0</v>
      </c>
      <c r="H69" s="114"/>
      <c r="I69" s="116"/>
    </row>
    <row r="70" spans="1:9" ht="223.5" customHeight="1" x14ac:dyDescent="0.25">
      <c r="A70" s="112" t="s">
        <v>258</v>
      </c>
      <c r="B70" s="520" t="s">
        <v>632</v>
      </c>
      <c r="C70" s="521"/>
      <c r="D70" s="520" t="s">
        <v>633</v>
      </c>
      <c r="E70" s="521"/>
      <c r="F70" s="520" t="s">
        <v>634</v>
      </c>
      <c r="G70" s="521"/>
      <c r="H70" s="602"/>
      <c r="I70" s="603"/>
    </row>
    <row r="71" spans="1:9" ht="80.25" customHeight="1" x14ac:dyDescent="0.25">
      <c r="A71" s="112" t="s">
        <v>259</v>
      </c>
      <c r="B71" s="527" t="s">
        <v>636</v>
      </c>
      <c r="C71" s="528"/>
      <c r="D71" s="527" t="s">
        <v>637</v>
      </c>
      <c r="E71" s="528"/>
      <c r="F71" s="553" t="s">
        <v>635</v>
      </c>
      <c r="G71" s="528"/>
      <c r="H71" s="518"/>
      <c r="I71" s="519"/>
    </row>
    <row r="72" spans="1:9" ht="30.75" customHeight="1" x14ac:dyDescent="0.25">
      <c r="A72" s="597" t="s">
        <v>189</v>
      </c>
      <c r="B72" s="158" t="s">
        <v>99</v>
      </c>
      <c r="C72" s="158" t="s">
        <v>236</v>
      </c>
      <c r="D72" s="158" t="s">
        <v>99</v>
      </c>
      <c r="E72" s="158" t="s">
        <v>236</v>
      </c>
      <c r="F72" s="158" t="s">
        <v>99</v>
      </c>
      <c r="G72" s="158" t="s">
        <v>236</v>
      </c>
      <c r="H72" s="158" t="s">
        <v>99</v>
      </c>
      <c r="I72" s="158" t="s">
        <v>236</v>
      </c>
    </row>
    <row r="73" spans="1:9" ht="30.75" customHeight="1" x14ac:dyDescent="0.25">
      <c r="A73" s="598"/>
      <c r="B73" s="114">
        <v>8.3000000000000004E-2</v>
      </c>
      <c r="C73" s="114">
        <v>8.3000000000000004E-2</v>
      </c>
      <c r="D73" s="114">
        <v>8.3000000000000004E-2</v>
      </c>
      <c r="E73" s="114">
        <v>8.3000000000000004E-2</v>
      </c>
      <c r="F73" s="114">
        <v>0.1</v>
      </c>
      <c r="G73" s="115">
        <v>0.1</v>
      </c>
      <c r="H73" s="114"/>
      <c r="I73" s="116"/>
    </row>
    <row r="74" spans="1:9" ht="297.75" customHeight="1" x14ac:dyDescent="0.25">
      <c r="A74" s="112" t="s">
        <v>258</v>
      </c>
      <c r="B74" s="520" t="s">
        <v>750</v>
      </c>
      <c r="C74" s="521"/>
      <c r="D74" s="520" t="s">
        <v>794</v>
      </c>
      <c r="E74" s="521"/>
      <c r="F74" s="520" t="s">
        <v>791</v>
      </c>
      <c r="G74" s="521"/>
      <c r="H74" s="554"/>
      <c r="I74" s="555"/>
    </row>
    <row r="75" spans="1:9" ht="80.25" customHeight="1" x14ac:dyDescent="0.25">
      <c r="A75" s="112" t="s">
        <v>259</v>
      </c>
      <c r="B75" s="527" t="s">
        <v>759</v>
      </c>
      <c r="C75" s="528"/>
      <c r="D75" s="527" t="s">
        <v>760</v>
      </c>
      <c r="E75" s="528"/>
      <c r="F75" s="527" t="s">
        <v>792</v>
      </c>
      <c r="G75" s="528"/>
      <c r="H75" s="518"/>
      <c r="I75" s="519"/>
    </row>
    <row r="76" spans="1:9" ht="16.5" x14ac:dyDescent="0.25">
      <c r="A76" s="597" t="s">
        <v>190</v>
      </c>
      <c r="B76" s="158" t="s">
        <v>99</v>
      </c>
      <c r="C76" s="158" t="s">
        <v>236</v>
      </c>
      <c r="D76" s="158" t="s">
        <v>99</v>
      </c>
      <c r="E76" s="158" t="s">
        <v>236</v>
      </c>
      <c r="F76" s="158" t="s">
        <v>99</v>
      </c>
      <c r="G76" s="158" t="s">
        <v>236</v>
      </c>
      <c r="H76" s="158" t="s">
        <v>99</v>
      </c>
      <c r="I76" s="158" t="s">
        <v>236</v>
      </c>
    </row>
    <row r="77" spans="1:9" ht="16.5" x14ac:dyDescent="0.25">
      <c r="A77" s="598"/>
      <c r="B77" s="114">
        <v>8.3000000000000004E-2</v>
      </c>
      <c r="C77" s="114">
        <v>8.3000000000000004E-2</v>
      </c>
      <c r="D77" s="114">
        <v>8.3000000000000004E-2</v>
      </c>
      <c r="E77" s="114">
        <v>8.3000000000000004E-2</v>
      </c>
      <c r="F77" s="114">
        <v>0.1</v>
      </c>
      <c r="G77" s="114">
        <v>0.1</v>
      </c>
      <c r="H77" s="114"/>
      <c r="I77" s="116"/>
    </row>
    <row r="78" spans="1:9" ht="291" customHeight="1" x14ac:dyDescent="0.25">
      <c r="A78" s="112" t="s">
        <v>258</v>
      </c>
      <c r="B78" s="529" t="s">
        <v>859</v>
      </c>
      <c r="C78" s="530"/>
      <c r="D78" s="529" t="s">
        <v>857</v>
      </c>
      <c r="E78" s="530"/>
      <c r="F78" s="529" t="s">
        <v>856</v>
      </c>
      <c r="G78" s="530"/>
      <c r="H78" s="518"/>
      <c r="I78" s="519"/>
    </row>
    <row r="79" spans="1:9" ht="101.25" customHeight="1" x14ac:dyDescent="0.25">
      <c r="A79" s="112" t="s">
        <v>259</v>
      </c>
      <c r="B79" s="527" t="s">
        <v>853</v>
      </c>
      <c r="C79" s="552"/>
      <c r="D79" s="527" t="s">
        <v>854</v>
      </c>
      <c r="E79" s="552"/>
      <c r="F79" s="527" t="s">
        <v>855</v>
      </c>
      <c r="G79" s="552"/>
      <c r="H79" s="518"/>
      <c r="I79" s="519"/>
    </row>
    <row r="80" spans="1:9" ht="16.5" x14ac:dyDescent="0.25">
      <c r="A80" s="597" t="s">
        <v>191</v>
      </c>
      <c r="B80" s="158" t="s">
        <v>99</v>
      </c>
      <c r="C80" s="158" t="s">
        <v>236</v>
      </c>
      <c r="D80" s="158" t="s">
        <v>99</v>
      </c>
      <c r="E80" s="158" t="s">
        <v>236</v>
      </c>
      <c r="F80" s="158" t="s">
        <v>99</v>
      </c>
      <c r="G80" s="158" t="s">
        <v>236</v>
      </c>
      <c r="H80" s="158" t="s">
        <v>99</v>
      </c>
      <c r="I80" s="158" t="s">
        <v>236</v>
      </c>
    </row>
    <row r="81" spans="1:9" ht="16.5" x14ac:dyDescent="0.25">
      <c r="A81" s="598"/>
      <c r="B81" s="114">
        <v>8.3000000000000004E-2</v>
      </c>
      <c r="C81" s="114">
        <v>8.3000000000000004E-2</v>
      </c>
      <c r="D81" s="114">
        <v>8.3000000000000004E-2</v>
      </c>
      <c r="E81" s="114">
        <v>8.3000000000000004E-2</v>
      </c>
      <c r="F81" s="114">
        <v>0.1</v>
      </c>
      <c r="G81" s="114">
        <v>8.3000000000000004E-2</v>
      </c>
      <c r="H81" s="114"/>
      <c r="I81" s="116"/>
    </row>
    <row r="82" spans="1:9" ht="291.75" customHeight="1" x14ac:dyDescent="0.25">
      <c r="A82" s="112" t="s">
        <v>258</v>
      </c>
      <c r="B82" s="520" t="s">
        <v>903</v>
      </c>
      <c r="C82" s="521"/>
      <c r="D82" s="520" t="s">
        <v>943</v>
      </c>
      <c r="E82" s="521"/>
      <c r="F82" s="520" t="s">
        <v>904</v>
      </c>
      <c r="G82" s="521"/>
      <c r="H82" s="518"/>
      <c r="I82" s="519"/>
    </row>
    <row r="83" spans="1:9" ht="69.75" customHeight="1" x14ac:dyDescent="0.25">
      <c r="A83" s="112" t="s">
        <v>259</v>
      </c>
      <c r="B83" s="595" t="s">
        <v>932</v>
      </c>
      <c r="C83" s="596"/>
      <c r="D83" s="595" t="s">
        <v>933</v>
      </c>
      <c r="E83" s="596"/>
      <c r="F83" s="595" t="s">
        <v>934</v>
      </c>
      <c r="G83" s="596"/>
      <c r="H83" s="518"/>
      <c r="I83" s="519"/>
    </row>
    <row r="84" spans="1:9" ht="16.5" x14ac:dyDescent="0.25">
      <c r="A84" s="597" t="s">
        <v>195</v>
      </c>
      <c r="B84" s="158" t="s">
        <v>99</v>
      </c>
      <c r="C84" s="158" t="s">
        <v>236</v>
      </c>
      <c r="D84" s="158" t="s">
        <v>99</v>
      </c>
      <c r="E84" s="158" t="s">
        <v>236</v>
      </c>
      <c r="F84" s="158" t="s">
        <v>99</v>
      </c>
      <c r="G84" s="158" t="s">
        <v>236</v>
      </c>
      <c r="H84" s="158" t="s">
        <v>99</v>
      </c>
      <c r="I84" s="158" t="s">
        <v>236</v>
      </c>
    </row>
    <row r="85" spans="1:9" ht="16.5" x14ac:dyDescent="0.25">
      <c r="A85" s="598"/>
      <c r="B85" s="114">
        <v>8.3000000000000004E-2</v>
      </c>
      <c r="C85" s="114">
        <v>8.3000000000000004E-2</v>
      </c>
      <c r="D85" s="114">
        <v>8.3000000000000004E-2</v>
      </c>
      <c r="E85" s="114">
        <v>8.3000000000000004E-2</v>
      </c>
      <c r="F85" s="114">
        <v>0.1</v>
      </c>
      <c r="G85" s="114">
        <v>8.3000000000000004E-2</v>
      </c>
      <c r="H85" s="114"/>
      <c r="I85" s="116"/>
    </row>
    <row r="86" spans="1:9" ht="301.5" customHeight="1" x14ac:dyDescent="0.25">
      <c r="A86" s="112" t="s">
        <v>258</v>
      </c>
      <c r="B86" s="520" t="s">
        <v>1002</v>
      </c>
      <c r="C86" s="521"/>
      <c r="D86" s="520" t="s">
        <v>1003</v>
      </c>
      <c r="E86" s="521"/>
      <c r="F86" s="520" t="s">
        <v>1004</v>
      </c>
      <c r="G86" s="521"/>
      <c r="H86" s="551"/>
      <c r="I86" s="551"/>
    </row>
    <row r="87" spans="1:9" ht="76.5" customHeight="1" x14ac:dyDescent="0.25">
      <c r="A87" s="112" t="s">
        <v>259</v>
      </c>
      <c r="B87" s="595" t="s">
        <v>1017</v>
      </c>
      <c r="C87" s="596"/>
      <c r="D87" s="595" t="s">
        <v>1018</v>
      </c>
      <c r="E87" s="596"/>
      <c r="F87" s="595" t="s">
        <v>1019</v>
      </c>
      <c r="G87" s="596"/>
      <c r="H87" s="515"/>
      <c r="I87" s="516"/>
    </row>
    <row r="88" spans="1:9" ht="16.5" x14ac:dyDescent="0.25">
      <c r="A88" s="597" t="s">
        <v>196</v>
      </c>
      <c r="B88" s="158" t="s">
        <v>99</v>
      </c>
      <c r="C88" s="158" t="s">
        <v>236</v>
      </c>
      <c r="D88" s="158" t="s">
        <v>99</v>
      </c>
      <c r="E88" s="158" t="s">
        <v>236</v>
      </c>
      <c r="F88" s="158" t="s">
        <v>99</v>
      </c>
      <c r="G88" s="158" t="s">
        <v>236</v>
      </c>
      <c r="H88" s="158" t="s">
        <v>99</v>
      </c>
      <c r="I88" s="158" t="s">
        <v>236</v>
      </c>
    </row>
    <row r="89" spans="1:9" ht="16.5" x14ac:dyDescent="0.25">
      <c r="A89" s="598"/>
      <c r="B89" s="114">
        <v>8.3000000000000004E-2</v>
      </c>
      <c r="C89" s="117"/>
      <c r="D89" s="114">
        <v>8.3000000000000004E-2</v>
      </c>
      <c r="E89" s="117"/>
      <c r="F89" s="114">
        <v>0.1</v>
      </c>
      <c r="G89" s="117"/>
      <c r="H89" s="114"/>
      <c r="I89" s="116"/>
    </row>
    <row r="90" spans="1:9" ht="33" x14ac:dyDescent="0.25">
      <c r="A90" s="112" t="s">
        <v>258</v>
      </c>
      <c r="B90" s="514"/>
      <c r="C90" s="514"/>
      <c r="D90" s="514"/>
      <c r="E90" s="514"/>
      <c r="F90" s="514"/>
      <c r="G90" s="514"/>
      <c r="H90" s="514"/>
      <c r="I90" s="514"/>
    </row>
    <row r="91" spans="1:9" ht="16.5" x14ac:dyDescent="0.25">
      <c r="A91" s="112" t="s">
        <v>259</v>
      </c>
      <c r="B91" s="515"/>
      <c r="C91" s="516"/>
      <c r="D91" s="515"/>
      <c r="E91" s="516"/>
      <c r="F91" s="515"/>
      <c r="G91" s="516"/>
      <c r="H91" s="515"/>
      <c r="I91" s="516"/>
    </row>
    <row r="92" spans="1:9" ht="16.5" x14ac:dyDescent="0.25">
      <c r="A92" s="597" t="s">
        <v>197</v>
      </c>
      <c r="B92" s="158" t="s">
        <v>99</v>
      </c>
      <c r="C92" s="158" t="s">
        <v>236</v>
      </c>
      <c r="D92" s="158" t="s">
        <v>99</v>
      </c>
      <c r="E92" s="158" t="s">
        <v>236</v>
      </c>
      <c r="F92" s="158" t="s">
        <v>99</v>
      </c>
      <c r="G92" s="158" t="s">
        <v>236</v>
      </c>
      <c r="H92" s="158" t="s">
        <v>99</v>
      </c>
      <c r="I92" s="158" t="s">
        <v>236</v>
      </c>
    </row>
    <row r="93" spans="1:9" ht="16.5" x14ac:dyDescent="0.25">
      <c r="A93" s="598"/>
      <c r="B93" s="114">
        <v>8.3000000000000004E-2</v>
      </c>
      <c r="C93" s="117"/>
      <c r="D93" s="114">
        <v>8.3000000000000004E-2</v>
      </c>
      <c r="E93" s="117"/>
      <c r="F93" s="114">
        <v>0.1</v>
      </c>
      <c r="G93" s="117"/>
      <c r="H93" s="114"/>
      <c r="I93" s="116"/>
    </row>
    <row r="94" spans="1:9" ht="33" x14ac:dyDescent="0.25">
      <c r="A94" s="112" t="s">
        <v>258</v>
      </c>
      <c r="B94" s="514"/>
      <c r="C94" s="514"/>
      <c r="D94" s="514"/>
      <c r="E94" s="514"/>
      <c r="F94" s="514"/>
      <c r="G94" s="514"/>
      <c r="H94" s="514"/>
      <c r="I94" s="514"/>
    </row>
    <row r="95" spans="1:9" ht="16.5" x14ac:dyDescent="0.25">
      <c r="A95" s="112" t="s">
        <v>259</v>
      </c>
      <c r="B95" s="515"/>
      <c r="C95" s="516"/>
      <c r="D95" s="515"/>
      <c r="E95" s="516"/>
      <c r="F95" s="515"/>
      <c r="G95" s="516"/>
      <c r="H95" s="515"/>
      <c r="I95" s="516"/>
    </row>
    <row r="96" spans="1:9" ht="16.5" x14ac:dyDescent="0.25">
      <c r="A96" s="597" t="s">
        <v>198</v>
      </c>
      <c r="B96" s="158" t="s">
        <v>99</v>
      </c>
      <c r="C96" s="158" t="s">
        <v>236</v>
      </c>
      <c r="D96" s="158" t="s">
        <v>99</v>
      </c>
      <c r="E96" s="158" t="s">
        <v>236</v>
      </c>
      <c r="F96" s="158" t="s">
        <v>99</v>
      </c>
      <c r="G96" s="158" t="s">
        <v>236</v>
      </c>
      <c r="H96" s="158" t="s">
        <v>99</v>
      </c>
      <c r="I96" s="158" t="s">
        <v>236</v>
      </c>
    </row>
    <row r="97" spans="1:9" ht="16.5" x14ac:dyDescent="0.25">
      <c r="A97" s="598"/>
      <c r="B97" s="114">
        <v>8.3000000000000004E-2</v>
      </c>
      <c r="C97" s="117"/>
      <c r="D97" s="114">
        <v>8.3000000000000004E-2</v>
      </c>
      <c r="E97" s="117"/>
      <c r="F97" s="114">
        <v>0.1</v>
      </c>
      <c r="G97" s="117"/>
      <c r="H97" s="114"/>
      <c r="I97" s="116"/>
    </row>
    <row r="98" spans="1:9" ht="33" x14ac:dyDescent="0.25">
      <c r="A98" s="112" t="s">
        <v>258</v>
      </c>
      <c r="B98" s="514"/>
      <c r="C98" s="514"/>
      <c r="D98" s="514"/>
      <c r="E98" s="514"/>
      <c r="F98" s="514"/>
      <c r="G98" s="514"/>
      <c r="H98" s="514"/>
      <c r="I98" s="514"/>
    </row>
    <row r="99" spans="1:9" ht="16.5" x14ac:dyDescent="0.25">
      <c r="A99" s="112" t="s">
        <v>259</v>
      </c>
      <c r="B99" s="515"/>
      <c r="C99" s="516"/>
      <c r="D99" s="515"/>
      <c r="E99" s="516"/>
      <c r="F99" s="515"/>
      <c r="G99" s="516"/>
      <c r="H99" s="515"/>
      <c r="I99" s="516"/>
    </row>
    <row r="100" spans="1:9" ht="16.5" x14ac:dyDescent="0.25">
      <c r="A100" s="597" t="s">
        <v>200</v>
      </c>
      <c r="B100" s="158" t="s">
        <v>99</v>
      </c>
      <c r="C100" s="158" t="s">
        <v>236</v>
      </c>
      <c r="D100" s="158" t="s">
        <v>99</v>
      </c>
      <c r="E100" s="158" t="s">
        <v>236</v>
      </c>
      <c r="F100" s="158" t="s">
        <v>99</v>
      </c>
      <c r="G100" s="158" t="s">
        <v>236</v>
      </c>
      <c r="H100" s="158" t="s">
        <v>99</v>
      </c>
      <c r="I100" s="158" t="s">
        <v>236</v>
      </c>
    </row>
    <row r="101" spans="1:9" ht="16.5" x14ac:dyDescent="0.25">
      <c r="A101" s="598"/>
      <c r="B101" s="114">
        <v>8.4000000000000005E-2</v>
      </c>
      <c r="C101" s="117"/>
      <c r="D101" s="114">
        <v>8.4000000000000005E-2</v>
      </c>
      <c r="E101" s="117"/>
      <c r="F101" s="114">
        <v>0.1</v>
      </c>
      <c r="G101" s="117"/>
      <c r="H101" s="114"/>
      <c r="I101" s="116"/>
    </row>
    <row r="102" spans="1:9" ht="33" x14ac:dyDescent="0.25">
      <c r="A102" s="112" t="s">
        <v>258</v>
      </c>
      <c r="B102" s="514"/>
      <c r="C102" s="514"/>
      <c r="D102" s="514"/>
      <c r="E102" s="514"/>
      <c r="F102" s="514"/>
      <c r="G102" s="514"/>
      <c r="H102" s="514"/>
      <c r="I102" s="514"/>
    </row>
    <row r="103" spans="1:9" ht="16.5" x14ac:dyDescent="0.25">
      <c r="A103" s="112" t="s">
        <v>259</v>
      </c>
      <c r="B103" s="515"/>
      <c r="C103" s="516"/>
      <c r="D103" s="515"/>
      <c r="E103" s="516"/>
      <c r="F103" s="515"/>
      <c r="G103" s="516"/>
      <c r="H103" s="515"/>
      <c r="I103" s="516"/>
    </row>
    <row r="104" spans="1:9" ht="16.5" x14ac:dyDescent="0.25">
      <c r="A104" s="597" t="s">
        <v>201</v>
      </c>
      <c r="B104" s="158" t="s">
        <v>99</v>
      </c>
      <c r="C104" s="158" t="s">
        <v>236</v>
      </c>
      <c r="D104" s="158" t="s">
        <v>99</v>
      </c>
      <c r="E104" s="158" t="s">
        <v>236</v>
      </c>
      <c r="F104" s="158" t="s">
        <v>99</v>
      </c>
      <c r="G104" s="158" t="s">
        <v>236</v>
      </c>
      <c r="H104" s="158" t="s">
        <v>99</v>
      </c>
      <c r="I104" s="158" t="s">
        <v>236</v>
      </c>
    </row>
    <row r="105" spans="1:9" ht="16.5" x14ac:dyDescent="0.25">
      <c r="A105" s="598"/>
      <c r="B105" s="114">
        <v>8.4000000000000005E-2</v>
      </c>
      <c r="C105" s="117"/>
      <c r="D105" s="114">
        <v>8.4000000000000005E-2</v>
      </c>
      <c r="E105" s="117"/>
      <c r="F105" s="114">
        <v>0.1</v>
      </c>
      <c r="G105" s="117"/>
      <c r="H105" s="114"/>
      <c r="I105" s="116"/>
    </row>
    <row r="106" spans="1:9" ht="33" x14ac:dyDescent="0.25">
      <c r="A106" s="112" t="s">
        <v>258</v>
      </c>
      <c r="B106" s="514"/>
      <c r="C106" s="514"/>
      <c r="D106" s="514"/>
      <c r="E106" s="514"/>
      <c r="F106" s="514"/>
      <c r="G106" s="514"/>
      <c r="H106" s="514"/>
      <c r="I106" s="514"/>
    </row>
    <row r="107" spans="1:9" ht="16.5" x14ac:dyDescent="0.25">
      <c r="A107" s="112" t="s">
        <v>259</v>
      </c>
      <c r="B107" s="515"/>
      <c r="C107" s="516"/>
      <c r="D107" s="515"/>
      <c r="E107" s="516"/>
      <c r="F107" s="515"/>
      <c r="G107" s="516"/>
      <c r="H107" s="515"/>
      <c r="I107" s="516"/>
    </row>
    <row r="108" spans="1:9" ht="16.5" x14ac:dyDescent="0.25">
      <c r="A108" s="597" t="s">
        <v>202</v>
      </c>
      <c r="B108" s="158" t="s">
        <v>99</v>
      </c>
      <c r="C108" s="158" t="s">
        <v>236</v>
      </c>
      <c r="D108" s="158" t="s">
        <v>99</v>
      </c>
      <c r="E108" s="158" t="s">
        <v>236</v>
      </c>
      <c r="F108" s="158" t="s">
        <v>99</v>
      </c>
      <c r="G108" s="158" t="s">
        <v>236</v>
      </c>
      <c r="H108" s="158" t="s">
        <v>99</v>
      </c>
      <c r="I108" s="158" t="s">
        <v>236</v>
      </c>
    </row>
    <row r="109" spans="1:9" ht="16.5" x14ac:dyDescent="0.25">
      <c r="A109" s="598"/>
      <c r="B109" s="114">
        <v>8.4000000000000005E-2</v>
      </c>
      <c r="C109" s="117"/>
      <c r="D109" s="114">
        <v>8.4000000000000005E-2</v>
      </c>
      <c r="E109" s="117"/>
      <c r="F109" s="114">
        <v>0.1</v>
      </c>
      <c r="G109" s="117"/>
      <c r="H109" s="114"/>
      <c r="I109" s="116"/>
    </row>
    <row r="110" spans="1:9" ht="33" x14ac:dyDescent="0.25">
      <c r="A110" s="112" t="s">
        <v>258</v>
      </c>
      <c r="B110" s="514"/>
      <c r="C110" s="514"/>
      <c r="D110" s="514"/>
      <c r="E110" s="514"/>
      <c r="F110" s="514"/>
      <c r="G110" s="514"/>
      <c r="H110" s="514"/>
      <c r="I110" s="514"/>
    </row>
    <row r="111" spans="1:9" ht="16.5" x14ac:dyDescent="0.25">
      <c r="A111" s="112" t="s">
        <v>259</v>
      </c>
      <c r="B111" s="515"/>
      <c r="C111" s="516"/>
      <c r="D111" s="515"/>
      <c r="E111" s="516"/>
      <c r="F111" s="515"/>
      <c r="G111" s="516"/>
      <c r="H111" s="515"/>
      <c r="I111" s="516"/>
    </row>
    <row r="112" spans="1:9" ht="16.5" x14ac:dyDescent="0.25">
      <c r="A112" s="597" t="s">
        <v>203</v>
      </c>
      <c r="B112" s="158" t="s">
        <v>99</v>
      </c>
      <c r="C112" s="158" t="s">
        <v>236</v>
      </c>
      <c r="D112" s="158" t="s">
        <v>99</v>
      </c>
      <c r="E112" s="158" t="s">
        <v>236</v>
      </c>
      <c r="F112" s="158" t="s">
        <v>99</v>
      </c>
      <c r="G112" s="158" t="s">
        <v>236</v>
      </c>
      <c r="H112" s="158" t="s">
        <v>99</v>
      </c>
      <c r="I112" s="158" t="s">
        <v>236</v>
      </c>
    </row>
    <row r="113" spans="1:9" ht="16.5" x14ac:dyDescent="0.25">
      <c r="A113" s="598"/>
      <c r="B113" s="114">
        <v>8.4000000000000005E-2</v>
      </c>
      <c r="C113" s="260"/>
      <c r="D113" s="114">
        <v>8.4000000000000005E-2</v>
      </c>
      <c r="E113" s="260"/>
      <c r="F113" s="114">
        <v>0</v>
      </c>
      <c r="G113" s="260"/>
      <c r="H113" s="114"/>
      <c r="I113" s="261"/>
    </row>
    <row r="114" spans="1:9" ht="33" x14ac:dyDescent="0.25">
      <c r="A114" s="112" t="s">
        <v>258</v>
      </c>
      <c r="B114" s="517"/>
      <c r="C114" s="517"/>
      <c r="D114" s="517"/>
      <c r="E114" s="517"/>
      <c r="F114" s="517"/>
      <c r="G114" s="517"/>
      <c r="H114" s="517"/>
      <c r="I114" s="517"/>
    </row>
    <row r="115" spans="1:9" ht="16.5" x14ac:dyDescent="0.25">
      <c r="A115" s="112" t="s">
        <v>259</v>
      </c>
      <c r="B115" s="515"/>
      <c r="C115" s="516"/>
      <c r="D115" s="515"/>
      <c r="E115" s="516"/>
      <c r="F115" s="515"/>
      <c r="G115" s="516"/>
      <c r="H115" s="515"/>
      <c r="I115" s="516"/>
    </row>
    <row r="116" spans="1:9" ht="16.5" x14ac:dyDescent="0.25">
      <c r="A116" s="113" t="s">
        <v>260</v>
      </c>
      <c r="B116" s="283">
        <f>(B69+B73+B77+B81+B85+B89+B93+B97+B101+B105+B109+B113)</f>
        <v>0.99999999999999989</v>
      </c>
      <c r="C116" s="118">
        <f t="shared" ref="C116:I116" si="1">(C69+C73+C77+C81+C85+C89+C93+C97+C101+C105+C109+C113)</f>
        <v>0.41500000000000004</v>
      </c>
      <c r="D116" s="118">
        <f t="shared" si="1"/>
        <v>0.99999999999999989</v>
      </c>
      <c r="E116" s="118">
        <f t="shared" si="1"/>
        <v>0.41500000000000004</v>
      </c>
      <c r="F116" s="118">
        <f t="shared" si="1"/>
        <v>0.99999999999999989</v>
      </c>
      <c r="G116" s="118">
        <f t="shared" si="1"/>
        <v>0.36600000000000005</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6:O6"/>
    <mergeCell ref="M7:O7"/>
    <mergeCell ref="M8:O8"/>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1:O13"/>
    <mergeCell ref="B15:F15"/>
    <mergeCell ref="I15:O15"/>
    <mergeCell ref="K17:O17"/>
    <mergeCell ref="A1:A4"/>
    <mergeCell ref="J6:K8"/>
    <mergeCell ref="G15:H15"/>
    <mergeCell ref="G17:I17"/>
    <mergeCell ref="B17:E17"/>
    <mergeCell ref="C18:O18"/>
    <mergeCell ref="A11:A13"/>
    <mergeCell ref="A6:A8"/>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57" type="noConversion"/>
  <hyperlinks>
    <hyperlink ref="B71" r:id="rId1" xr:uid="{00000000-0004-0000-0300-000000000000}"/>
    <hyperlink ref="D71" r:id="rId2" xr:uid="{00000000-0004-0000-0300-000001000000}"/>
    <hyperlink ref="B75" r:id="rId3" xr:uid="{00000000-0004-0000-0300-000002000000}"/>
    <hyperlink ref="D75" r:id="rId4" xr:uid="{00000000-0004-0000-0300-000003000000}"/>
    <hyperlink ref="F75" r:id="rId5" xr:uid="{00000000-0004-0000-0300-000004000000}"/>
    <hyperlink ref="B79" r:id="rId6" xr:uid="{00000000-0004-0000-0300-000005000000}"/>
    <hyperlink ref="D79" r:id="rId7" xr:uid="{00000000-0004-0000-0300-000006000000}"/>
    <hyperlink ref="F79" r:id="rId8" xr:uid="{00000000-0004-0000-0300-000007000000}"/>
    <hyperlink ref="B83" r:id="rId9" xr:uid="{3AFC138C-9464-4213-A7D7-1E36763D98C1}"/>
    <hyperlink ref="D83" r:id="rId10" xr:uid="{E40A4AD8-60C6-4E39-9581-B48A8ED60252}"/>
    <hyperlink ref="F83" r:id="rId11" xr:uid="{34D717ED-03DC-46B2-B0B8-E5D9FAB0589D}"/>
    <hyperlink ref="B87" r:id="rId12" xr:uid="{E363467E-C2A0-49D2-A2E3-059F3BBBA8BE}"/>
    <hyperlink ref="D87" r:id="rId13" xr:uid="{05BA4FE5-775A-47C0-899B-27E52C67A571}"/>
    <hyperlink ref="F87" r:id="rId14" xr:uid="{61325AE7-88C5-4C3B-AF73-2B2B6E0D4218}"/>
  </hyperlinks>
  <pageMargins left="0.25" right="0.25" top="0.75" bottom="0.75" header="0.3" footer="0.3"/>
  <pageSetup scale="22" fitToHeight="0" orientation="landscape" r:id="rId15"/>
  <rowBreaks count="1" manualBreakCount="1">
    <brk id="62" max="15" man="1"/>
  </rowBreaks>
  <drawing r:id="rId1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Listas!$B$2:$B$4</xm:f>
          </x14:formula1>
          <xm:sqref>H35:I36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pageSetUpPr fitToPage="1"/>
  </sheetPr>
  <dimension ref="A1:O125"/>
  <sheetViews>
    <sheetView showGridLines="0" topLeftCell="A71" zoomScale="70" zoomScaleNormal="70" zoomScaleSheetLayoutView="40" workbookViewId="0">
      <selection activeCell="D85" sqref="D85:E85"/>
    </sheetView>
  </sheetViews>
  <sheetFormatPr baseColWidth="10" defaultColWidth="10.85546875" defaultRowHeight="14.25" x14ac:dyDescent="0.25"/>
  <cols>
    <col min="1" max="1" width="49.85546875" style="68" customWidth="1"/>
    <col min="2"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2"/>
      <c r="B1" s="559" t="s">
        <v>182</v>
      </c>
      <c r="C1" s="560"/>
      <c r="D1" s="560"/>
      <c r="E1" s="560"/>
      <c r="F1" s="560"/>
      <c r="G1" s="560"/>
      <c r="H1" s="560"/>
      <c r="I1" s="560"/>
      <c r="J1" s="560"/>
      <c r="K1" s="560"/>
      <c r="L1" s="561"/>
      <c r="M1" s="556" t="s">
        <v>604</v>
      </c>
      <c r="N1" s="557"/>
      <c r="O1" s="558"/>
    </row>
    <row r="2" spans="1:15" s="145" customFormat="1" ht="30.75" customHeight="1" thickBot="1" x14ac:dyDescent="0.3">
      <c r="A2" s="583"/>
      <c r="B2" s="562" t="s">
        <v>183</v>
      </c>
      <c r="C2" s="563"/>
      <c r="D2" s="563"/>
      <c r="E2" s="563"/>
      <c r="F2" s="563"/>
      <c r="G2" s="563"/>
      <c r="H2" s="563"/>
      <c r="I2" s="563"/>
      <c r="J2" s="563"/>
      <c r="K2" s="563"/>
      <c r="L2" s="564"/>
      <c r="M2" s="556" t="s">
        <v>605</v>
      </c>
      <c r="N2" s="557"/>
      <c r="O2" s="558"/>
    </row>
    <row r="3" spans="1:15" s="145" customFormat="1" ht="24" customHeight="1" thickBot="1" x14ac:dyDescent="0.3">
      <c r="A3" s="583"/>
      <c r="B3" s="562" t="s">
        <v>184</v>
      </c>
      <c r="C3" s="563"/>
      <c r="D3" s="563"/>
      <c r="E3" s="563"/>
      <c r="F3" s="563"/>
      <c r="G3" s="563"/>
      <c r="H3" s="563"/>
      <c r="I3" s="563"/>
      <c r="J3" s="563"/>
      <c r="K3" s="563"/>
      <c r="L3" s="564"/>
      <c r="M3" s="556" t="s">
        <v>606</v>
      </c>
      <c r="N3" s="557"/>
      <c r="O3" s="558"/>
    </row>
    <row r="4" spans="1:15" s="145" customFormat="1" ht="21.75" customHeight="1" thickBot="1" x14ac:dyDescent="0.3">
      <c r="A4" s="584"/>
      <c r="B4" s="565" t="s">
        <v>185</v>
      </c>
      <c r="C4" s="566"/>
      <c r="D4" s="566"/>
      <c r="E4" s="566"/>
      <c r="F4" s="566"/>
      <c r="G4" s="566"/>
      <c r="H4" s="566"/>
      <c r="I4" s="566"/>
      <c r="J4" s="566"/>
      <c r="K4" s="566"/>
      <c r="L4" s="567"/>
      <c r="M4" s="556" t="s">
        <v>607</v>
      </c>
      <c r="N4" s="557"/>
      <c r="O4" s="558"/>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86" t="s">
        <v>187</v>
      </c>
      <c r="B6" s="236" t="s">
        <v>188</v>
      </c>
      <c r="C6" s="201"/>
      <c r="D6" s="236" t="s">
        <v>189</v>
      </c>
      <c r="E6" s="201"/>
      <c r="F6" s="236" t="s">
        <v>190</v>
      </c>
      <c r="G6" s="201"/>
      <c r="H6" s="236" t="s">
        <v>191</v>
      </c>
      <c r="I6" s="202"/>
      <c r="J6" s="570" t="s">
        <v>192</v>
      </c>
      <c r="K6" s="585"/>
      <c r="L6" s="235" t="s">
        <v>193</v>
      </c>
      <c r="M6" s="599"/>
      <c r="N6" s="599"/>
      <c r="O6" s="599"/>
    </row>
    <row r="7" spans="1:15" s="145" customFormat="1" ht="21.75" customHeight="1" thickBot="1" x14ac:dyDescent="0.3">
      <c r="A7" s="586"/>
      <c r="B7" s="237" t="s">
        <v>195</v>
      </c>
      <c r="C7" s="203" t="s">
        <v>194</v>
      </c>
      <c r="D7" s="236" t="s">
        <v>196</v>
      </c>
      <c r="E7" s="204"/>
      <c r="F7" s="236" t="s">
        <v>197</v>
      </c>
      <c r="G7" s="204"/>
      <c r="H7" s="236" t="s">
        <v>198</v>
      </c>
      <c r="I7" s="202"/>
      <c r="J7" s="570"/>
      <c r="K7" s="585"/>
      <c r="L7" s="235" t="s">
        <v>199</v>
      </c>
      <c r="M7" s="599"/>
      <c r="N7" s="599"/>
      <c r="O7" s="599"/>
    </row>
    <row r="8" spans="1:15" s="145" customFormat="1" ht="21.75" customHeight="1" thickBot="1" x14ac:dyDescent="0.3">
      <c r="A8" s="586"/>
      <c r="B8" s="236" t="s">
        <v>200</v>
      </c>
      <c r="C8" s="201"/>
      <c r="D8" s="236" t="s">
        <v>201</v>
      </c>
      <c r="E8" s="204"/>
      <c r="F8" s="236" t="s">
        <v>202</v>
      </c>
      <c r="G8" s="204"/>
      <c r="H8" s="236" t="s">
        <v>203</v>
      </c>
      <c r="I8" s="202"/>
      <c r="J8" s="570"/>
      <c r="K8" s="585"/>
      <c r="L8" s="235" t="s">
        <v>204</v>
      </c>
      <c r="M8" s="599" t="s">
        <v>194</v>
      </c>
      <c r="N8" s="599"/>
      <c r="O8" s="599"/>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7"/>
      <c r="H10" s="327"/>
      <c r="I10" s="77"/>
      <c r="J10" s="77"/>
      <c r="K10" s="74"/>
      <c r="L10" s="74"/>
      <c r="M10" s="74"/>
      <c r="N10" s="74"/>
      <c r="O10" s="74"/>
    </row>
    <row r="11" spans="1:15" ht="15" customHeight="1" x14ac:dyDescent="0.25">
      <c r="A11" s="592" t="s">
        <v>205</v>
      </c>
      <c r="B11" s="676" t="s">
        <v>262</v>
      </c>
      <c r="C11" s="677"/>
      <c r="D11" s="677"/>
      <c r="E11" s="677"/>
      <c r="F11" s="677"/>
      <c r="G11" s="677"/>
      <c r="H11" s="677"/>
      <c r="I11" s="677"/>
      <c r="J11" s="677"/>
      <c r="K11" s="677"/>
      <c r="L11" s="677"/>
      <c r="M11" s="677"/>
      <c r="N11" s="677"/>
      <c r="O11" s="678"/>
    </row>
    <row r="12" spans="1:15" ht="15" customHeight="1" x14ac:dyDescent="0.25">
      <c r="A12" s="593"/>
      <c r="B12" s="679"/>
      <c r="C12" s="680"/>
      <c r="D12" s="680"/>
      <c r="E12" s="680"/>
      <c r="F12" s="680"/>
      <c r="G12" s="680"/>
      <c r="H12" s="680"/>
      <c r="I12" s="680"/>
      <c r="J12" s="680"/>
      <c r="K12" s="680"/>
      <c r="L12" s="680"/>
      <c r="M12" s="680"/>
      <c r="N12" s="680"/>
      <c r="O12" s="681"/>
    </row>
    <row r="13" spans="1:15" ht="15" customHeight="1" thickBot="1" x14ac:dyDescent="0.3">
      <c r="A13" s="594"/>
      <c r="B13" s="682"/>
      <c r="C13" s="683"/>
      <c r="D13" s="683"/>
      <c r="E13" s="683"/>
      <c r="F13" s="683"/>
      <c r="G13" s="683"/>
      <c r="H13" s="683"/>
      <c r="I13" s="683"/>
      <c r="J13" s="683"/>
      <c r="K13" s="683"/>
      <c r="L13" s="683"/>
      <c r="M13" s="683"/>
      <c r="N13" s="683"/>
      <c r="O13" s="684"/>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207</v>
      </c>
      <c r="B15" s="580" t="s">
        <v>208</v>
      </c>
      <c r="C15" s="580"/>
      <c r="D15" s="580"/>
      <c r="E15" s="580"/>
      <c r="F15" s="580"/>
      <c r="G15" s="586" t="s">
        <v>209</v>
      </c>
      <c r="H15" s="586"/>
      <c r="I15" s="581" t="s">
        <v>263</v>
      </c>
      <c r="J15" s="581"/>
      <c r="K15" s="581"/>
      <c r="L15" s="581"/>
      <c r="M15" s="581"/>
      <c r="N15" s="581"/>
      <c r="O15" s="58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332" t="s">
        <v>211</v>
      </c>
      <c r="B17" s="588" t="s">
        <v>212</v>
      </c>
      <c r="C17" s="589"/>
      <c r="D17" s="589"/>
      <c r="E17" s="590"/>
      <c r="F17" s="333" t="s">
        <v>213</v>
      </c>
      <c r="G17" s="587" t="s">
        <v>214</v>
      </c>
      <c r="H17" s="587"/>
      <c r="I17" s="587"/>
      <c r="J17" s="121" t="s">
        <v>215</v>
      </c>
      <c r="K17" s="580" t="s">
        <v>216</v>
      </c>
      <c r="L17" s="580"/>
      <c r="M17" s="580"/>
      <c r="N17" s="580"/>
      <c r="O17" s="580"/>
    </row>
    <row r="18" spans="1:15" ht="9" customHeight="1" x14ac:dyDescent="0.25">
      <c r="A18" s="72"/>
      <c r="B18" s="69"/>
      <c r="C18" s="591"/>
      <c r="D18" s="591"/>
      <c r="E18" s="591"/>
      <c r="F18" s="591"/>
      <c r="G18" s="591"/>
      <c r="H18" s="591"/>
      <c r="I18" s="591"/>
      <c r="J18" s="591"/>
      <c r="K18" s="591"/>
      <c r="L18" s="591"/>
      <c r="M18" s="591"/>
      <c r="N18" s="591"/>
      <c r="O18" s="591"/>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68" t="s">
        <v>217</v>
      </c>
      <c r="B21" s="569"/>
      <c r="C21" s="569"/>
      <c r="D21" s="569"/>
      <c r="E21" s="569"/>
      <c r="F21" s="569"/>
      <c r="G21" s="569"/>
      <c r="H21" s="569"/>
      <c r="I21" s="569"/>
      <c r="J21" s="569"/>
      <c r="K21" s="569"/>
      <c r="L21" s="569"/>
      <c r="M21" s="569"/>
      <c r="N21" s="569"/>
      <c r="O21" s="570"/>
    </row>
    <row r="22" spans="1:15" ht="32.1" customHeight="1" thickBot="1" x14ac:dyDescent="0.3">
      <c r="A22" s="568" t="s">
        <v>218</v>
      </c>
      <c r="B22" s="569"/>
      <c r="C22" s="569"/>
      <c r="D22" s="569"/>
      <c r="E22" s="569"/>
      <c r="F22" s="569"/>
      <c r="G22" s="569"/>
      <c r="H22" s="569"/>
      <c r="I22" s="569"/>
      <c r="J22" s="569"/>
      <c r="K22" s="569"/>
      <c r="L22" s="569"/>
      <c r="M22" s="569"/>
      <c r="N22" s="600"/>
      <c r="O22" s="570"/>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125" t="s">
        <v>219</v>
      </c>
      <c r="O23" s="398" t="s">
        <v>220</v>
      </c>
    </row>
    <row r="24" spans="1:15" ht="32.1" customHeight="1" x14ac:dyDescent="0.25">
      <c r="A24" s="90" t="s">
        <v>221</v>
      </c>
      <c r="B24" s="91">
        <v>949965000</v>
      </c>
      <c r="C24" s="91"/>
      <c r="D24" s="91"/>
      <c r="E24" s="91">
        <v>-720000</v>
      </c>
      <c r="F24" s="91"/>
      <c r="G24" s="91"/>
      <c r="H24" s="88"/>
      <c r="I24" s="88"/>
      <c r="J24" s="88"/>
      <c r="K24" s="88"/>
      <c r="L24" s="88"/>
      <c r="M24" s="425"/>
      <c r="N24" s="504">
        <f t="shared" ref="N24:N29" si="0">SUM(B24:M24)</f>
        <v>949245000</v>
      </c>
      <c r="O24" s="427"/>
    </row>
    <row r="25" spans="1:15" ht="32.1" customHeight="1" x14ac:dyDescent="0.25">
      <c r="A25" s="90" t="s">
        <v>222</v>
      </c>
      <c r="B25" s="91">
        <v>949245000</v>
      </c>
      <c r="C25" s="91"/>
      <c r="D25" s="91"/>
      <c r="E25" s="91"/>
      <c r="F25" s="91"/>
      <c r="G25" s="91"/>
      <c r="H25" s="91"/>
      <c r="I25" s="91"/>
      <c r="J25" s="91"/>
      <c r="K25" s="91"/>
      <c r="L25" s="91"/>
      <c r="M25" s="335"/>
      <c r="N25" s="91">
        <f t="shared" si="0"/>
        <v>949245000</v>
      </c>
      <c r="O25" s="397">
        <f>+(B25+C25+D25+E25+F25+G25+H25+I25+J25+K25+L25+M25)/N24</f>
        <v>1</v>
      </c>
    </row>
    <row r="26" spans="1:15" ht="32.1" customHeight="1" x14ac:dyDescent="0.25">
      <c r="A26" s="90" t="s">
        <v>223</v>
      </c>
      <c r="B26" s="91">
        <v>0</v>
      </c>
      <c r="C26" s="91">
        <v>43777201</v>
      </c>
      <c r="D26" s="91">
        <v>100954100</v>
      </c>
      <c r="E26" s="91">
        <v>107704867</v>
      </c>
      <c r="F26" s="91">
        <v>99246000</v>
      </c>
      <c r="G26" s="91"/>
      <c r="H26" s="91"/>
      <c r="I26" s="91"/>
      <c r="J26" s="91"/>
      <c r="K26" s="91"/>
      <c r="L26" s="91"/>
      <c r="M26" s="335"/>
      <c r="N26" s="91">
        <f t="shared" si="0"/>
        <v>351682168</v>
      </c>
      <c r="O26" s="397"/>
    </row>
    <row r="27" spans="1:15" ht="32.1" customHeight="1" x14ac:dyDescent="0.25">
      <c r="A27" s="90" t="s">
        <v>224</v>
      </c>
      <c r="B27" s="91">
        <v>8643000</v>
      </c>
      <c r="C27" s="91">
        <v>19838000</v>
      </c>
      <c r="D27" s="91"/>
      <c r="E27" s="91"/>
      <c r="F27" s="91"/>
      <c r="G27" s="91"/>
      <c r="H27" s="91"/>
      <c r="I27" s="91"/>
      <c r="J27" s="91"/>
      <c r="K27" s="91"/>
      <c r="L27" s="91"/>
      <c r="M27" s="335"/>
      <c r="N27" s="91">
        <f t="shared" si="0"/>
        <v>28481000</v>
      </c>
      <c r="O27" s="397"/>
    </row>
    <row r="28" spans="1:15" ht="32.1" customHeight="1" x14ac:dyDescent="0.25">
      <c r="A28" s="90" t="s">
        <v>225</v>
      </c>
      <c r="B28" s="91">
        <v>0</v>
      </c>
      <c r="C28" s="91"/>
      <c r="D28" s="91"/>
      <c r="E28" s="91"/>
      <c r="F28" s="91"/>
      <c r="G28" s="91"/>
      <c r="H28" s="91"/>
      <c r="I28" s="91"/>
      <c r="J28" s="91"/>
      <c r="K28" s="91"/>
      <c r="L28" s="91"/>
      <c r="M28" s="335"/>
      <c r="N28" s="91">
        <f t="shared" si="0"/>
        <v>0</v>
      </c>
      <c r="O28" s="336"/>
    </row>
    <row r="29" spans="1:15" ht="32.1" customHeight="1" thickBot="1" x14ac:dyDescent="0.3">
      <c r="A29" s="93" t="s">
        <v>226</v>
      </c>
      <c r="B29" s="94">
        <v>8643000</v>
      </c>
      <c r="C29" s="94">
        <v>19838000</v>
      </c>
      <c r="D29" s="94">
        <v>0</v>
      </c>
      <c r="E29" s="94"/>
      <c r="F29" s="94"/>
      <c r="G29" s="94"/>
      <c r="H29" s="94"/>
      <c r="I29" s="94"/>
      <c r="J29" s="94"/>
      <c r="K29" s="94"/>
      <c r="L29" s="94"/>
      <c r="M29" s="426"/>
      <c r="N29" s="94">
        <f t="shared" si="0"/>
        <v>28481000</v>
      </c>
      <c r="O29" s="428">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39" t="s">
        <v>227</v>
      </c>
      <c r="B33" s="540"/>
      <c r="C33" s="540"/>
      <c r="D33" s="540"/>
      <c r="E33" s="540"/>
      <c r="F33" s="540"/>
      <c r="G33" s="540"/>
      <c r="H33" s="540"/>
      <c r="I33" s="541"/>
      <c r="J33" s="100"/>
    </row>
    <row r="34" spans="1:10" ht="50.25" customHeight="1" thickBot="1" x14ac:dyDescent="0.3">
      <c r="A34" s="107" t="s">
        <v>228</v>
      </c>
      <c r="B34" s="542" t="str">
        <f>+B11</f>
        <v>Realizar la atención al 100% de personas (mujeres víctimas de violencias de género y sus personas a cargo) que son acogidas en Casas Refugio.</v>
      </c>
      <c r="C34" s="543"/>
      <c r="D34" s="543"/>
      <c r="E34" s="543"/>
      <c r="F34" s="543"/>
      <c r="G34" s="543"/>
      <c r="H34" s="543"/>
      <c r="I34" s="544"/>
      <c r="J34" s="98"/>
    </row>
    <row r="35" spans="1:10" ht="18.75" customHeight="1" thickBot="1" x14ac:dyDescent="0.3">
      <c r="A35" s="533" t="s">
        <v>229</v>
      </c>
      <c r="B35" s="151">
        <v>2024</v>
      </c>
      <c r="C35" s="151">
        <v>2025</v>
      </c>
      <c r="D35" s="151">
        <v>2026</v>
      </c>
      <c r="E35" s="151">
        <v>2027</v>
      </c>
      <c r="F35" s="151" t="s">
        <v>230</v>
      </c>
      <c r="G35" s="550" t="s">
        <v>231</v>
      </c>
      <c r="H35" s="550" t="s">
        <v>23</v>
      </c>
      <c r="I35" s="550"/>
      <c r="J35" s="98"/>
    </row>
    <row r="36" spans="1:10" ht="50.25" customHeight="1" thickBot="1" x14ac:dyDescent="0.3">
      <c r="A36" s="534"/>
      <c r="B36" s="152">
        <v>1</v>
      </c>
      <c r="C36" s="152">
        <v>1</v>
      </c>
      <c r="D36" s="152">
        <v>1</v>
      </c>
      <c r="E36" s="152">
        <v>1</v>
      </c>
      <c r="F36" s="152">
        <v>1</v>
      </c>
      <c r="G36" s="550"/>
      <c r="H36" s="550"/>
      <c r="I36" s="550"/>
      <c r="J36" s="98"/>
    </row>
    <row r="37" spans="1:10" ht="52.5" customHeight="1" thickBot="1" x14ac:dyDescent="0.3">
      <c r="A37" s="108" t="s">
        <v>232</v>
      </c>
      <c r="B37" s="545">
        <v>0.1</v>
      </c>
      <c r="C37" s="546"/>
      <c r="D37" s="547" t="s">
        <v>233</v>
      </c>
      <c r="E37" s="548"/>
      <c r="F37" s="548"/>
      <c r="G37" s="548"/>
      <c r="H37" s="548"/>
      <c r="I37" s="549"/>
    </row>
    <row r="38" spans="1:10" s="99" customFormat="1" ht="48" customHeight="1" thickBot="1" x14ac:dyDescent="0.3">
      <c r="A38" s="533" t="s">
        <v>234</v>
      </c>
      <c r="B38" s="108" t="s">
        <v>235</v>
      </c>
      <c r="C38" s="107" t="s">
        <v>236</v>
      </c>
      <c r="D38" s="522" t="s">
        <v>237</v>
      </c>
      <c r="E38" s="523"/>
      <c r="F38" s="522" t="s">
        <v>238</v>
      </c>
      <c r="G38" s="523"/>
      <c r="H38" s="109" t="s">
        <v>239</v>
      </c>
      <c r="I38" s="111" t="s">
        <v>240</v>
      </c>
    </row>
    <row r="39" spans="1:10" ht="187.5" customHeight="1" thickBot="1" x14ac:dyDescent="0.3">
      <c r="A39" s="534"/>
      <c r="B39" s="152">
        <v>1</v>
      </c>
      <c r="C39" s="152">
        <v>1</v>
      </c>
      <c r="D39" s="685" t="s">
        <v>712</v>
      </c>
      <c r="E39" s="686"/>
      <c r="F39" s="685" t="s">
        <v>638</v>
      </c>
      <c r="G39" s="686"/>
      <c r="H39" s="400" t="s">
        <v>639</v>
      </c>
      <c r="I39" s="400" t="s">
        <v>640</v>
      </c>
    </row>
    <row r="40" spans="1:10" s="99" customFormat="1" ht="54" customHeight="1" thickBot="1" x14ac:dyDescent="0.3">
      <c r="A40" s="533" t="s">
        <v>241</v>
      </c>
      <c r="B40" s="110" t="s">
        <v>235</v>
      </c>
      <c r="C40" s="109" t="s">
        <v>236</v>
      </c>
      <c r="D40" s="522" t="s">
        <v>237</v>
      </c>
      <c r="E40" s="523"/>
      <c r="F40" s="522" t="s">
        <v>238</v>
      </c>
      <c r="G40" s="523"/>
      <c r="H40" s="109" t="s">
        <v>239</v>
      </c>
      <c r="I40" s="111" t="s">
        <v>240</v>
      </c>
    </row>
    <row r="41" spans="1:10" ht="180" customHeight="1" thickBot="1" x14ac:dyDescent="0.3">
      <c r="A41" s="534"/>
      <c r="B41" s="152">
        <v>1</v>
      </c>
      <c r="C41" s="152">
        <v>1</v>
      </c>
      <c r="D41" s="685" t="s">
        <v>753</v>
      </c>
      <c r="E41" s="686"/>
      <c r="F41" s="685" t="s">
        <v>754</v>
      </c>
      <c r="G41" s="686"/>
      <c r="H41" s="400" t="s">
        <v>639</v>
      </c>
      <c r="I41" s="400" t="s">
        <v>640</v>
      </c>
    </row>
    <row r="42" spans="1:10" s="99" customFormat="1" ht="35.1" customHeight="1" thickBot="1" x14ac:dyDescent="0.3">
      <c r="A42" s="533" t="s">
        <v>242</v>
      </c>
      <c r="B42" s="110" t="s">
        <v>235</v>
      </c>
      <c r="C42" s="109" t="s">
        <v>236</v>
      </c>
      <c r="D42" s="522" t="s">
        <v>237</v>
      </c>
      <c r="E42" s="523"/>
      <c r="F42" s="522" t="s">
        <v>238</v>
      </c>
      <c r="G42" s="523"/>
      <c r="H42" s="109" t="s">
        <v>239</v>
      </c>
      <c r="I42" s="111" t="s">
        <v>240</v>
      </c>
    </row>
    <row r="43" spans="1:10" ht="195" customHeight="1" thickBot="1" x14ac:dyDescent="0.3">
      <c r="A43" s="534"/>
      <c r="B43" s="152">
        <v>1</v>
      </c>
      <c r="C43" s="474">
        <v>1</v>
      </c>
      <c r="D43" s="537" t="s">
        <v>835</v>
      </c>
      <c r="E43" s="538"/>
      <c r="F43" s="537" t="s">
        <v>860</v>
      </c>
      <c r="G43" s="538"/>
      <c r="H43" s="478" t="s">
        <v>639</v>
      </c>
      <c r="I43" s="478" t="s">
        <v>640</v>
      </c>
    </row>
    <row r="44" spans="1:10" s="99" customFormat="1" ht="35.1" customHeight="1" thickBot="1" x14ac:dyDescent="0.3">
      <c r="A44" s="533" t="s">
        <v>243</v>
      </c>
      <c r="B44" s="110" t="s">
        <v>235</v>
      </c>
      <c r="C44" s="110" t="s">
        <v>236</v>
      </c>
      <c r="D44" s="522" t="s">
        <v>237</v>
      </c>
      <c r="E44" s="523"/>
      <c r="F44" s="522" t="s">
        <v>238</v>
      </c>
      <c r="G44" s="523"/>
      <c r="H44" s="109" t="s">
        <v>239</v>
      </c>
      <c r="I44" s="109" t="s">
        <v>240</v>
      </c>
    </row>
    <row r="45" spans="1:10" ht="228" customHeight="1" thickBot="1" x14ac:dyDescent="0.3">
      <c r="A45" s="534"/>
      <c r="B45" s="152">
        <v>1</v>
      </c>
      <c r="C45" s="152">
        <v>1</v>
      </c>
      <c r="D45" s="535" t="s">
        <v>905</v>
      </c>
      <c r="E45" s="536"/>
      <c r="F45" s="535" t="s">
        <v>906</v>
      </c>
      <c r="G45" s="536"/>
      <c r="H45" s="395" t="s">
        <v>639</v>
      </c>
      <c r="I45" s="395" t="s">
        <v>640</v>
      </c>
    </row>
    <row r="46" spans="1:10" s="99" customFormat="1" ht="35.1" customHeight="1" thickBot="1" x14ac:dyDescent="0.3">
      <c r="A46" s="533" t="s">
        <v>244</v>
      </c>
      <c r="B46" s="110" t="s">
        <v>235</v>
      </c>
      <c r="C46" s="109" t="s">
        <v>236</v>
      </c>
      <c r="D46" s="522" t="s">
        <v>237</v>
      </c>
      <c r="E46" s="523"/>
      <c r="F46" s="522" t="s">
        <v>238</v>
      </c>
      <c r="G46" s="523"/>
      <c r="H46" s="109" t="s">
        <v>239</v>
      </c>
      <c r="I46" s="111" t="s">
        <v>240</v>
      </c>
    </row>
    <row r="47" spans="1:10" ht="233.25" customHeight="1" thickBot="1" x14ac:dyDescent="0.3">
      <c r="A47" s="534"/>
      <c r="B47" s="152">
        <v>1</v>
      </c>
      <c r="C47" s="152">
        <v>1</v>
      </c>
      <c r="D47" s="535" t="s">
        <v>1007</v>
      </c>
      <c r="E47" s="536"/>
      <c r="F47" s="535" t="s">
        <v>1008</v>
      </c>
      <c r="G47" s="536"/>
      <c r="H47" s="395" t="s">
        <v>639</v>
      </c>
      <c r="I47" s="395" t="s">
        <v>640</v>
      </c>
    </row>
    <row r="48" spans="1:10" s="99" customFormat="1" ht="35.1" customHeight="1" thickBot="1" x14ac:dyDescent="0.3">
      <c r="A48" s="533" t="s">
        <v>245</v>
      </c>
      <c r="B48" s="110" t="s">
        <v>235</v>
      </c>
      <c r="C48" s="109" t="s">
        <v>236</v>
      </c>
      <c r="D48" s="522" t="s">
        <v>237</v>
      </c>
      <c r="E48" s="523"/>
      <c r="F48" s="522" t="s">
        <v>238</v>
      </c>
      <c r="G48" s="523"/>
      <c r="H48" s="109" t="s">
        <v>239</v>
      </c>
      <c r="I48" s="111" t="s">
        <v>240</v>
      </c>
    </row>
    <row r="49" spans="1:9" ht="17.25" thickBot="1" x14ac:dyDescent="0.3">
      <c r="A49" s="534"/>
      <c r="B49" s="152">
        <v>1</v>
      </c>
      <c r="C49" s="106"/>
      <c r="D49" s="524"/>
      <c r="E49" s="526"/>
      <c r="F49" s="524"/>
      <c r="G49" s="526"/>
      <c r="H49" s="101"/>
      <c r="I49" s="102"/>
    </row>
    <row r="50" spans="1:9" ht="35.1" customHeight="1" thickBot="1" x14ac:dyDescent="0.3">
      <c r="A50" s="533" t="s">
        <v>246</v>
      </c>
      <c r="B50" s="108" t="s">
        <v>235</v>
      </c>
      <c r="C50" s="107" t="s">
        <v>236</v>
      </c>
      <c r="D50" s="522" t="s">
        <v>237</v>
      </c>
      <c r="E50" s="523"/>
      <c r="F50" s="522" t="s">
        <v>238</v>
      </c>
      <c r="G50" s="523"/>
      <c r="H50" s="109" t="s">
        <v>239</v>
      </c>
      <c r="I50" s="111" t="s">
        <v>240</v>
      </c>
    </row>
    <row r="51" spans="1:9" ht="17.25" thickBot="1" x14ac:dyDescent="0.3">
      <c r="A51" s="534"/>
      <c r="B51" s="152">
        <v>1</v>
      </c>
      <c r="C51" s="106"/>
      <c r="D51" s="524"/>
      <c r="E51" s="525"/>
      <c r="F51" s="524"/>
      <c r="G51" s="526"/>
      <c r="H51" s="101"/>
      <c r="I51" s="102"/>
    </row>
    <row r="52" spans="1:9" ht="35.1" customHeight="1" thickBot="1" x14ac:dyDescent="0.3">
      <c r="A52" s="533" t="s">
        <v>247</v>
      </c>
      <c r="B52" s="108" t="s">
        <v>235</v>
      </c>
      <c r="C52" s="107" t="s">
        <v>236</v>
      </c>
      <c r="D52" s="522" t="s">
        <v>237</v>
      </c>
      <c r="E52" s="523"/>
      <c r="F52" s="522" t="s">
        <v>238</v>
      </c>
      <c r="G52" s="523"/>
      <c r="H52" s="109" t="s">
        <v>239</v>
      </c>
      <c r="I52" s="111" t="s">
        <v>240</v>
      </c>
    </row>
    <row r="53" spans="1:9" ht="17.25" thickBot="1" x14ac:dyDescent="0.3">
      <c r="A53" s="534"/>
      <c r="B53" s="152">
        <v>1</v>
      </c>
      <c r="C53" s="106"/>
      <c r="D53" s="524"/>
      <c r="E53" s="525"/>
      <c r="F53" s="524"/>
      <c r="G53" s="526"/>
      <c r="H53" s="101"/>
      <c r="I53" s="101"/>
    </row>
    <row r="54" spans="1:9" ht="35.1" customHeight="1" thickBot="1" x14ac:dyDescent="0.3">
      <c r="A54" s="533" t="s">
        <v>248</v>
      </c>
      <c r="B54" s="108" t="s">
        <v>235</v>
      </c>
      <c r="C54" s="107" t="s">
        <v>236</v>
      </c>
      <c r="D54" s="522" t="s">
        <v>237</v>
      </c>
      <c r="E54" s="523"/>
      <c r="F54" s="522" t="s">
        <v>238</v>
      </c>
      <c r="G54" s="523"/>
      <c r="H54" s="109" t="s">
        <v>239</v>
      </c>
      <c r="I54" s="111" t="s">
        <v>240</v>
      </c>
    </row>
    <row r="55" spans="1:9" ht="17.25" thickBot="1" x14ac:dyDescent="0.3">
      <c r="A55" s="534"/>
      <c r="B55" s="152">
        <v>1</v>
      </c>
      <c r="C55" s="106"/>
      <c r="D55" s="524"/>
      <c r="E55" s="526"/>
      <c r="F55" s="524"/>
      <c r="G55" s="526"/>
      <c r="H55" s="101"/>
      <c r="I55" s="101"/>
    </row>
    <row r="56" spans="1:9" ht="35.1" customHeight="1" thickBot="1" x14ac:dyDescent="0.3">
      <c r="A56" s="533" t="s">
        <v>249</v>
      </c>
      <c r="B56" s="108" t="s">
        <v>235</v>
      </c>
      <c r="C56" s="107" t="s">
        <v>236</v>
      </c>
      <c r="D56" s="522" t="s">
        <v>237</v>
      </c>
      <c r="E56" s="523"/>
      <c r="F56" s="522" t="s">
        <v>238</v>
      </c>
      <c r="G56" s="523"/>
      <c r="H56" s="109" t="s">
        <v>239</v>
      </c>
      <c r="I56" s="111" t="s">
        <v>240</v>
      </c>
    </row>
    <row r="57" spans="1:9" ht="17.25" thickBot="1" x14ac:dyDescent="0.3">
      <c r="A57" s="534"/>
      <c r="B57" s="152">
        <v>1</v>
      </c>
      <c r="C57" s="106"/>
      <c r="D57" s="524"/>
      <c r="E57" s="526"/>
      <c r="F57" s="524"/>
      <c r="G57" s="526"/>
      <c r="H57" s="101"/>
      <c r="I57" s="102"/>
    </row>
    <row r="58" spans="1:9" ht="35.1" customHeight="1" thickBot="1" x14ac:dyDescent="0.3">
      <c r="A58" s="533" t="s">
        <v>250</v>
      </c>
      <c r="B58" s="108" t="s">
        <v>235</v>
      </c>
      <c r="C58" s="107" t="s">
        <v>236</v>
      </c>
      <c r="D58" s="522" t="s">
        <v>237</v>
      </c>
      <c r="E58" s="523"/>
      <c r="F58" s="522" t="s">
        <v>238</v>
      </c>
      <c r="G58" s="523"/>
      <c r="H58" s="109" t="s">
        <v>239</v>
      </c>
      <c r="I58" s="111" t="s">
        <v>240</v>
      </c>
    </row>
    <row r="59" spans="1:9" ht="17.25" thickBot="1" x14ac:dyDescent="0.3">
      <c r="A59" s="534"/>
      <c r="B59" s="152">
        <v>1</v>
      </c>
      <c r="C59" s="106"/>
      <c r="D59" s="524"/>
      <c r="E59" s="526"/>
      <c r="F59" s="525"/>
      <c r="G59" s="525"/>
      <c r="H59" s="101"/>
      <c r="I59" s="101"/>
    </row>
    <row r="60" spans="1:9" ht="35.1" customHeight="1" thickBot="1" x14ac:dyDescent="0.3">
      <c r="A60" s="533" t="s">
        <v>251</v>
      </c>
      <c r="B60" s="108" t="s">
        <v>235</v>
      </c>
      <c r="C60" s="107" t="s">
        <v>236</v>
      </c>
      <c r="D60" s="522" t="s">
        <v>237</v>
      </c>
      <c r="E60" s="523"/>
      <c r="F60" s="522" t="s">
        <v>238</v>
      </c>
      <c r="G60" s="523"/>
      <c r="H60" s="109" t="s">
        <v>239</v>
      </c>
      <c r="I60" s="111" t="s">
        <v>240</v>
      </c>
    </row>
    <row r="61" spans="1:9" ht="17.25" thickBot="1" x14ac:dyDescent="0.3">
      <c r="A61" s="534"/>
      <c r="B61" s="152">
        <v>1</v>
      </c>
      <c r="C61" s="106"/>
      <c r="D61" s="524"/>
      <c r="E61" s="526"/>
      <c r="F61" s="524"/>
      <c r="G61" s="526"/>
      <c r="H61" s="101"/>
      <c r="I61" s="101"/>
    </row>
    <row r="64" spans="1:9" ht="34.5" customHeight="1" x14ac:dyDescent="0.25">
      <c r="A64" s="601" t="s">
        <v>252</v>
      </c>
      <c r="B64" s="601"/>
      <c r="C64" s="601"/>
      <c r="D64" s="601"/>
      <c r="E64" s="601"/>
      <c r="F64" s="601"/>
      <c r="G64" s="601"/>
      <c r="H64" s="601"/>
      <c r="I64" s="601"/>
    </row>
    <row r="65" spans="1:9" ht="63.75" customHeight="1" x14ac:dyDescent="0.25">
      <c r="A65" s="112" t="s">
        <v>253</v>
      </c>
      <c r="B65" s="531" t="s">
        <v>264</v>
      </c>
      <c r="C65" s="532"/>
      <c r="D65" s="531" t="s">
        <v>265</v>
      </c>
      <c r="E65" s="532"/>
      <c r="F65" s="687"/>
      <c r="G65" s="688"/>
      <c r="H65" s="687"/>
      <c r="I65" s="688"/>
    </row>
    <row r="66" spans="1:9" ht="40.5" customHeight="1" x14ac:dyDescent="0.25">
      <c r="A66" s="112" t="s">
        <v>257</v>
      </c>
      <c r="B66" s="604">
        <v>0.05</v>
      </c>
      <c r="C66" s="605"/>
      <c r="D66" s="604">
        <v>0.05</v>
      </c>
      <c r="E66" s="605"/>
      <c r="F66" s="689"/>
      <c r="G66" s="690"/>
      <c r="H66" s="689"/>
      <c r="I66" s="690"/>
    </row>
    <row r="67" spans="1:9" ht="30" customHeight="1" x14ac:dyDescent="0.25">
      <c r="A67" s="597" t="s">
        <v>188</v>
      </c>
      <c r="B67" s="158" t="s">
        <v>99</v>
      </c>
      <c r="C67" s="158" t="s">
        <v>236</v>
      </c>
      <c r="D67" s="158" t="s">
        <v>99</v>
      </c>
      <c r="E67" s="158" t="s">
        <v>236</v>
      </c>
      <c r="F67" s="158" t="s">
        <v>99</v>
      </c>
      <c r="G67" s="158" t="s">
        <v>236</v>
      </c>
      <c r="H67" s="158" t="s">
        <v>99</v>
      </c>
      <c r="I67" s="158" t="s">
        <v>236</v>
      </c>
    </row>
    <row r="68" spans="1:9" ht="30" customHeight="1" x14ac:dyDescent="0.25">
      <c r="A68" s="598"/>
      <c r="B68" s="114">
        <v>8.3000000000000004E-2</v>
      </c>
      <c r="C68" s="114">
        <v>8.3000000000000004E-2</v>
      </c>
      <c r="D68" s="114">
        <v>8.3000000000000004E-2</v>
      </c>
      <c r="E68" s="114">
        <v>8.3000000000000004E-2</v>
      </c>
      <c r="F68" s="119"/>
      <c r="G68" s="115"/>
      <c r="H68" s="119"/>
      <c r="I68" s="115"/>
    </row>
    <row r="69" spans="1:9" ht="206.25" customHeight="1" x14ac:dyDescent="0.25">
      <c r="A69" s="112" t="s">
        <v>258</v>
      </c>
      <c r="B69" s="691" t="s">
        <v>641</v>
      </c>
      <c r="C69" s="692"/>
      <c r="D69" s="691" t="s">
        <v>642</v>
      </c>
      <c r="E69" s="692"/>
      <c r="F69" s="602"/>
      <c r="G69" s="693"/>
      <c r="H69" s="602"/>
      <c r="I69" s="603"/>
    </row>
    <row r="70" spans="1:9" ht="80.25" customHeight="1" x14ac:dyDescent="0.25">
      <c r="A70" s="112" t="s">
        <v>259</v>
      </c>
      <c r="B70" s="527" t="s">
        <v>643</v>
      </c>
      <c r="C70" s="694"/>
      <c r="D70" s="527" t="s">
        <v>644</v>
      </c>
      <c r="E70" s="694"/>
      <c r="F70" s="518"/>
      <c r="G70" s="519"/>
      <c r="H70" s="518"/>
      <c r="I70" s="519"/>
    </row>
    <row r="71" spans="1:9" ht="30.75" customHeight="1" x14ac:dyDescent="0.25">
      <c r="A71" s="597" t="s">
        <v>189</v>
      </c>
      <c r="B71" s="158" t="s">
        <v>99</v>
      </c>
      <c r="C71" s="158" t="s">
        <v>236</v>
      </c>
      <c r="D71" s="158" t="s">
        <v>99</v>
      </c>
      <c r="E71" s="158" t="s">
        <v>236</v>
      </c>
      <c r="F71" s="158" t="s">
        <v>99</v>
      </c>
      <c r="G71" s="158" t="s">
        <v>236</v>
      </c>
      <c r="H71" s="158" t="s">
        <v>99</v>
      </c>
      <c r="I71" s="158" t="s">
        <v>236</v>
      </c>
    </row>
    <row r="72" spans="1:9" ht="30.75" customHeight="1" x14ac:dyDescent="0.25">
      <c r="A72" s="598"/>
      <c r="B72" s="114">
        <v>8.3000000000000004E-2</v>
      </c>
      <c r="C72" s="114">
        <v>8.3000000000000004E-2</v>
      </c>
      <c r="D72" s="114">
        <v>8.3000000000000004E-2</v>
      </c>
      <c r="E72" s="114">
        <v>8.3000000000000004E-2</v>
      </c>
      <c r="F72" s="119"/>
      <c r="G72" s="116"/>
      <c r="H72" s="119"/>
      <c r="I72" s="116"/>
    </row>
    <row r="73" spans="1:9" ht="300.75" customHeight="1" x14ac:dyDescent="0.25">
      <c r="A73" s="112" t="s">
        <v>258</v>
      </c>
      <c r="B73" s="691" t="s">
        <v>755</v>
      </c>
      <c r="C73" s="692"/>
      <c r="D73" s="691" t="s">
        <v>756</v>
      </c>
      <c r="E73" s="692"/>
      <c r="F73" s="520"/>
      <c r="G73" s="521"/>
      <c r="H73" s="554"/>
      <c r="I73" s="555"/>
    </row>
    <row r="74" spans="1:9" ht="80.25" customHeight="1" x14ac:dyDescent="0.25">
      <c r="A74" s="112" t="s">
        <v>259</v>
      </c>
      <c r="B74" s="527" t="s">
        <v>761</v>
      </c>
      <c r="C74" s="695"/>
      <c r="D74" s="527" t="s">
        <v>762</v>
      </c>
      <c r="E74" s="695"/>
      <c r="F74" s="553"/>
      <c r="G74" s="528"/>
      <c r="H74" s="518"/>
      <c r="I74" s="519"/>
    </row>
    <row r="75" spans="1:9" ht="16.5" x14ac:dyDescent="0.25">
      <c r="A75" s="597" t="s">
        <v>190</v>
      </c>
      <c r="B75" s="158" t="s">
        <v>99</v>
      </c>
      <c r="C75" s="158" t="s">
        <v>236</v>
      </c>
      <c r="D75" s="158" t="s">
        <v>99</v>
      </c>
      <c r="E75" s="158" t="s">
        <v>236</v>
      </c>
      <c r="F75" s="158" t="s">
        <v>99</v>
      </c>
      <c r="G75" s="158" t="s">
        <v>236</v>
      </c>
      <c r="H75" s="158" t="s">
        <v>99</v>
      </c>
      <c r="I75" s="158" t="s">
        <v>236</v>
      </c>
    </row>
    <row r="76" spans="1:9" ht="16.5" x14ac:dyDescent="0.25">
      <c r="A76" s="598"/>
      <c r="B76" s="114">
        <v>8.3000000000000004E-2</v>
      </c>
      <c r="C76" s="114">
        <v>8.3000000000000004E-2</v>
      </c>
      <c r="D76" s="114">
        <v>8.3000000000000004E-2</v>
      </c>
      <c r="E76" s="114">
        <v>8.3000000000000004E-2</v>
      </c>
      <c r="F76" s="119"/>
      <c r="G76" s="116"/>
      <c r="H76" s="119"/>
      <c r="I76" s="116"/>
    </row>
    <row r="77" spans="1:9" ht="362.25" customHeight="1" x14ac:dyDescent="0.25">
      <c r="A77" s="112" t="s">
        <v>258</v>
      </c>
      <c r="B77" s="696" t="s">
        <v>836</v>
      </c>
      <c r="C77" s="697"/>
      <c r="D77" s="696" t="s">
        <v>879</v>
      </c>
      <c r="E77" s="697"/>
      <c r="F77" s="602"/>
      <c r="G77" s="693"/>
      <c r="H77" s="518"/>
      <c r="I77" s="519"/>
    </row>
    <row r="78" spans="1:9" ht="93.75" customHeight="1" x14ac:dyDescent="0.25">
      <c r="A78" s="112" t="s">
        <v>259</v>
      </c>
      <c r="B78" s="527" t="s">
        <v>861</v>
      </c>
      <c r="C78" s="695"/>
      <c r="D78" s="527" t="s">
        <v>862</v>
      </c>
      <c r="E78" s="695"/>
      <c r="F78" s="518"/>
      <c r="G78" s="519"/>
      <c r="H78" s="518"/>
      <c r="I78" s="519"/>
    </row>
    <row r="79" spans="1:9" ht="16.5" x14ac:dyDescent="0.25">
      <c r="A79" s="597" t="s">
        <v>191</v>
      </c>
      <c r="B79" s="158" t="s">
        <v>99</v>
      </c>
      <c r="C79" s="158" t="s">
        <v>236</v>
      </c>
      <c r="D79" s="158" t="s">
        <v>99</v>
      </c>
      <c r="E79" s="158" t="s">
        <v>236</v>
      </c>
      <c r="F79" s="158" t="s">
        <v>99</v>
      </c>
      <c r="G79" s="158" t="s">
        <v>236</v>
      </c>
      <c r="H79" s="158" t="s">
        <v>99</v>
      </c>
      <c r="I79" s="158" t="s">
        <v>236</v>
      </c>
    </row>
    <row r="80" spans="1:9" ht="16.5" x14ac:dyDescent="0.25">
      <c r="A80" s="598"/>
      <c r="B80" s="114">
        <v>8.3000000000000004E-2</v>
      </c>
      <c r="C80" s="114">
        <v>8.3000000000000004E-2</v>
      </c>
      <c r="D80" s="114">
        <v>8.3000000000000004E-2</v>
      </c>
      <c r="E80" s="114">
        <v>8.3000000000000004E-2</v>
      </c>
      <c r="F80" s="119"/>
      <c r="G80" s="116"/>
      <c r="H80" s="119"/>
      <c r="I80" s="116"/>
    </row>
    <row r="81" spans="1:9" ht="354.75" customHeight="1" x14ac:dyDescent="0.25">
      <c r="A81" s="112" t="s">
        <v>258</v>
      </c>
      <c r="B81" s="698" t="s">
        <v>907</v>
      </c>
      <c r="C81" s="699"/>
      <c r="D81" s="698" t="s">
        <v>986</v>
      </c>
      <c r="E81" s="699"/>
      <c r="F81" s="602"/>
      <c r="G81" s="693"/>
      <c r="H81" s="518"/>
      <c r="I81" s="519"/>
    </row>
    <row r="82" spans="1:9" ht="67.5" customHeight="1" x14ac:dyDescent="0.25">
      <c r="A82" s="112" t="s">
        <v>259</v>
      </c>
      <c r="B82" s="595" t="s">
        <v>935</v>
      </c>
      <c r="C82" s="596"/>
      <c r="D82" s="595" t="s">
        <v>936</v>
      </c>
      <c r="E82" s="596"/>
      <c r="F82" s="518"/>
      <c r="G82" s="519"/>
      <c r="H82" s="518"/>
      <c r="I82" s="519"/>
    </row>
    <row r="83" spans="1:9" ht="16.5" x14ac:dyDescent="0.25">
      <c r="A83" s="597" t="s">
        <v>195</v>
      </c>
      <c r="B83" s="158" t="s">
        <v>99</v>
      </c>
      <c r="C83" s="158" t="s">
        <v>236</v>
      </c>
      <c r="D83" s="158" t="s">
        <v>99</v>
      </c>
      <c r="E83" s="158" t="s">
        <v>236</v>
      </c>
      <c r="F83" s="158" t="s">
        <v>99</v>
      </c>
      <c r="G83" s="158" t="s">
        <v>236</v>
      </c>
      <c r="H83" s="158" t="s">
        <v>99</v>
      </c>
      <c r="I83" s="158" t="s">
        <v>236</v>
      </c>
    </row>
    <row r="84" spans="1:9" ht="16.5" x14ac:dyDescent="0.25">
      <c r="A84" s="598"/>
      <c r="B84" s="114">
        <v>8.3000000000000004E-2</v>
      </c>
      <c r="C84" s="114">
        <v>8.3000000000000004E-2</v>
      </c>
      <c r="D84" s="114">
        <v>8.3000000000000004E-2</v>
      </c>
      <c r="E84" s="114">
        <v>8.3000000000000004E-2</v>
      </c>
      <c r="F84" s="119"/>
      <c r="G84" s="116"/>
      <c r="H84" s="119"/>
      <c r="I84" s="116"/>
    </row>
    <row r="85" spans="1:9" ht="309" customHeight="1" x14ac:dyDescent="0.25">
      <c r="A85" s="112" t="s">
        <v>258</v>
      </c>
      <c r="B85" s="698" t="s">
        <v>1005</v>
      </c>
      <c r="C85" s="699"/>
      <c r="D85" s="698" t="s">
        <v>1006</v>
      </c>
      <c r="E85" s="699"/>
      <c r="F85" s="551"/>
      <c r="G85" s="551"/>
      <c r="H85" s="551"/>
      <c r="I85" s="551"/>
    </row>
    <row r="86" spans="1:9" ht="54" customHeight="1" x14ac:dyDescent="0.25">
      <c r="A86" s="112" t="s">
        <v>259</v>
      </c>
      <c r="B86" s="595" t="s">
        <v>1020</v>
      </c>
      <c r="C86" s="596"/>
      <c r="D86" s="595" t="s">
        <v>1021</v>
      </c>
      <c r="E86" s="596"/>
      <c r="F86" s="515"/>
      <c r="G86" s="516"/>
      <c r="H86" s="515"/>
      <c r="I86" s="516"/>
    </row>
    <row r="87" spans="1:9" ht="16.5" x14ac:dyDescent="0.25">
      <c r="A87" s="597" t="s">
        <v>196</v>
      </c>
      <c r="B87" s="158" t="s">
        <v>99</v>
      </c>
      <c r="C87" s="158" t="s">
        <v>236</v>
      </c>
      <c r="D87" s="158" t="s">
        <v>99</v>
      </c>
      <c r="E87" s="158" t="s">
        <v>236</v>
      </c>
      <c r="F87" s="158" t="s">
        <v>99</v>
      </c>
      <c r="G87" s="158" t="s">
        <v>236</v>
      </c>
      <c r="H87" s="158" t="s">
        <v>99</v>
      </c>
      <c r="I87" s="158" t="s">
        <v>236</v>
      </c>
    </row>
    <row r="88" spans="1:9" ht="16.5" x14ac:dyDescent="0.25">
      <c r="A88" s="598"/>
      <c r="B88" s="114">
        <v>8.3000000000000004E-2</v>
      </c>
      <c r="C88" s="117"/>
      <c r="D88" s="114">
        <v>8.3000000000000004E-2</v>
      </c>
      <c r="E88" s="117"/>
      <c r="F88" s="119"/>
      <c r="G88" s="116"/>
      <c r="H88" s="119"/>
      <c r="I88" s="116"/>
    </row>
    <row r="89" spans="1:9" ht="33" x14ac:dyDescent="0.25">
      <c r="A89" s="112" t="s">
        <v>258</v>
      </c>
      <c r="B89" s="514"/>
      <c r="C89" s="514"/>
      <c r="D89" s="514"/>
      <c r="E89" s="514"/>
      <c r="F89" s="514"/>
      <c r="G89" s="514"/>
      <c r="H89" s="514"/>
      <c r="I89" s="514"/>
    </row>
    <row r="90" spans="1:9" ht="16.5" x14ac:dyDescent="0.25">
      <c r="A90" s="112" t="s">
        <v>259</v>
      </c>
      <c r="B90" s="515"/>
      <c r="C90" s="516"/>
      <c r="D90" s="515"/>
      <c r="E90" s="516"/>
      <c r="F90" s="515"/>
      <c r="G90" s="516"/>
      <c r="H90" s="515"/>
      <c r="I90" s="516"/>
    </row>
    <row r="91" spans="1:9" ht="16.5" x14ac:dyDescent="0.25">
      <c r="A91" s="597" t="s">
        <v>197</v>
      </c>
      <c r="B91" s="158" t="s">
        <v>99</v>
      </c>
      <c r="C91" s="158" t="s">
        <v>236</v>
      </c>
      <c r="D91" s="158" t="s">
        <v>99</v>
      </c>
      <c r="E91" s="158" t="s">
        <v>236</v>
      </c>
      <c r="F91" s="158" t="s">
        <v>99</v>
      </c>
      <c r="G91" s="158" t="s">
        <v>236</v>
      </c>
      <c r="H91" s="158" t="s">
        <v>99</v>
      </c>
      <c r="I91" s="158" t="s">
        <v>236</v>
      </c>
    </row>
    <row r="92" spans="1:9" ht="16.5" x14ac:dyDescent="0.25">
      <c r="A92" s="598"/>
      <c r="B92" s="114">
        <v>8.3000000000000004E-2</v>
      </c>
      <c r="C92" s="117"/>
      <c r="D92" s="114">
        <v>8.3000000000000004E-2</v>
      </c>
      <c r="E92" s="117"/>
      <c r="F92" s="119"/>
      <c r="G92" s="116"/>
      <c r="H92" s="119"/>
      <c r="I92" s="116"/>
    </row>
    <row r="93" spans="1:9" ht="33" x14ac:dyDescent="0.25">
      <c r="A93" s="112" t="s">
        <v>258</v>
      </c>
      <c r="B93" s="514"/>
      <c r="C93" s="514"/>
      <c r="D93" s="514"/>
      <c r="E93" s="514"/>
      <c r="F93" s="514"/>
      <c r="G93" s="514"/>
      <c r="H93" s="514"/>
      <c r="I93" s="514"/>
    </row>
    <row r="94" spans="1:9" ht="16.5" x14ac:dyDescent="0.25">
      <c r="A94" s="112" t="s">
        <v>259</v>
      </c>
      <c r="B94" s="515"/>
      <c r="C94" s="516"/>
      <c r="D94" s="515"/>
      <c r="E94" s="516"/>
      <c r="F94" s="515"/>
      <c r="G94" s="516"/>
      <c r="H94" s="515"/>
      <c r="I94" s="516"/>
    </row>
    <row r="95" spans="1:9" ht="16.5" x14ac:dyDescent="0.25">
      <c r="A95" s="597" t="s">
        <v>198</v>
      </c>
      <c r="B95" s="158" t="s">
        <v>99</v>
      </c>
      <c r="C95" s="158" t="s">
        <v>236</v>
      </c>
      <c r="D95" s="158" t="s">
        <v>99</v>
      </c>
      <c r="E95" s="158" t="s">
        <v>236</v>
      </c>
      <c r="F95" s="158" t="s">
        <v>99</v>
      </c>
      <c r="G95" s="158" t="s">
        <v>236</v>
      </c>
      <c r="H95" s="158" t="s">
        <v>99</v>
      </c>
      <c r="I95" s="158" t="s">
        <v>236</v>
      </c>
    </row>
    <row r="96" spans="1:9" ht="16.5" x14ac:dyDescent="0.25">
      <c r="A96" s="598"/>
      <c r="B96" s="114">
        <v>8.3000000000000004E-2</v>
      </c>
      <c r="C96" s="117"/>
      <c r="D96" s="114">
        <v>8.3000000000000004E-2</v>
      </c>
      <c r="E96" s="117"/>
      <c r="F96" s="119"/>
      <c r="G96" s="116"/>
      <c r="H96" s="119"/>
      <c r="I96" s="116"/>
    </row>
    <row r="97" spans="1:9" ht="33" x14ac:dyDescent="0.25">
      <c r="A97" s="112" t="s">
        <v>258</v>
      </c>
      <c r="B97" s="514"/>
      <c r="C97" s="514"/>
      <c r="D97" s="514"/>
      <c r="E97" s="514"/>
      <c r="F97" s="514"/>
      <c r="G97" s="514"/>
      <c r="H97" s="514"/>
      <c r="I97" s="514"/>
    </row>
    <row r="98" spans="1:9" ht="16.5" x14ac:dyDescent="0.25">
      <c r="A98" s="112" t="s">
        <v>259</v>
      </c>
      <c r="B98" s="515"/>
      <c r="C98" s="516"/>
      <c r="D98" s="515"/>
      <c r="E98" s="516"/>
      <c r="F98" s="515"/>
      <c r="G98" s="516"/>
      <c r="H98" s="515"/>
      <c r="I98" s="516"/>
    </row>
    <row r="99" spans="1:9" ht="16.5" x14ac:dyDescent="0.25">
      <c r="A99" s="597" t="s">
        <v>200</v>
      </c>
      <c r="B99" s="158" t="s">
        <v>99</v>
      </c>
      <c r="C99" s="158" t="s">
        <v>236</v>
      </c>
      <c r="D99" s="158" t="s">
        <v>99</v>
      </c>
      <c r="E99" s="158" t="s">
        <v>236</v>
      </c>
      <c r="F99" s="158" t="s">
        <v>99</v>
      </c>
      <c r="G99" s="158" t="s">
        <v>236</v>
      </c>
      <c r="H99" s="158" t="s">
        <v>99</v>
      </c>
      <c r="I99" s="158" t="s">
        <v>236</v>
      </c>
    </row>
    <row r="100" spans="1:9" ht="16.5" x14ac:dyDescent="0.25">
      <c r="A100" s="598"/>
      <c r="B100" s="114">
        <v>8.4000000000000005E-2</v>
      </c>
      <c r="C100" s="117"/>
      <c r="D100" s="114">
        <v>8.4000000000000005E-2</v>
      </c>
      <c r="E100" s="117"/>
      <c r="F100" s="119"/>
      <c r="G100" s="116"/>
      <c r="H100" s="119"/>
      <c r="I100" s="116"/>
    </row>
    <row r="101" spans="1:9" ht="33" x14ac:dyDescent="0.25">
      <c r="A101" s="112" t="s">
        <v>258</v>
      </c>
      <c r="B101" s="514"/>
      <c r="C101" s="514"/>
      <c r="D101" s="514"/>
      <c r="E101" s="514"/>
      <c r="F101" s="514"/>
      <c r="G101" s="514"/>
      <c r="H101" s="514"/>
      <c r="I101" s="514"/>
    </row>
    <row r="102" spans="1:9" ht="16.5" x14ac:dyDescent="0.25">
      <c r="A102" s="112" t="s">
        <v>259</v>
      </c>
      <c r="B102" s="515"/>
      <c r="C102" s="516"/>
      <c r="D102" s="515"/>
      <c r="E102" s="516"/>
      <c r="F102" s="515"/>
      <c r="G102" s="516"/>
      <c r="H102" s="515"/>
      <c r="I102" s="516"/>
    </row>
    <row r="103" spans="1:9" ht="16.5" x14ac:dyDescent="0.25">
      <c r="A103" s="597" t="s">
        <v>201</v>
      </c>
      <c r="B103" s="158" t="s">
        <v>99</v>
      </c>
      <c r="C103" s="158" t="s">
        <v>236</v>
      </c>
      <c r="D103" s="158" t="s">
        <v>99</v>
      </c>
      <c r="E103" s="158" t="s">
        <v>236</v>
      </c>
      <c r="F103" s="158" t="s">
        <v>99</v>
      </c>
      <c r="G103" s="158" t="s">
        <v>236</v>
      </c>
      <c r="H103" s="158" t="s">
        <v>99</v>
      </c>
      <c r="I103" s="158" t="s">
        <v>236</v>
      </c>
    </row>
    <row r="104" spans="1:9" ht="16.5" x14ac:dyDescent="0.25">
      <c r="A104" s="598"/>
      <c r="B104" s="114">
        <v>8.4000000000000005E-2</v>
      </c>
      <c r="C104" s="117"/>
      <c r="D104" s="114">
        <v>8.4000000000000005E-2</v>
      </c>
      <c r="E104" s="117"/>
      <c r="F104" s="119"/>
      <c r="G104" s="116"/>
      <c r="H104" s="119"/>
      <c r="I104" s="116"/>
    </row>
    <row r="105" spans="1:9" ht="33" x14ac:dyDescent="0.25">
      <c r="A105" s="112" t="s">
        <v>258</v>
      </c>
      <c r="B105" s="514"/>
      <c r="C105" s="514"/>
      <c r="D105" s="514"/>
      <c r="E105" s="514"/>
      <c r="F105" s="514"/>
      <c r="G105" s="514"/>
      <c r="H105" s="514"/>
      <c r="I105" s="514"/>
    </row>
    <row r="106" spans="1:9" ht="16.5" x14ac:dyDescent="0.25">
      <c r="A106" s="112" t="s">
        <v>259</v>
      </c>
      <c r="B106" s="515"/>
      <c r="C106" s="516"/>
      <c r="D106" s="515"/>
      <c r="E106" s="516"/>
      <c r="F106" s="515"/>
      <c r="G106" s="516"/>
      <c r="H106" s="515"/>
      <c r="I106" s="516"/>
    </row>
    <row r="107" spans="1:9" ht="16.5" x14ac:dyDescent="0.25">
      <c r="A107" s="597" t="s">
        <v>202</v>
      </c>
      <c r="B107" s="158" t="s">
        <v>99</v>
      </c>
      <c r="C107" s="158" t="s">
        <v>236</v>
      </c>
      <c r="D107" s="158" t="s">
        <v>99</v>
      </c>
      <c r="E107" s="158" t="s">
        <v>236</v>
      </c>
      <c r="F107" s="158" t="s">
        <v>99</v>
      </c>
      <c r="G107" s="158" t="s">
        <v>236</v>
      </c>
      <c r="H107" s="158" t="s">
        <v>99</v>
      </c>
      <c r="I107" s="158" t="s">
        <v>236</v>
      </c>
    </row>
    <row r="108" spans="1:9" ht="16.5" x14ac:dyDescent="0.25">
      <c r="A108" s="598"/>
      <c r="B108" s="114">
        <v>8.4000000000000005E-2</v>
      </c>
      <c r="C108" s="117"/>
      <c r="D108" s="114">
        <v>8.4000000000000005E-2</v>
      </c>
      <c r="E108" s="117"/>
      <c r="F108" s="119"/>
      <c r="G108" s="116"/>
      <c r="H108" s="119"/>
      <c r="I108" s="116"/>
    </row>
    <row r="109" spans="1:9" ht="33" x14ac:dyDescent="0.25">
      <c r="A109" s="112" t="s">
        <v>258</v>
      </c>
      <c r="B109" s="514"/>
      <c r="C109" s="514"/>
      <c r="D109" s="514"/>
      <c r="E109" s="514"/>
      <c r="F109" s="514"/>
      <c r="G109" s="514"/>
      <c r="H109" s="514"/>
      <c r="I109" s="514"/>
    </row>
    <row r="110" spans="1:9" ht="16.5" x14ac:dyDescent="0.25">
      <c r="A110" s="112" t="s">
        <v>259</v>
      </c>
      <c r="B110" s="515"/>
      <c r="C110" s="516"/>
      <c r="D110" s="515"/>
      <c r="E110" s="516"/>
      <c r="F110" s="515"/>
      <c r="G110" s="516"/>
      <c r="H110" s="515"/>
      <c r="I110" s="516"/>
    </row>
    <row r="111" spans="1:9" ht="16.5" x14ac:dyDescent="0.25">
      <c r="A111" s="597" t="s">
        <v>203</v>
      </c>
      <c r="B111" s="158" t="s">
        <v>99</v>
      </c>
      <c r="C111" s="158" t="s">
        <v>236</v>
      </c>
      <c r="D111" s="158" t="s">
        <v>99</v>
      </c>
      <c r="E111" s="158" t="s">
        <v>236</v>
      </c>
      <c r="F111" s="158" t="s">
        <v>99</v>
      </c>
      <c r="G111" s="158" t="s">
        <v>236</v>
      </c>
      <c r="H111" s="158" t="s">
        <v>99</v>
      </c>
      <c r="I111" s="158" t="s">
        <v>236</v>
      </c>
    </row>
    <row r="112" spans="1:9" ht="16.5" x14ac:dyDescent="0.25">
      <c r="A112" s="598"/>
      <c r="B112" s="114">
        <v>8.4000000000000005E-2</v>
      </c>
      <c r="C112" s="260"/>
      <c r="D112" s="114">
        <v>8.4000000000000005E-2</v>
      </c>
      <c r="E112" s="260"/>
      <c r="F112" s="260"/>
      <c r="G112" s="261"/>
      <c r="H112" s="260"/>
      <c r="I112" s="261"/>
    </row>
    <row r="113" spans="1:9" ht="33" x14ac:dyDescent="0.25">
      <c r="A113" s="112" t="s">
        <v>258</v>
      </c>
      <c r="B113" s="517"/>
      <c r="C113" s="517"/>
      <c r="D113" s="517"/>
      <c r="E113" s="517"/>
      <c r="F113" s="517"/>
      <c r="G113" s="517"/>
      <c r="H113" s="517"/>
      <c r="I113" s="517"/>
    </row>
    <row r="114" spans="1:9" ht="16.5" x14ac:dyDescent="0.25">
      <c r="A114" s="112" t="s">
        <v>259</v>
      </c>
      <c r="B114" s="515"/>
      <c r="C114" s="516"/>
      <c r="D114" s="515"/>
      <c r="E114" s="516"/>
      <c r="F114" s="515"/>
      <c r="G114" s="516"/>
      <c r="H114" s="515"/>
      <c r="I114" s="516"/>
    </row>
    <row r="115" spans="1:9" ht="16.5" x14ac:dyDescent="0.25">
      <c r="A115" s="113" t="s">
        <v>260</v>
      </c>
      <c r="B115" s="118">
        <f t="shared" ref="B115:I115" si="1">(B68+B72+B76+B80+B84+B88+B92+B96+B100+B104+B108+B112)</f>
        <v>0.99999999999999989</v>
      </c>
      <c r="C115" s="118">
        <f t="shared" si="1"/>
        <v>0.41500000000000004</v>
      </c>
      <c r="D115" s="118">
        <f t="shared" si="1"/>
        <v>0.99999999999999989</v>
      </c>
      <c r="E115" s="118">
        <f t="shared" si="1"/>
        <v>0.41500000000000004</v>
      </c>
      <c r="F115" s="118">
        <f t="shared" si="1"/>
        <v>0</v>
      </c>
      <c r="G115" s="118">
        <f t="shared" si="1"/>
        <v>0</v>
      </c>
      <c r="H115" s="118">
        <f t="shared" si="1"/>
        <v>0</v>
      </c>
      <c r="I115" s="118">
        <f t="shared" si="1"/>
        <v>0</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0" r:id="rId1" xr:uid="{00000000-0004-0000-0400-000000000000}"/>
    <hyperlink ref="D70" r:id="rId2" xr:uid="{00000000-0004-0000-0400-000001000000}"/>
    <hyperlink ref="B74" r:id="rId3" xr:uid="{00000000-0004-0000-0400-000002000000}"/>
    <hyperlink ref="D74" r:id="rId4" xr:uid="{00000000-0004-0000-0400-000003000000}"/>
    <hyperlink ref="B78" r:id="rId5" xr:uid="{00000000-0004-0000-0400-000004000000}"/>
    <hyperlink ref="D78" r:id="rId6" xr:uid="{00000000-0004-0000-0400-000005000000}"/>
    <hyperlink ref="B82" r:id="rId7" xr:uid="{B1E23355-22C3-4FA8-8A9D-61996DB7EA31}"/>
    <hyperlink ref="D82" r:id="rId8" xr:uid="{10AC68C9-386A-40F2-9556-7CD60E988E7E}"/>
    <hyperlink ref="B86" r:id="rId9" xr:uid="{D50DD5D4-59B6-46DD-89EF-99AE5AF1F562}"/>
    <hyperlink ref="D86" r:id="rId10" xr:uid="{2DEAFD8D-8607-4B5D-AF61-4B0C7EDD432C}"/>
  </hyperlinks>
  <pageMargins left="0.25" right="0.25" top="0.75" bottom="0.75" header="0.3" footer="0.3"/>
  <pageSetup scale="25" fitToHeight="0" orientation="landscape" r:id="rId11"/>
  <rowBreaks count="1" manualBreakCount="1">
    <brk id="62" max="15" man="1"/>
  </rowBreaks>
  <drawing r:id="rId1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0000000}">
          <x14:formula1>
            <xm:f>Listas!$B$2:$B$4</xm:f>
          </x14:formula1>
          <xm:sqref>H35:I36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pageSetUpPr fitToPage="1"/>
  </sheetPr>
  <dimension ref="A1:O126"/>
  <sheetViews>
    <sheetView showGridLines="0" tabSelected="1" topLeftCell="A83" zoomScale="85" zoomScaleNormal="85" zoomScaleSheetLayoutView="30" workbookViewId="0">
      <selection activeCell="D86" sqref="D86:E86"/>
    </sheetView>
  </sheetViews>
  <sheetFormatPr baseColWidth="10" defaultColWidth="10.85546875" defaultRowHeight="14.25" x14ac:dyDescent="0.25"/>
  <cols>
    <col min="1" max="1" width="49.85546875" style="68" customWidth="1"/>
    <col min="2" max="7" width="35.85546875" style="68" customWidth="1"/>
    <col min="8" max="8" width="60.28515625" style="68" customWidth="1"/>
    <col min="9" max="9" width="45.85546875" style="68" customWidth="1"/>
    <col min="10"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2"/>
      <c r="B1" s="559" t="s">
        <v>182</v>
      </c>
      <c r="C1" s="560"/>
      <c r="D1" s="560"/>
      <c r="E1" s="560"/>
      <c r="F1" s="560"/>
      <c r="G1" s="560"/>
      <c r="H1" s="560"/>
      <c r="I1" s="560"/>
      <c r="J1" s="560"/>
      <c r="K1" s="560"/>
      <c r="L1" s="561"/>
      <c r="M1" s="556" t="s">
        <v>604</v>
      </c>
      <c r="N1" s="557"/>
      <c r="O1" s="558"/>
    </row>
    <row r="2" spans="1:15" s="145" customFormat="1" ht="30.75" customHeight="1" thickBot="1" x14ac:dyDescent="0.3">
      <c r="A2" s="583"/>
      <c r="B2" s="562" t="s">
        <v>183</v>
      </c>
      <c r="C2" s="563"/>
      <c r="D2" s="563"/>
      <c r="E2" s="563"/>
      <c r="F2" s="563"/>
      <c r="G2" s="563"/>
      <c r="H2" s="563"/>
      <c r="I2" s="563"/>
      <c r="J2" s="563"/>
      <c r="K2" s="563"/>
      <c r="L2" s="564"/>
      <c r="M2" s="556" t="s">
        <v>605</v>
      </c>
      <c r="N2" s="557"/>
      <c r="O2" s="558"/>
    </row>
    <row r="3" spans="1:15" s="145" customFormat="1" ht="24" customHeight="1" thickBot="1" x14ac:dyDescent="0.3">
      <c r="A3" s="583"/>
      <c r="B3" s="562" t="s">
        <v>184</v>
      </c>
      <c r="C3" s="563"/>
      <c r="D3" s="563"/>
      <c r="E3" s="563"/>
      <c r="F3" s="563"/>
      <c r="G3" s="563"/>
      <c r="H3" s="563"/>
      <c r="I3" s="563"/>
      <c r="J3" s="563"/>
      <c r="K3" s="563"/>
      <c r="L3" s="564"/>
      <c r="M3" s="556" t="s">
        <v>606</v>
      </c>
      <c r="N3" s="557"/>
      <c r="O3" s="558"/>
    </row>
    <row r="4" spans="1:15" s="145" customFormat="1" ht="21.75" customHeight="1" thickBot="1" x14ac:dyDescent="0.3">
      <c r="A4" s="584"/>
      <c r="B4" s="565" t="s">
        <v>185</v>
      </c>
      <c r="C4" s="566"/>
      <c r="D4" s="566"/>
      <c r="E4" s="566"/>
      <c r="F4" s="566"/>
      <c r="G4" s="566"/>
      <c r="H4" s="566"/>
      <c r="I4" s="566"/>
      <c r="J4" s="566"/>
      <c r="K4" s="566"/>
      <c r="L4" s="567"/>
      <c r="M4" s="556" t="s">
        <v>607</v>
      </c>
      <c r="N4" s="557"/>
      <c r="O4" s="558"/>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86" t="s">
        <v>187</v>
      </c>
      <c r="B6" s="236" t="s">
        <v>188</v>
      </c>
      <c r="C6" s="201"/>
      <c r="D6" s="236" t="s">
        <v>189</v>
      </c>
      <c r="E6" s="201"/>
      <c r="F6" s="236" t="s">
        <v>190</v>
      </c>
      <c r="G6" s="201"/>
      <c r="H6" s="236" t="s">
        <v>191</v>
      </c>
      <c r="I6" s="202"/>
      <c r="J6" s="570" t="s">
        <v>192</v>
      </c>
      <c r="K6" s="585"/>
      <c r="L6" s="235" t="s">
        <v>193</v>
      </c>
      <c r="M6" s="599"/>
      <c r="N6" s="599"/>
      <c r="O6" s="599"/>
    </row>
    <row r="7" spans="1:15" s="145" customFormat="1" ht="21.75" customHeight="1" thickBot="1" x14ac:dyDescent="0.3">
      <c r="A7" s="586"/>
      <c r="B7" s="237" t="s">
        <v>195</v>
      </c>
      <c r="C7" s="203" t="s">
        <v>194</v>
      </c>
      <c r="D7" s="236" t="s">
        <v>196</v>
      </c>
      <c r="E7" s="204"/>
      <c r="F7" s="236" t="s">
        <v>197</v>
      </c>
      <c r="G7" s="204"/>
      <c r="H7" s="236" t="s">
        <v>198</v>
      </c>
      <c r="I7" s="202"/>
      <c r="J7" s="570"/>
      <c r="K7" s="585"/>
      <c r="L7" s="235" t="s">
        <v>199</v>
      </c>
      <c r="M7" s="599"/>
      <c r="N7" s="599"/>
      <c r="O7" s="599"/>
    </row>
    <row r="8" spans="1:15" s="145" customFormat="1" ht="21.75" customHeight="1" thickBot="1" x14ac:dyDescent="0.3">
      <c r="A8" s="586"/>
      <c r="B8" s="236" t="s">
        <v>200</v>
      </c>
      <c r="C8" s="201"/>
      <c r="D8" s="236" t="s">
        <v>201</v>
      </c>
      <c r="E8" s="204"/>
      <c r="F8" s="236" t="s">
        <v>202</v>
      </c>
      <c r="G8" s="204"/>
      <c r="H8" s="236" t="s">
        <v>203</v>
      </c>
      <c r="I8" s="202"/>
      <c r="J8" s="570"/>
      <c r="K8" s="585"/>
      <c r="L8" s="235" t="s">
        <v>204</v>
      </c>
      <c r="M8" s="599" t="s">
        <v>194</v>
      </c>
      <c r="N8" s="599"/>
      <c r="O8" s="599"/>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7"/>
      <c r="H10" s="327"/>
      <c r="I10" s="77"/>
      <c r="J10" s="77"/>
      <c r="K10" s="74"/>
      <c r="L10" s="74"/>
      <c r="M10" s="74"/>
      <c r="N10" s="74"/>
      <c r="O10" s="74"/>
    </row>
    <row r="11" spans="1:15" ht="15" customHeight="1" x14ac:dyDescent="0.25">
      <c r="A11" s="592" t="s">
        <v>205</v>
      </c>
      <c r="B11" s="571" t="s">
        <v>612</v>
      </c>
      <c r="C11" s="572"/>
      <c r="D11" s="572"/>
      <c r="E11" s="572"/>
      <c r="F11" s="572"/>
      <c r="G11" s="572"/>
      <c r="H11" s="572"/>
      <c r="I11" s="572"/>
      <c r="J11" s="572"/>
      <c r="K11" s="572"/>
      <c r="L11" s="572"/>
      <c r="M11" s="572"/>
      <c r="N11" s="572"/>
      <c r="O11" s="573"/>
    </row>
    <row r="12" spans="1:15" ht="15" customHeight="1" x14ac:dyDescent="0.25">
      <c r="A12" s="593"/>
      <c r="B12" s="574"/>
      <c r="C12" s="575"/>
      <c r="D12" s="575"/>
      <c r="E12" s="575"/>
      <c r="F12" s="575"/>
      <c r="G12" s="575"/>
      <c r="H12" s="575"/>
      <c r="I12" s="575"/>
      <c r="J12" s="575"/>
      <c r="K12" s="575"/>
      <c r="L12" s="575"/>
      <c r="M12" s="575"/>
      <c r="N12" s="575"/>
      <c r="O12" s="576"/>
    </row>
    <row r="13" spans="1:15" ht="15" customHeight="1" thickBot="1" x14ac:dyDescent="0.3">
      <c r="A13" s="594"/>
      <c r="B13" s="577"/>
      <c r="C13" s="578"/>
      <c r="D13" s="578"/>
      <c r="E13" s="578"/>
      <c r="F13" s="578"/>
      <c r="G13" s="578"/>
      <c r="H13" s="578"/>
      <c r="I13" s="578"/>
      <c r="J13" s="578"/>
      <c r="K13" s="578"/>
      <c r="L13" s="578"/>
      <c r="M13" s="578"/>
      <c r="N13" s="578"/>
      <c r="O13" s="579"/>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207</v>
      </c>
      <c r="B15" s="580" t="s">
        <v>267</v>
      </c>
      <c r="C15" s="580"/>
      <c r="D15" s="580"/>
      <c r="E15" s="580"/>
      <c r="F15" s="580"/>
      <c r="G15" s="586" t="s">
        <v>209</v>
      </c>
      <c r="H15" s="586"/>
      <c r="I15" s="581" t="s">
        <v>268</v>
      </c>
      <c r="J15" s="581"/>
      <c r="K15" s="581"/>
      <c r="L15" s="581"/>
      <c r="M15" s="581"/>
      <c r="N15" s="581"/>
      <c r="O15" s="58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80" t="s">
        <v>212</v>
      </c>
      <c r="C17" s="580"/>
      <c r="D17" s="580"/>
      <c r="E17" s="580"/>
      <c r="F17" s="121" t="s">
        <v>213</v>
      </c>
      <c r="G17" s="587" t="s">
        <v>214</v>
      </c>
      <c r="H17" s="587"/>
      <c r="I17" s="587"/>
      <c r="J17" s="121" t="s">
        <v>215</v>
      </c>
      <c r="K17" s="580" t="s">
        <v>269</v>
      </c>
      <c r="L17" s="580"/>
      <c r="M17" s="580"/>
      <c r="N17" s="580"/>
      <c r="O17" s="580"/>
    </row>
    <row r="18" spans="1:15" ht="9" customHeight="1" x14ac:dyDescent="0.25">
      <c r="A18" s="72"/>
      <c r="B18" s="69"/>
      <c r="C18" s="591"/>
      <c r="D18" s="591"/>
      <c r="E18" s="591"/>
      <c r="F18" s="591"/>
      <c r="G18" s="591"/>
      <c r="H18" s="591"/>
      <c r="I18" s="591"/>
      <c r="J18" s="591"/>
      <c r="K18" s="591"/>
      <c r="L18" s="591"/>
      <c r="M18" s="591"/>
      <c r="N18" s="591"/>
      <c r="O18" s="591"/>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68" t="s">
        <v>217</v>
      </c>
      <c r="B21" s="569"/>
      <c r="C21" s="569"/>
      <c r="D21" s="569"/>
      <c r="E21" s="569"/>
      <c r="F21" s="569"/>
      <c r="G21" s="569"/>
      <c r="H21" s="569"/>
      <c r="I21" s="569"/>
      <c r="J21" s="569"/>
      <c r="K21" s="569"/>
      <c r="L21" s="569"/>
      <c r="M21" s="569"/>
      <c r="N21" s="569"/>
      <c r="O21" s="570"/>
    </row>
    <row r="22" spans="1:15" ht="32.1" customHeight="1" thickBot="1" x14ac:dyDescent="0.3">
      <c r="A22" s="568" t="s">
        <v>218</v>
      </c>
      <c r="B22" s="569"/>
      <c r="C22" s="569"/>
      <c r="D22" s="569"/>
      <c r="E22" s="569"/>
      <c r="F22" s="569"/>
      <c r="G22" s="569"/>
      <c r="H22" s="569"/>
      <c r="I22" s="569"/>
      <c r="J22" s="569"/>
      <c r="K22" s="569"/>
      <c r="L22" s="569"/>
      <c r="M22" s="569"/>
      <c r="N22" s="569"/>
      <c r="O22" s="570"/>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399" t="s">
        <v>219</v>
      </c>
      <c r="O23" s="87" t="s">
        <v>220</v>
      </c>
    </row>
    <row r="24" spans="1:15" ht="32.1" customHeight="1" x14ac:dyDescent="0.25">
      <c r="A24" s="90" t="s">
        <v>221</v>
      </c>
      <c r="B24" s="91">
        <v>16326885000</v>
      </c>
      <c r="C24" s="91"/>
      <c r="D24" s="91"/>
      <c r="E24" s="91">
        <v>-551</v>
      </c>
      <c r="F24" s="91"/>
      <c r="G24" s="91"/>
      <c r="H24" s="88"/>
      <c r="I24" s="88"/>
      <c r="J24" s="88"/>
      <c r="K24" s="88"/>
      <c r="L24" s="88"/>
      <c r="M24" s="425"/>
      <c r="N24" s="505">
        <f t="shared" ref="N24:N29" si="0">SUM(B24:M24)</f>
        <v>16326884449</v>
      </c>
      <c r="O24" s="427"/>
    </row>
    <row r="25" spans="1:15" ht="32.1" customHeight="1" x14ac:dyDescent="0.25">
      <c r="A25" s="90" t="s">
        <v>222</v>
      </c>
      <c r="B25" s="91">
        <v>16326884449</v>
      </c>
      <c r="C25" s="91"/>
      <c r="D25" s="91"/>
      <c r="E25" s="91"/>
      <c r="F25" s="91"/>
      <c r="G25" s="91"/>
      <c r="H25" s="91"/>
      <c r="I25" s="91"/>
      <c r="J25" s="91"/>
      <c r="K25" s="91"/>
      <c r="L25" s="91"/>
      <c r="M25" s="335"/>
      <c r="N25" s="91">
        <f t="shared" si="0"/>
        <v>16326884449</v>
      </c>
      <c r="O25" s="397">
        <f>+(B25+C25+D25+E25+F25+G25+H25+I25+J25+K25+L25+M25)/N24</f>
        <v>1</v>
      </c>
    </row>
    <row r="26" spans="1:15" ht="32.1" customHeight="1" x14ac:dyDescent="0.25">
      <c r="A26" s="90" t="s">
        <v>223</v>
      </c>
      <c r="B26" s="91">
        <v>0</v>
      </c>
      <c r="C26" s="91">
        <v>1247441685</v>
      </c>
      <c r="D26" s="91">
        <v>1332068843</v>
      </c>
      <c r="E26" s="91"/>
      <c r="F26" s="91">
        <v>0</v>
      </c>
      <c r="G26" s="91"/>
      <c r="H26" s="91"/>
      <c r="I26" s="91"/>
      <c r="J26" s="91"/>
      <c r="K26" s="91"/>
      <c r="L26" s="91"/>
      <c r="M26" s="335"/>
      <c r="N26" s="91">
        <f t="shared" si="0"/>
        <v>2579510528</v>
      </c>
      <c r="O26" s="397"/>
    </row>
    <row r="27" spans="1:15" ht="32.1" customHeight="1" x14ac:dyDescent="0.25">
      <c r="A27" s="90" t="s">
        <v>224</v>
      </c>
      <c r="B27" s="91">
        <v>1231063255</v>
      </c>
      <c r="C27" s="91">
        <v>36271486</v>
      </c>
      <c r="D27" s="91"/>
      <c r="E27" s="91"/>
      <c r="F27" s="91"/>
      <c r="G27" s="91"/>
      <c r="H27" s="91"/>
      <c r="I27" s="91"/>
      <c r="J27" s="91"/>
      <c r="K27" s="91"/>
      <c r="L27" s="91"/>
      <c r="M27" s="335">
        <v>41589938</v>
      </c>
      <c r="N27" s="91">
        <f t="shared" si="0"/>
        <v>1308924679</v>
      </c>
      <c r="O27" s="397"/>
    </row>
    <row r="28" spans="1:15" ht="32.1" customHeight="1" x14ac:dyDescent="0.25">
      <c r="A28" s="90" t="s">
        <v>225</v>
      </c>
      <c r="B28" s="91">
        <v>0</v>
      </c>
      <c r="C28" s="91"/>
      <c r="D28" s="91"/>
      <c r="E28" s="91"/>
      <c r="F28" s="91"/>
      <c r="G28" s="91"/>
      <c r="H28" s="91"/>
      <c r="I28" s="91"/>
      <c r="J28" s="91"/>
      <c r="K28" s="91"/>
      <c r="L28" s="91"/>
      <c r="M28" s="335"/>
      <c r="N28" s="91">
        <f t="shared" si="0"/>
        <v>0</v>
      </c>
      <c r="O28" s="336"/>
    </row>
    <row r="29" spans="1:15" ht="32.1" customHeight="1" thickBot="1" x14ac:dyDescent="0.3">
      <c r="A29" s="93" t="s">
        <v>226</v>
      </c>
      <c r="B29" s="94">
        <v>1209252707</v>
      </c>
      <c r="C29" s="94">
        <v>58082034</v>
      </c>
      <c r="D29" s="94">
        <v>0</v>
      </c>
      <c r="E29" s="94"/>
      <c r="F29" s="94"/>
      <c r="G29" s="94"/>
      <c r="H29" s="94"/>
      <c r="I29" s="94"/>
      <c r="J29" s="94"/>
      <c r="K29" s="94"/>
      <c r="L29" s="94"/>
      <c r="M29" s="426"/>
      <c r="N29" s="94">
        <f t="shared" si="0"/>
        <v>1267334741</v>
      </c>
      <c r="O29" s="428">
        <f>+N29/(N27-N28)</f>
        <v>0.96822587375174707</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39" t="s">
        <v>227</v>
      </c>
      <c r="B33" s="540"/>
      <c r="C33" s="540"/>
      <c r="D33" s="540"/>
      <c r="E33" s="540"/>
      <c r="F33" s="540"/>
      <c r="G33" s="540"/>
      <c r="H33" s="540"/>
      <c r="I33" s="541"/>
      <c r="J33" s="100"/>
    </row>
    <row r="34" spans="1:10" ht="50.25" customHeight="1" thickBot="1" x14ac:dyDescent="0.3">
      <c r="A34" s="107" t="s">
        <v>228</v>
      </c>
      <c r="B34" s="542" t="str">
        <f>+B11</f>
        <v>Realizar 142.183 atenciones efectivas a través de los diferentes canales de atención de la Línea Púrpura Distrital y los casos gestionados y analizados en el marco de la integración con el NUSE 123</v>
      </c>
      <c r="C34" s="543"/>
      <c r="D34" s="543"/>
      <c r="E34" s="543"/>
      <c r="F34" s="543"/>
      <c r="G34" s="543"/>
      <c r="H34" s="543"/>
      <c r="I34" s="544"/>
      <c r="J34" s="98"/>
    </row>
    <row r="35" spans="1:10" ht="18.75" customHeight="1" thickBot="1" x14ac:dyDescent="0.3">
      <c r="A35" s="533" t="s">
        <v>229</v>
      </c>
      <c r="B35" s="151">
        <v>2024</v>
      </c>
      <c r="C35" s="151">
        <v>2025</v>
      </c>
      <c r="D35" s="151">
        <v>2026</v>
      </c>
      <c r="E35" s="151">
        <v>2027</v>
      </c>
      <c r="F35" s="151" t="s">
        <v>230</v>
      </c>
      <c r="G35" s="550" t="s">
        <v>231</v>
      </c>
      <c r="H35" s="550" t="s">
        <v>21</v>
      </c>
      <c r="I35" s="550"/>
      <c r="J35" s="98"/>
    </row>
    <row r="36" spans="1:10" ht="50.25" customHeight="1" thickBot="1" x14ac:dyDescent="0.3">
      <c r="A36" s="534"/>
      <c r="B36" s="284">
        <v>21285</v>
      </c>
      <c r="C36" s="284">
        <v>40898</v>
      </c>
      <c r="D36" s="284">
        <v>40000</v>
      </c>
      <c r="E36" s="284">
        <v>40000</v>
      </c>
      <c r="F36" s="285">
        <f>SUM(B36:E36)</f>
        <v>142183</v>
      </c>
      <c r="G36" s="550"/>
      <c r="H36" s="550"/>
      <c r="I36" s="550"/>
      <c r="J36" s="98"/>
    </row>
    <row r="37" spans="1:10" ht="52.5" customHeight="1" thickBot="1" x14ac:dyDescent="0.3">
      <c r="A37" s="108" t="s">
        <v>232</v>
      </c>
      <c r="B37" s="545">
        <v>0.1</v>
      </c>
      <c r="C37" s="546"/>
      <c r="D37" s="547" t="s">
        <v>233</v>
      </c>
      <c r="E37" s="548"/>
      <c r="F37" s="548"/>
      <c r="G37" s="548"/>
      <c r="H37" s="548"/>
      <c r="I37" s="549"/>
    </row>
    <row r="38" spans="1:10" s="99" customFormat="1" ht="48" customHeight="1" thickBot="1" x14ac:dyDescent="0.3">
      <c r="A38" s="533" t="s">
        <v>234</v>
      </c>
      <c r="B38" s="108" t="s">
        <v>235</v>
      </c>
      <c r="C38" s="107" t="s">
        <v>236</v>
      </c>
      <c r="D38" s="522" t="s">
        <v>237</v>
      </c>
      <c r="E38" s="523"/>
      <c r="F38" s="522" t="s">
        <v>238</v>
      </c>
      <c r="G38" s="523"/>
      <c r="H38" s="109" t="s">
        <v>239</v>
      </c>
      <c r="I38" s="111" t="s">
        <v>240</v>
      </c>
    </row>
    <row r="39" spans="1:10" ht="235.5" customHeight="1" thickBot="1" x14ac:dyDescent="0.3">
      <c r="A39" s="534"/>
      <c r="B39" s="101">
        <v>3333</v>
      </c>
      <c r="C39" s="104">
        <v>2968</v>
      </c>
      <c r="D39" s="700" t="s">
        <v>620</v>
      </c>
      <c r="E39" s="701"/>
      <c r="F39" s="702" t="s">
        <v>621</v>
      </c>
      <c r="G39" s="703"/>
      <c r="H39" s="394" t="s">
        <v>622</v>
      </c>
      <c r="I39" s="394" t="s">
        <v>623</v>
      </c>
    </row>
    <row r="40" spans="1:10" s="99" customFormat="1" ht="54" customHeight="1" thickBot="1" x14ac:dyDescent="0.3">
      <c r="A40" s="533" t="s">
        <v>241</v>
      </c>
      <c r="B40" s="110" t="s">
        <v>235</v>
      </c>
      <c r="C40" s="109" t="s">
        <v>236</v>
      </c>
      <c r="D40" s="522" t="s">
        <v>237</v>
      </c>
      <c r="E40" s="523"/>
      <c r="F40" s="522" t="s">
        <v>238</v>
      </c>
      <c r="G40" s="523"/>
      <c r="H40" s="109" t="s">
        <v>239</v>
      </c>
      <c r="I40" s="111" t="s">
        <v>240</v>
      </c>
    </row>
    <row r="41" spans="1:10" ht="216.75" customHeight="1" thickBot="1" x14ac:dyDescent="0.3">
      <c r="A41" s="534"/>
      <c r="B41" s="101">
        <v>3333</v>
      </c>
      <c r="C41" s="104">
        <v>3207</v>
      </c>
      <c r="D41" s="700" t="s">
        <v>803</v>
      </c>
      <c r="E41" s="701"/>
      <c r="F41" s="702" t="s">
        <v>741</v>
      </c>
      <c r="G41" s="703"/>
      <c r="H41" s="394" t="s">
        <v>622</v>
      </c>
      <c r="I41" s="394" t="s">
        <v>623</v>
      </c>
    </row>
    <row r="42" spans="1:10" s="99" customFormat="1" ht="33.75" thickBot="1" x14ac:dyDescent="0.3">
      <c r="A42" s="533" t="s">
        <v>242</v>
      </c>
      <c r="B42" s="110" t="s">
        <v>235</v>
      </c>
      <c r="C42" s="109" t="s">
        <v>236</v>
      </c>
      <c r="D42" s="522" t="s">
        <v>237</v>
      </c>
      <c r="E42" s="523"/>
      <c r="F42" s="522" t="s">
        <v>238</v>
      </c>
      <c r="G42" s="523"/>
      <c r="H42" s="109" t="s">
        <v>239</v>
      </c>
      <c r="I42" s="111" t="s">
        <v>240</v>
      </c>
    </row>
    <row r="43" spans="1:10" ht="214.5" thickBot="1" x14ac:dyDescent="0.3">
      <c r="A43" s="534"/>
      <c r="B43" s="101">
        <v>3333</v>
      </c>
      <c r="C43" s="472">
        <v>3311</v>
      </c>
      <c r="D43" s="704" t="s">
        <v>817</v>
      </c>
      <c r="E43" s="705"/>
      <c r="F43" s="706" t="s">
        <v>818</v>
      </c>
      <c r="G43" s="707"/>
      <c r="H43" s="473" t="s">
        <v>863</v>
      </c>
      <c r="I43" s="473" t="s">
        <v>864</v>
      </c>
    </row>
    <row r="44" spans="1:10" s="99" customFormat="1" ht="33.75" thickBot="1" x14ac:dyDescent="0.3">
      <c r="A44" s="533" t="s">
        <v>243</v>
      </c>
      <c r="B44" s="109" t="s">
        <v>235</v>
      </c>
      <c r="C44" s="110" t="s">
        <v>236</v>
      </c>
      <c r="D44" s="522" t="s">
        <v>237</v>
      </c>
      <c r="E44" s="523"/>
      <c r="F44" s="522" t="s">
        <v>238</v>
      </c>
      <c r="G44" s="523"/>
      <c r="H44" s="109" t="s">
        <v>239</v>
      </c>
      <c r="I44" s="109" t="s">
        <v>240</v>
      </c>
    </row>
    <row r="45" spans="1:10" ht="214.5" thickBot="1" x14ac:dyDescent="0.3">
      <c r="A45" s="534"/>
      <c r="B45" s="101">
        <v>3333</v>
      </c>
      <c r="C45" s="104">
        <v>3400</v>
      </c>
      <c r="D45" s="704" t="s">
        <v>938</v>
      </c>
      <c r="E45" s="705"/>
      <c r="F45" s="706" t="s">
        <v>939</v>
      </c>
      <c r="G45" s="707"/>
      <c r="H45" s="473" t="s">
        <v>863</v>
      </c>
      <c r="I45" s="473" t="s">
        <v>864</v>
      </c>
    </row>
    <row r="46" spans="1:10" s="99" customFormat="1" ht="33.75" thickBot="1" x14ac:dyDescent="0.3">
      <c r="A46" s="533" t="s">
        <v>244</v>
      </c>
      <c r="B46" s="110" t="s">
        <v>235</v>
      </c>
      <c r="C46" s="109" t="s">
        <v>236</v>
      </c>
      <c r="D46" s="522" t="s">
        <v>237</v>
      </c>
      <c r="E46" s="523"/>
      <c r="F46" s="522" t="s">
        <v>238</v>
      </c>
      <c r="G46" s="523"/>
      <c r="H46" s="109" t="s">
        <v>239</v>
      </c>
      <c r="I46" s="111" t="s">
        <v>240</v>
      </c>
    </row>
    <row r="47" spans="1:10" ht="171.75" customHeight="1" thickBot="1" x14ac:dyDescent="0.3">
      <c r="A47" s="534"/>
      <c r="B47" s="101">
        <v>3333</v>
      </c>
      <c r="C47" s="104">
        <v>3399</v>
      </c>
      <c r="D47" s="706" t="s">
        <v>994</v>
      </c>
      <c r="E47" s="707"/>
      <c r="F47" s="706" t="s">
        <v>995</v>
      </c>
      <c r="G47" s="707"/>
      <c r="H47" s="473" t="s">
        <v>863</v>
      </c>
      <c r="I47" s="473" t="s">
        <v>864</v>
      </c>
    </row>
    <row r="48" spans="1:10" s="99" customFormat="1" ht="33.75" thickBot="1" x14ac:dyDescent="0.3">
      <c r="A48" s="533" t="s">
        <v>245</v>
      </c>
      <c r="B48" s="109" t="s">
        <v>235</v>
      </c>
      <c r="C48" s="109" t="s">
        <v>236</v>
      </c>
      <c r="D48" s="522" t="s">
        <v>237</v>
      </c>
      <c r="E48" s="523"/>
      <c r="F48" s="522" t="s">
        <v>238</v>
      </c>
      <c r="G48" s="523"/>
      <c r="H48" s="109" t="s">
        <v>239</v>
      </c>
      <c r="I48" s="111" t="s">
        <v>240</v>
      </c>
    </row>
    <row r="49" spans="1:9" ht="17.25" thickBot="1" x14ac:dyDescent="0.3">
      <c r="A49" s="534"/>
      <c r="B49" s="101">
        <v>3333</v>
      </c>
      <c r="C49" s="106"/>
      <c r="D49" s="524"/>
      <c r="E49" s="526"/>
      <c r="F49" s="524"/>
      <c r="G49" s="526"/>
      <c r="H49" s="101"/>
      <c r="I49" s="102"/>
    </row>
    <row r="50" spans="1:9" ht="33.75" thickBot="1" x14ac:dyDescent="0.3">
      <c r="A50" s="533" t="s">
        <v>246</v>
      </c>
      <c r="B50" s="108" t="s">
        <v>235</v>
      </c>
      <c r="C50" s="107" t="s">
        <v>236</v>
      </c>
      <c r="D50" s="522" t="s">
        <v>237</v>
      </c>
      <c r="E50" s="523"/>
      <c r="F50" s="522" t="s">
        <v>238</v>
      </c>
      <c r="G50" s="523"/>
      <c r="H50" s="109" t="s">
        <v>239</v>
      </c>
      <c r="I50" s="111" t="s">
        <v>240</v>
      </c>
    </row>
    <row r="51" spans="1:9" ht="17.25" thickBot="1" x14ac:dyDescent="0.3">
      <c r="A51" s="534"/>
      <c r="B51" s="101">
        <v>3333</v>
      </c>
      <c r="C51" s="106"/>
      <c r="D51" s="524"/>
      <c r="E51" s="525"/>
      <c r="F51" s="524"/>
      <c r="G51" s="526"/>
      <c r="H51" s="101"/>
      <c r="I51" s="102"/>
    </row>
    <row r="52" spans="1:9" ht="33.75" thickBot="1" x14ac:dyDescent="0.3">
      <c r="A52" s="533" t="s">
        <v>247</v>
      </c>
      <c r="B52" s="108" t="s">
        <v>235</v>
      </c>
      <c r="C52" s="107" t="s">
        <v>236</v>
      </c>
      <c r="D52" s="522" t="s">
        <v>237</v>
      </c>
      <c r="E52" s="523"/>
      <c r="F52" s="522" t="s">
        <v>238</v>
      </c>
      <c r="G52" s="523"/>
      <c r="H52" s="109" t="s">
        <v>239</v>
      </c>
      <c r="I52" s="111" t="s">
        <v>240</v>
      </c>
    </row>
    <row r="53" spans="1:9" ht="17.25" thickBot="1" x14ac:dyDescent="0.3">
      <c r="A53" s="534"/>
      <c r="B53" s="101">
        <v>3333</v>
      </c>
      <c r="C53" s="106"/>
      <c r="D53" s="524"/>
      <c r="E53" s="525"/>
      <c r="F53" s="524"/>
      <c r="G53" s="526"/>
      <c r="H53" s="101"/>
      <c r="I53" s="101"/>
    </row>
    <row r="54" spans="1:9" ht="33.75" thickBot="1" x14ac:dyDescent="0.3">
      <c r="A54" s="533" t="s">
        <v>248</v>
      </c>
      <c r="B54" s="109" t="s">
        <v>235</v>
      </c>
      <c r="C54" s="107" t="s">
        <v>236</v>
      </c>
      <c r="D54" s="522" t="s">
        <v>237</v>
      </c>
      <c r="E54" s="523"/>
      <c r="F54" s="522" t="s">
        <v>238</v>
      </c>
      <c r="G54" s="523"/>
      <c r="H54" s="109" t="s">
        <v>239</v>
      </c>
      <c r="I54" s="111" t="s">
        <v>240</v>
      </c>
    </row>
    <row r="55" spans="1:9" ht="17.25" thickBot="1" x14ac:dyDescent="0.3">
      <c r="A55" s="534"/>
      <c r="B55" s="101">
        <v>3334</v>
      </c>
      <c r="C55" s="106"/>
      <c r="D55" s="524"/>
      <c r="E55" s="526"/>
      <c r="F55" s="524"/>
      <c r="G55" s="526"/>
      <c r="H55" s="101"/>
      <c r="I55" s="101"/>
    </row>
    <row r="56" spans="1:9" ht="33.75" thickBot="1" x14ac:dyDescent="0.3">
      <c r="A56" s="533" t="s">
        <v>249</v>
      </c>
      <c r="B56" s="109" t="s">
        <v>235</v>
      </c>
      <c r="C56" s="107" t="s">
        <v>236</v>
      </c>
      <c r="D56" s="522" t="s">
        <v>237</v>
      </c>
      <c r="E56" s="523"/>
      <c r="F56" s="522" t="s">
        <v>238</v>
      </c>
      <c r="G56" s="523"/>
      <c r="H56" s="109" t="s">
        <v>239</v>
      </c>
      <c r="I56" s="111" t="s">
        <v>240</v>
      </c>
    </row>
    <row r="57" spans="1:9" ht="17.25" thickBot="1" x14ac:dyDescent="0.3">
      <c r="A57" s="534"/>
      <c r="B57" s="101">
        <v>3334</v>
      </c>
      <c r="C57" s="106"/>
      <c r="D57" s="524"/>
      <c r="E57" s="526"/>
      <c r="F57" s="524"/>
      <c r="G57" s="526"/>
      <c r="H57" s="101"/>
      <c r="I57" s="102"/>
    </row>
    <row r="58" spans="1:9" ht="33.75" thickBot="1" x14ac:dyDescent="0.3">
      <c r="A58" s="533" t="s">
        <v>250</v>
      </c>
      <c r="B58" s="109" t="s">
        <v>235</v>
      </c>
      <c r="C58" s="107" t="s">
        <v>236</v>
      </c>
      <c r="D58" s="522" t="s">
        <v>237</v>
      </c>
      <c r="E58" s="523"/>
      <c r="F58" s="522" t="s">
        <v>238</v>
      </c>
      <c r="G58" s="523"/>
      <c r="H58" s="109" t="s">
        <v>239</v>
      </c>
      <c r="I58" s="111" t="s">
        <v>240</v>
      </c>
    </row>
    <row r="59" spans="1:9" ht="17.25" thickBot="1" x14ac:dyDescent="0.3">
      <c r="A59" s="534"/>
      <c r="B59" s="101">
        <v>3334</v>
      </c>
      <c r="C59" s="106"/>
      <c r="D59" s="524"/>
      <c r="E59" s="526"/>
      <c r="F59" s="525"/>
      <c r="G59" s="525"/>
      <c r="H59" s="101"/>
      <c r="I59" s="101"/>
    </row>
    <row r="60" spans="1:9" ht="33.75" thickBot="1" x14ac:dyDescent="0.3">
      <c r="A60" s="533" t="s">
        <v>251</v>
      </c>
      <c r="B60" s="109" t="s">
        <v>235</v>
      </c>
      <c r="C60" s="107" t="s">
        <v>236</v>
      </c>
      <c r="D60" s="522" t="s">
        <v>237</v>
      </c>
      <c r="E60" s="523"/>
      <c r="F60" s="522" t="s">
        <v>238</v>
      </c>
      <c r="G60" s="523"/>
      <c r="H60" s="109" t="s">
        <v>239</v>
      </c>
      <c r="I60" s="111" t="s">
        <v>240</v>
      </c>
    </row>
    <row r="61" spans="1:9" ht="17.25" thickBot="1" x14ac:dyDescent="0.3">
      <c r="A61" s="534"/>
      <c r="B61" s="101">
        <v>3334</v>
      </c>
      <c r="C61" s="106"/>
      <c r="D61" s="524"/>
      <c r="E61" s="526"/>
      <c r="F61" s="524"/>
      <c r="G61" s="526"/>
      <c r="H61" s="101"/>
      <c r="I61" s="101"/>
    </row>
    <row r="64" spans="1:9" s="98" customFormat="1" ht="30" customHeight="1" x14ac:dyDescent="0.25">
      <c r="A64" s="68"/>
      <c r="B64" s="68"/>
      <c r="C64" s="68"/>
      <c r="D64" s="68"/>
      <c r="E64" s="68"/>
      <c r="F64" s="68"/>
      <c r="G64" s="68"/>
      <c r="H64" s="68"/>
      <c r="I64" s="68"/>
    </row>
    <row r="65" spans="1:9" ht="34.5" customHeight="1" x14ac:dyDescent="0.25">
      <c r="A65" s="601" t="s">
        <v>252</v>
      </c>
      <c r="B65" s="601"/>
      <c r="C65" s="601"/>
      <c r="D65" s="601"/>
      <c r="E65" s="601"/>
      <c r="F65" s="601"/>
      <c r="G65" s="601"/>
      <c r="H65" s="601"/>
      <c r="I65" s="601"/>
    </row>
    <row r="66" spans="1:9" ht="85.5" customHeight="1" x14ac:dyDescent="0.25">
      <c r="A66" s="112" t="s">
        <v>253</v>
      </c>
      <c r="B66" s="531" t="s">
        <v>270</v>
      </c>
      <c r="C66" s="532"/>
      <c r="D66" s="531" t="s">
        <v>271</v>
      </c>
      <c r="E66" s="532"/>
      <c r="F66" s="531" t="s">
        <v>272</v>
      </c>
      <c r="G66" s="532"/>
      <c r="H66" s="531" t="s">
        <v>273</v>
      </c>
      <c r="I66" s="532"/>
    </row>
    <row r="67" spans="1:9" ht="78" customHeight="1" x14ac:dyDescent="0.25">
      <c r="A67" s="112" t="s">
        <v>257</v>
      </c>
      <c r="B67" s="708">
        <v>0.05</v>
      </c>
      <c r="C67" s="709"/>
      <c r="D67" s="708">
        <v>0.05</v>
      </c>
      <c r="E67" s="709"/>
      <c r="F67" s="689"/>
      <c r="G67" s="690"/>
      <c r="H67" s="689"/>
      <c r="I67" s="690"/>
    </row>
    <row r="68" spans="1:9" ht="30" customHeight="1" x14ac:dyDescent="0.25">
      <c r="A68" s="597" t="s">
        <v>188</v>
      </c>
      <c r="B68" s="158" t="s">
        <v>99</v>
      </c>
      <c r="C68" s="158" t="s">
        <v>236</v>
      </c>
      <c r="D68" s="158" t="s">
        <v>99</v>
      </c>
      <c r="E68" s="158" t="s">
        <v>236</v>
      </c>
      <c r="F68" s="158" t="s">
        <v>99</v>
      </c>
      <c r="G68" s="158" t="s">
        <v>236</v>
      </c>
      <c r="H68" s="158" t="s">
        <v>99</v>
      </c>
      <c r="I68" s="158" t="s">
        <v>236</v>
      </c>
    </row>
    <row r="69" spans="1:9" ht="30" customHeight="1" x14ac:dyDescent="0.25">
      <c r="A69" s="598"/>
      <c r="B69" s="114">
        <v>8.3000000000000004E-2</v>
      </c>
      <c r="C69" s="114">
        <v>8.3000000000000004E-2</v>
      </c>
      <c r="D69" s="114">
        <v>8.3000000000000004E-2</v>
      </c>
      <c r="E69" s="114">
        <v>8.3000000000000004E-2</v>
      </c>
      <c r="F69" s="119"/>
      <c r="G69" s="115"/>
      <c r="H69" s="119"/>
      <c r="I69" s="115"/>
    </row>
    <row r="70" spans="1:9" ht="322.5" customHeight="1" x14ac:dyDescent="0.2">
      <c r="A70" s="112" t="s">
        <v>258</v>
      </c>
      <c r="B70" s="710" t="s">
        <v>624</v>
      </c>
      <c r="C70" s="711"/>
      <c r="D70" s="712" t="s">
        <v>625</v>
      </c>
      <c r="E70" s="713"/>
      <c r="F70" s="602"/>
      <c r="G70" s="693"/>
      <c r="H70" s="602"/>
      <c r="I70" s="603"/>
    </row>
    <row r="71" spans="1:9" ht="80.25" customHeight="1" x14ac:dyDescent="0.25">
      <c r="A71" s="112" t="s">
        <v>259</v>
      </c>
      <c r="B71" s="595" t="s">
        <v>626</v>
      </c>
      <c r="C71" s="714"/>
      <c r="D71" s="595" t="s">
        <v>627</v>
      </c>
      <c r="E71" s="714"/>
      <c r="F71" s="518"/>
      <c r="G71" s="519"/>
      <c r="H71" s="518"/>
      <c r="I71" s="519"/>
    </row>
    <row r="72" spans="1:9" ht="30.75" customHeight="1" x14ac:dyDescent="0.25">
      <c r="A72" s="597" t="s">
        <v>189</v>
      </c>
      <c r="B72" s="158" t="s">
        <v>99</v>
      </c>
      <c r="C72" s="158" t="s">
        <v>236</v>
      </c>
      <c r="D72" s="158" t="s">
        <v>99</v>
      </c>
      <c r="E72" s="158" t="s">
        <v>236</v>
      </c>
      <c r="F72" s="158" t="s">
        <v>99</v>
      </c>
      <c r="G72" s="158" t="s">
        <v>236</v>
      </c>
      <c r="H72" s="158" t="s">
        <v>99</v>
      </c>
      <c r="I72" s="158" t="s">
        <v>236</v>
      </c>
    </row>
    <row r="73" spans="1:9" ht="30.75" customHeight="1" x14ac:dyDescent="0.25">
      <c r="A73" s="598"/>
      <c r="B73" s="114">
        <v>8.3000000000000004E-2</v>
      </c>
      <c r="C73" s="114">
        <v>8.3000000000000004E-2</v>
      </c>
      <c r="D73" s="114">
        <v>8.3000000000000004E-2</v>
      </c>
      <c r="E73" s="114">
        <v>8.3000000000000004E-2</v>
      </c>
      <c r="F73" s="119"/>
      <c r="G73" s="116"/>
      <c r="H73" s="119"/>
      <c r="I73" s="116"/>
    </row>
    <row r="74" spans="1:9" ht="408.75" customHeight="1" x14ac:dyDescent="0.2">
      <c r="A74" s="112" t="s">
        <v>258</v>
      </c>
      <c r="B74" s="715" t="s">
        <v>804</v>
      </c>
      <c r="C74" s="716"/>
      <c r="D74" s="712" t="s">
        <v>742</v>
      </c>
      <c r="E74" s="713"/>
      <c r="F74" s="602"/>
      <c r="G74" s="693"/>
      <c r="H74" s="554"/>
      <c r="I74" s="555"/>
    </row>
    <row r="75" spans="1:9" ht="80.25" customHeight="1" x14ac:dyDescent="0.25">
      <c r="A75" s="112" t="s">
        <v>259</v>
      </c>
      <c r="B75" s="717" t="s">
        <v>743</v>
      </c>
      <c r="C75" s="714"/>
      <c r="D75" s="717" t="s">
        <v>744</v>
      </c>
      <c r="E75" s="714"/>
      <c r="F75" s="518"/>
      <c r="G75" s="519"/>
      <c r="H75" s="518"/>
      <c r="I75" s="519"/>
    </row>
    <row r="76" spans="1:9" ht="16.5" x14ac:dyDescent="0.25">
      <c r="A76" s="597" t="s">
        <v>190</v>
      </c>
      <c r="B76" s="158" t="s">
        <v>99</v>
      </c>
      <c r="C76" s="158" t="s">
        <v>236</v>
      </c>
      <c r="D76" s="158" t="s">
        <v>99</v>
      </c>
      <c r="E76" s="158" t="s">
        <v>236</v>
      </c>
      <c r="F76" s="158" t="s">
        <v>99</v>
      </c>
      <c r="G76" s="158" t="s">
        <v>236</v>
      </c>
      <c r="H76" s="158" t="s">
        <v>99</v>
      </c>
      <c r="I76" s="158" t="s">
        <v>236</v>
      </c>
    </row>
    <row r="77" spans="1:9" ht="16.5" x14ac:dyDescent="0.25">
      <c r="A77" s="598"/>
      <c r="B77" s="114">
        <v>8.3000000000000004E-2</v>
      </c>
      <c r="C77" s="114">
        <v>8.3000000000000004E-2</v>
      </c>
      <c r="D77" s="114">
        <v>8.3000000000000004E-2</v>
      </c>
      <c r="E77" s="114">
        <v>8.3000000000000004E-2</v>
      </c>
      <c r="F77" s="119"/>
      <c r="G77" s="116"/>
      <c r="H77" s="119"/>
      <c r="I77" s="116"/>
    </row>
    <row r="78" spans="1:9" ht="351.75" customHeight="1" x14ac:dyDescent="0.25">
      <c r="A78" s="112" t="s">
        <v>258</v>
      </c>
      <c r="B78" s="718" t="s">
        <v>866</v>
      </c>
      <c r="C78" s="719"/>
      <c r="D78" s="718" t="s">
        <v>865</v>
      </c>
      <c r="E78" s="719"/>
      <c r="F78" s="602"/>
      <c r="G78" s="693"/>
      <c r="H78" s="518"/>
      <c r="I78" s="519"/>
    </row>
    <row r="79" spans="1:9" ht="61.5" customHeight="1" x14ac:dyDescent="0.25">
      <c r="A79" s="112" t="s">
        <v>259</v>
      </c>
      <c r="B79" s="595" t="s">
        <v>867</v>
      </c>
      <c r="C79" s="714"/>
      <c r="D79" s="595" t="s">
        <v>868</v>
      </c>
      <c r="E79" s="714"/>
      <c r="F79" s="518"/>
      <c r="G79" s="519"/>
      <c r="H79" s="518"/>
      <c r="I79" s="519"/>
    </row>
    <row r="80" spans="1:9" ht="16.5" x14ac:dyDescent="0.25">
      <c r="A80" s="597" t="s">
        <v>191</v>
      </c>
      <c r="B80" s="158" t="s">
        <v>99</v>
      </c>
      <c r="C80" s="158" t="s">
        <v>236</v>
      </c>
      <c r="D80" s="158" t="s">
        <v>99</v>
      </c>
      <c r="E80" s="158" t="s">
        <v>236</v>
      </c>
      <c r="F80" s="158" t="s">
        <v>99</v>
      </c>
      <c r="G80" s="158" t="s">
        <v>236</v>
      </c>
      <c r="H80" s="158" t="s">
        <v>99</v>
      </c>
      <c r="I80" s="158" t="s">
        <v>236</v>
      </c>
    </row>
    <row r="81" spans="1:9" ht="16.5" x14ac:dyDescent="0.25">
      <c r="A81" s="598"/>
      <c r="B81" s="114">
        <v>8.3000000000000004E-2</v>
      </c>
      <c r="C81" s="114">
        <v>8.3000000000000004E-2</v>
      </c>
      <c r="D81" s="114">
        <v>8.3000000000000004E-2</v>
      </c>
      <c r="E81" s="114">
        <v>8.3000000000000004E-2</v>
      </c>
      <c r="F81" s="119"/>
      <c r="G81" s="116"/>
      <c r="H81" s="119"/>
      <c r="I81" s="116"/>
    </row>
    <row r="82" spans="1:9" ht="343.5" customHeight="1" x14ac:dyDescent="0.25">
      <c r="A82" s="112" t="s">
        <v>258</v>
      </c>
      <c r="B82" s="718" t="s">
        <v>940</v>
      </c>
      <c r="C82" s="719"/>
      <c r="D82" s="718" t="s">
        <v>941</v>
      </c>
      <c r="E82" s="719"/>
      <c r="F82" s="602"/>
      <c r="G82" s="693"/>
      <c r="H82" s="518"/>
      <c r="I82" s="519"/>
    </row>
    <row r="83" spans="1:9" ht="49.5" customHeight="1" x14ac:dyDescent="0.25">
      <c r="A83" s="112" t="s">
        <v>259</v>
      </c>
      <c r="B83" s="595" t="s">
        <v>937</v>
      </c>
      <c r="C83" s="596"/>
      <c r="D83" s="595" t="s">
        <v>937</v>
      </c>
      <c r="E83" s="596"/>
      <c r="F83" s="518"/>
      <c r="G83" s="519"/>
      <c r="H83" s="518"/>
      <c r="I83" s="519"/>
    </row>
    <row r="84" spans="1:9" ht="16.5" x14ac:dyDescent="0.25">
      <c r="A84" s="597" t="s">
        <v>195</v>
      </c>
      <c r="B84" s="158" t="s">
        <v>99</v>
      </c>
      <c r="C84" s="158" t="s">
        <v>236</v>
      </c>
      <c r="D84" s="158" t="s">
        <v>99</v>
      </c>
      <c r="E84" s="158" t="s">
        <v>236</v>
      </c>
      <c r="F84" s="158" t="s">
        <v>99</v>
      </c>
      <c r="G84" s="158" t="s">
        <v>236</v>
      </c>
      <c r="H84" s="158" t="s">
        <v>99</v>
      </c>
      <c r="I84" s="158" t="s">
        <v>236</v>
      </c>
    </row>
    <row r="85" spans="1:9" ht="16.5" x14ac:dyDescent="0.25">
      <c r="A85" s="598"/>
      <c r="B85" s="114">
        <v>8.3000000000000004E-2</v>
      </c>
      <c r="C85" s="114">
        <v>8.3000000000000004E-2</v>
      </c>
      <c r="D85" s="114">
        <v>8.3000000000000004E-2</v>
      </c>
      <c r="E85" s="114">
        <v>8.3000000000000004E-2</v>
      </c>
      <c r="F85" s="119"/>
      <c r="G85" s="116"/>
      <c r="H85" s="119"/>
      <c r="I85" s="116"/>
    </row>
    <row r="86" spans="1:9" ht="369.75" customHeight="1" x14ac:dyDescent="0.25">
      <c r="A86" s="112" t="s">
        <v>258</v>
      </c>
      <c r="B86" s="718" t="s">
        <v>1069</v>
      </c>
      <c r="C86" s="719"/>
      <c r="D86" s="718" t="s">
        <v>996</v>
      </c>
      <c r="E86" s="719"/>
      <c r="F86" s="551"/>
      <c r="G86" s="551"/>
      <c r="H86" s="551"/>
      <c r="I86" s="551"/>
    </row>
    <row r="87" spans="1:9" ht="52.5" customHeight="1" x14ac:dyDescent="0.25">
      <c r="A87" s="112" t="s">
        <v>259</v>
      </c>
      <c r="B87" s="717" t="s">
        <v>997</v>
      </c>
      <c r="C87" s="714"/>
      <c r="D87" s="717" t="s">
        <v>998</v>
      </c>
      <c r="E87" s="714"/>
      <c r="F87" s="515"/>
      <c r="G87" s="516"/>
      <c r="H87" s="515"/>
      <c r="I87" s="516"/>
    </row>
    <row r="88" spans="1:9" ht="52.5" customHeight="1" x14ac:dyDescent="0.25">
      <c r="A88" s="597" t="s">
        <v>196</v>
      </c>
      <c r="B88" s="158" t="s">
        <v>99</v>
      </c>
      <c r="C88" s="158" t="s">
        <v>236</v>
      </c>
      <c r="D88" s="158" t="s">
        <v>99</v>
      </c>
      <c r="E88" s="158" t="s">
        <v>236</v>
      </c>
      <c r="F88" s="158" t="s">
        <v>99</v>
      </c>
      <c r="G88" s="158" t="s">
        <v>236</v>
      </c>
      <c r="H88" s="158" t="s">
        <v>99</v>
      </c>
      <c r="I88" s="158" t="s">
        <v>236</v>
      </c>
    </row>
    <row r="89" spans="1:9" ht="16.5" x14ac:dyDescent="0.25">
      <c r="A89" s="598"/>
      <c r="B89" s="114">
        <v>8.3000000000000004E-2</v>
      </c>
      <c r="C89" s="117"/>
      <c r="D89" s="114">
        <v>8.3000000000000004E-2</v>
      </c>
      <c r="E89" s="117"/>
      <c r="F89" s="119"/>
      <c r="G89" s="116"/>
      <c r="H89" s="119"/>
      <c r="I89" s="116"/>
    </row>
    <row r="90" spans="1:9" ht="33" x14ac:dyDescent="0.25">
      <c r="A90" s="112" t="s">
        <v>258</v>
      </c>
      <c r="B90" s="514"/>
      <c r="C90" s="514"/>
      <c r="D90" s="514"/>
      <c r="E90" s="514"/>
      <c r="F90" s="514"/>
      <c r="G90" s="514"/>
      <c r="H90" s="514"/>
      <c r="I90" s="514"/>
    </row>
    <row r="91" spans="1:9" ht="16.5" x14ac:dyDescent="0.25">
      <c r="A91" s="112" t="s">
        <v>259</v>
      </c>
      <c r="B91" s="515"/>
      <c r="C91" s="516"/>
      <c r="D91" s="515"/>
      <c r="E91" s="516"/>
      <c r="F91" s="515"/>
      <c r="G91" s="516"/>
      <c r="H91" s="515"/>
      <c r="I91" s="516"/>
    </row>
    <row r="92" spans="1:9" ht="16.5" x14ac:dyDescent="0.25">
      <c r="A92" s="597" t="s">
        <v>197</v>
      </c>
      <c r="B92" s="158" t="s">
        <v>99</v>
      </c>
      <c r="C92" s="158" t="s">
        <v>236</v>
      </c>
      <c r="D92" s="158" t="s">
        <v>99</v>
      </c>
      <c r="E92" s="158" t="s">
        <v>236</v>
      </c>
      <c r="F92" s="158" t="s">
        <v>99</v>
      </c>
      <c r="G92" s="158" t="s">
        <v>236</v>
      </c>
      <c r="H92" s="158" t="s">
        <v>99</v>
      </c>
      <c r="I92" s="158" t="s">
        <v>236</v>
      </c>
    </row>
    <row r="93" spans="1:9" ht="16.5" x14ac:dyDescent="0.25">
      <c r="A93" s="598"/>
      <c r="B93" s="114">
        <v>8.3000000000000004E-2</v>
      </c>
      <c r="C93" s="117"/>
      <c r="D93" s="114">
        <v>8.3000000000000004E-2</v>
      </c>
      <c r="E93" s="117"/>
      <c r="F93" s="119"/>
      <c r="G93" s="116"/>
      <c r="H93" s="119"/>
      <c r="I93" s="116"/>
    </row>
    <row r="94" spans="1:9" ht="33" x14ac:dyDescent="0.25">
      <c r="A94" s="112" t="s">
        <v>258</v>
      </c>
      <c r="B94" s="514"/>
      <c r="C94" s="514"/>
      <c r="D94" s="514"/>
      <c r="E94" s="514"/>
      <c r="F94" s="514"/>
      <c r="G94" s="514"/>
      <c r="H94" s="514"/>
      <c r="I94" s="514"/>
    </row>
    <row r="95" spans="1:9" ht="16.5" x14ac:dyDescent="0.25">
      <c r="A95" s="112" t="s">
        <v>259</v>
      </c>
      <c r="B95" s="515"/>
      <c r="C95" s="516"/>
      <c r="D95" s="515"/>
      <c r="E95" s="516"/>
      <c r="F95" s="515"/>
      <c r="G95" s="516"/>
      <c r="H95" s="515"/>
      <c r="I95" s="516"/>
    </row>
    <row r="96" spans="1:9" ht="16.5" x14ac:dyDescent="0.25">
      <c r="A96" s="597" t="s">
        <v>198</v>
      </c>
      <c r="B96" s="158" t="s">
        <v>99</v>
      </c>
      <c r="C96" s="158" t="s">
        <v>236</v>
      </c>
      <c r="D96" s="158" t="s">
        <v>99</v>
      </c>
      <c r="E96" s="158" t="s">
        <v>236</v>
      </c>
      <c r="F96" s="158" t="s">
        <v>99</v>
      </c>
      <c r="G96" s="158" t="s">
        <v>236</v>
      </c>
      <c r="H96" s="158" t="s">
        <v>99</v>
      </c>
      <c r="I96" s="158" t="s">
        <v>236</v>
      </c>
    </row>
    <row r="97" spans="1:9" ht="16.5" x14ac:dyDescent="0.25">
      <c r="A97" s="598"/>
      <c r="B97" s="114">
        <v>8.3000000000000004E-2</v>
      </c>
      <c r="C97" s="117"/>
      <c r="D97" s="114">
        <v>8.3000000000000004E-2</v>
      </c>
      <c r="E97" s="117"/>
      <c r="F97" s="119"/>
      <c r="G97" s="116"/>
      <c r="H97" s="119"/>
      <c r="I97" s="116"/>
    </row>
    <row r="98" spans="1:9" ht="33" x14ac:dyDescent="0.25">
      <c r="A98" s="112" t="s">
        <v>258</v>
      </c>
      <c r="B98" s="514"/>
      <c r="C98" s="514"/>
      <c r="D98" s="514"/>
      <c r="E98" s="514"/>
      <c r="F98" s="514"/>
      <c r="G98" s="514"/>
      <c r="H98" s="514"/>
      <c r="I98" s="514"/>
    </row>
    <row r="99" spans="1:9" ht="16.5" x14ac:dyDescent="0.25">
      <c r="A99" s="112" t="s">
        <v>259</v>
      </c>
      <c r="B99" s="515"/>
      <c r="C99" s="516"/>
      <c r="D99" s="515"/>
      <c r="E99" s="516"/>
      <c r="F99" s="515"/>
      <c r="G99" s="516"/>
      <c r="H99" s="515"/>
      <c r="I99" s="516"/>
    </row>
    <row r="100" spans="1:9" ht="16.5" x14ac:dyDescent="0.25">
      <c r="A100" s="597" t="s">
        <v>200</v>
      </c>
      <c r="B100" s="158" t="s">
        <v>99</v>
      </c>
      <c r="C100" s="158" t="s">
        <v>236</v>
      </c>
      <c r="D100" s="158" t="s">
        <v>99</v>
      </c>
      <c r="E100" s="158" t="s">
        <v>236</v>
      </c>
      <c r="F100" s="158" t="s">
        <v>99</v>
      </c>
      <c r="G100" s="158" t="s">
        <v>236</v>
      </c>
      <c r="H100" s="158" t="s">
        <v>99</v>
      </c>
      <c r="I100" s="158" t="s">
        <v>236</v>
      </c>
    </row>
    <row r="101" spans="1:9" ht="16.5" x14ac:dyDescent="0.25">
      <c r="A101" s="598"/>
      <c r="B101" s="114">
        <v>8.4000000000000005E-2</v>
      </c>
      <c r="C101" s="117"/>
      <c r="D101" s="114">
        <v>8.4000000000000005E-2</v>
      </c>
      <c r="E101" s="117"/>
      <c r="F101" s="119"/>
      <c r="G101" s="116"/>
      <c r="H101" s="119"/>
      <c r="I101" s="116"/>
    </row>
    <row r="102" spans="1:9" ht="33" x14ac:dyDescent="0.25">
      <c r="A102" s="112" t="s">
        <v>258</v>
      </c>
      <c r="B102" s="514"/>
      <c r="C102" s="514"/>
      <c r="D102" s="514"/>
      <c r="E102" s="514"/>
      <c r="F102" s="514"/>
      <c r="G102" s="514"/>
      <c r="H102" s="514"/>
      <c r="I102" s="514"/>
    </row>
    <row r="103" spans="1:9" ht="16.5" x14ac:dyDescent="0.25">
      <c r="A103" s="112" t="s">
        <v>259</v>
      </c>
      <c r="B103" s="515"/>
      <c r="C103" s="516"/>
      <c r="D103" s="515"/>
      <c r="E103" s="516"/>
      <c r="F103" s="515"/>
      <c r="G103" s="516"/>
      <c r="H103" s="515"/>
      <c r="I103" s="516"/>
    </row>
    <row r="104" spans="1:9" ht="16.5" x14ac:dyDescent="0.25">
      <c r="A104" s="597" t="s">
        <v>201</v>
      </c>
      <c r="B104" s="158" t="s">
        <v>99</v>
      </c>
      <c r="C104" s="158" t="s">
        <v>236</v>
      </c>
      <c r="D104" s="158" t="s">
        <v>99</v>
      </c>
      <c r="E104" s="158" t="s">
        <v>236</v>
      </c>
      <c r="F104" s="158" t="s">
        <v>99</v>
      </c>
      <c r="G104" s="158" t="s">
        <v>236</v>
      </c>
      <c r="H104" s="158" t="s">
        <v>99</v>
      </c>
      <c r="I104" s="158" t="s">
        <v>236</v>
      </c>
    </row>
    <row r="105" spans="1:9" ht="16.5" x14ac:dyDescent="0.25">
      <c r="A105" s="598"/>
      <c r="B105" s="114">
        <v>8.4000000000000005E-2</v>
      </c>
      <c r="C105" s="117"/>
      <c r="D105" s="114">
        <v>8.4000000000000005E-2</v>
      </c>
      <c r="E105" s="117"/>
      <c r="F105" s="119"/>
      <c r="G105" s="116"/>
      <c r="H105" s="119"/>
      <c r="I105" s="116"/>
    </row>
    <row r="106" spans="1:9" ht="33" x14ac:dyDescent="0.25">
      <c r="A106" s="112" t="s">
        <v>258</v>
      </c>
      <c r="B106" s="514"/>
      <c r="C106" s="514"/>
      <c r="D106" s="514"/>
      <c r="E106" s="514"/>
      <c r="F106" s="514"/>
      <c r="G106" s="514"/>
      <c r="H106" s="514"/>
      <c r="I106" s="514"/>
    </row>
    <row r="107" spans="1:9" ht="16.5" x14ac:dyDescent="0.25">
      <c r="A107" s="112" t="s">
        <v>259</v>
      </c>
      <c r="B107" s="515"/>
      <c r="C107" s="516"/>
      <c r="D107" s="515"/>
      <c r="E107" s="516"/>
      <c r="F107" s="515"/>
      <c r="G107" s="516"/>
      <c r="H107" s="515"/>
      <c r="I107" s="516"/>
    </row>
    <row r="108" spans="1:9" ht="16.5" x14ac:dyDescent="0.25">
      <c r="A108" s="597" t="s">
        <v>202</v>
      </c>
      <c r="B108" s="158" t="s">
        <v>99</v>
      </c>
      <c r="C108" s="158" t="s">
        <v>236</v>
      </c>
      <c r="D108" s="158" t="s">
        <v>99</v>
      </c>
      <c r="E108" s="158" t="s">
        <v>236</v>
      </c>
      <c r="F108" s="158" t="s">
        <v>99</v>
      </c>
      <c r="G108" s="158" t="s">
        <v>236</v>
      </c>
      <c r="H108" s="158" t="s">
        <v>99</v>
      </c>
      <c r="I108" s="158" t="s">
        <v>236</v>
      </c>
    </row>
    <row r="109" spans="1:9" ht="16.5" x14ac:dyDescent="0.25">
      <c r="A109" s="598"/>
      <c r="B109" s="114">
        <v>8.4000000000000005E-2</v>
      </c>
      <c r="C109" s="117"/>
      <c r="D109" s="114">
        <v>8.4000000000000005E-2</v>
      </c>
      <c r="E109" s="117"/>
      <c r="F109" s="119"/>
      <c r="G109" s="116"/>
      <c r="H109" s="119"/>
      <c r="I109" s="116"/>
    </row>
    <row r="110" spans="1:9" ht="33" x14ac:dyDescent="0.25">
      <c r="A110" s="112" t="s">
        <v>258</v>
      </c>
      <c r="B110" s="514"/>
      <c r="C110" s="514"/>
      <c r="D110" s="514"/>
      <c r="E110" s="514"/>
      <c r="F110" s="514"/>
      <c r="G110" s="514"/>
      <c r="H110" s="514"/>
      <c r="I110" s="514"/>
    </row>
    <row r="111" spans="1:9" ht="16.5" x14ac:dyDescent="0.25">
      <c r="A111" s="112" t="s">
        <v>259</v>
      </c>
      <c r="B111" s="515"/>
      <c r="C111" s="516"/>
      <c r="D111" s="515"/>
      <c r="E111" s="516"/>
      <c r="F111" s="515"/>
      <c r="G111" s="516"/>
      <c r="H111" s="515"/>
      <c r="I111" s="516"/>
    </row>
    <row r="112" spans="1:9" ht="16.5" x14ac:dyDescent="0.25">
      <c r="A112" s="597" t="s">
        <v>203</v>
      </c>
      <c r="B112" s="158" t="s">
        <v>99</v>
      </c>
      <c r="C112" s="158" t="s">
        <v>236</v>
      </c>
      <c r="D112" s="158" t="s">
        <v>99</v>
      </c>
      <c r="E112" s="158" t="s">
        <v>236</v>
      </c>
      <c r="F112" s="158" t="s">
        <v>99</v>
      </c>
      <c r="G112" s="158" t="s">
        <v>236</v>
      </c>
      <c r="H112" s="158" t="s">
        <v>99</v>
      </c>
      <c r="I112" s="158" t="s">
        <v>236</v>
      </c>
    </row>
    <row r="113" spans="1:9" ht="16.5" x14ac:dyDescent="0.25">
      <c r="A113" s="598"/>
      <c r="B113" s="114">
        <v>8.4000000000000005E-2</v>
      </c>
      <c r="C113" s="260"/>
      <c r="D113" s="114">
        <v>8.4000000000000005E-2</v>
      </c>
      <c r="E113" s="260"/>
      <c r="F113" s="260"/>
      <c r="G113" s="261"/>
      <c r="H113" s="260"/>
      <c r="I113" s="261"/>
    </row>
    <row r="114" spans="1:9" ht="33" x14ac:dyDescent="0.25">
      <c r="A114" s="112" t="s">
        <v>258</v>
      </c>
      <c r="B114" s="517"/>
      <c r="C114" s="517"/>
      <c r="D114" s="517"/>
      <c r="E114" s="517"/>
      <c r="F114" s="517"/>
      <c r="G114" s="517"/>
      <c r="H114" s="517"/>
      <c r="I114" s="517"/>
    </row>
    <row r="115" spans="1:9" ht="16.5" x14ac:dyDescent="0.25">
      <c r="A115" s="112" t="s">
        <v>259</v>
      </c>
      <c r="B115" s="515"/>
      <c r="C115" s="516"/>
      <c r="D115" s="515"/>
      <c r="E115" s="516"/>
      <c r="F115" s="515"/>
      <c r="G115" s="516"/>
      <c r="H115" s="515"/>
      <c r="I115" s="516"/>
    </row>
    <row r="116" spans="1:9" ht="16.5" x14ac:dyDescent="0.25">
      <c r="A116" s="113" t="s">
        <v>260</v>
      </c>
      <c r="B116" s="118">
        <f t="shared" ref="B116:I116" si="1">(B69+B73+B77+B81+B85+B89+B93+B97+B101+B105+B109+B113)</f>
        <v>0.99999999999999989</v>
      </c>
      <c r="C116" s="118">
        <f t="shared" si="1"/>
        <v>0.41500000000000004</v>
      </c>
      <c r="D116" s="118">
        <f t="shared" si="1"/>
        <v>0.99999999999999989</v>
      </c>
      <c r="E116" s="118">
        <f t="shared" si="1"/>
        <v>0.41500000000000004</v>
      </c>
      <c r="F116" s="118">
        <f t="shared" si="1"/>
        <v>0</v>
      </c>
      <c r="G116" s="118">
        <f t="shared" si="1"/>
        <v>0</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F78:G78"/>
    <mergeCell ref="H78:I78"/>
    <mergeCell ref="B79:C79"/>
    <mergeCell ref="D79:E79"/>
    <mergeCell ref="F79:G79"/>
    <mergeCell ref="H79:I79"/>
    <mergeCell ref="D78:E78"/>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00000000-0004-0000-0500-000000000000}"/>
    <hyperlink ref="D71" r:id="rId2" xr:uid="{00000000-0004-0000-0500-000001000000}"/>
    <hyperlink ref="B75" r:id="rId3" xr:uid="{00000000-0004-0000-0500-000002000000}"/>
    <hyperlink ref="D75" r:id="rId4" xr:uid="{00000000-0004-0000-0500-000003000000}"/>
    <hyperlink ref="B79" r:id="rId5" xr:uid="{00000000-0004-0000-0500-000004000000}"/>
    <hyperlink ref="D79" r:id="rId6" xr:uid="{00000000-0004-0000-0500-000005000000}"/>
    <hyperlink ref="B83" r:id="rId7" xr:uid="{90E45555-76DD-41F1-9F33-5193A89F164F}"/>
    <hyperlink ref="D83" r:id="rId8" xr:uid="{CED1197B-207D-4A56-AB58-BAAAEBA90A01}"/>
    <hyperlink ref="D87" r:id="rId9" xr:uid="{BF1871FD-2F3C-4267-A785-8E5E70E13F48}"/>
    <hyperlink ref="B87" r:id="rId10" xr:uid="{5F9290C9-7BCB-478F-9072-97D0B9AC8B8F}"/>
  </hyperlinks>
  <pageMargins left="0.25" right="0.25" top="0.75" bottom="0.75" header="0.3" footer="0.3"/>
  <pageSetup scale="23" fitToHeight="0" orientation="landscape" r:id="rId11"/>
  <rowBreaks count="1" manualBreakCount="1">
    <brk id="63" max="15" man="1"/>
  </rowBreaks>
  <drawing r:id="rId1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0000000}">
          <x14:formula1>
            <xm:f>Listas!$B$2:$B$4</xm:f>
          </x14:formula1>
          <xm:sqref>H35:I36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pageSetUpPr fitToPage="1"/>
  </sheetPr>
  <dimension ref="A1:O126"/>
  <sheetViews>
    <sheetView showGridLines="0" topLeftCell="A83" zoomScale="70" zoomScaleNormal="70" zoomScaleSheetLayoutView="30" workbookViewId="0">
      <selection activeCell="B86" sqref="B86:C86"/>
    </sheetView>
  </sheetViews>
  <sheetFormatPr baseColWidth="10" defaultColWidth="10.85546875" defaultRowHeight="14.25" x14ac:dyDescent="0.25"/>
  <cols>
    <col min="1" max="1" width="49.85546875" style="68" customWidth="1"/>
    <col min="2" max="7" width="35.85546875" style="68" customWidth="1"/>
    <col min="8" max="8" width="73.28515625" style="68" customWidth="1"/>
    <col min="9" max="9" width="46.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2"/>
      <c r="B1" s="559" t="s">
        <v>182</v>
      </c>
      <c r="C1" s="560"/>
      <c r="D1" s="560"/>
      <c r="E1" s="560"/>
      <c r="F1" s="560"/>
      <c r="G1" s="560"/>
      <c r="H1" s="560"/>
      <c r="I1" s="560"/>
      <c r="J1" s="560"/>
      <c r="K1" s="560"/>
      <c r="L1" s="561"/>
      <c r="M1" s="556" t="s">
        <v>604</v>
      </c>
      <c r="N1" s="557"/>
      <c r="O1" s="558"/>
    </row>
    <row r="2" spans="1:15" s="145" customFormat="1" ht="30.75" customHeight="1" thickBot="1" x14ac:dyDescent="0.3">
      <c r="A2" s="583"/>
      <c r="B2" s="562" t="s">
        <v>183</v>
      </c>
      <c r="C2" s="563"/>
      <c r="D2" s="563"/>
      <c r="E2" s="563"/>
      <c r="F2" s="563"/>
      <c r="G2" s="563"/>
      <c r="H2" s="563"/>
      <c r="I2" s="563"/>
      <c r="J2" s="563"/>
      <c r="K2" s="563"/>
      <c r="L2" s="564"/>
      <c r="M2" s="556" t="s">
        <v>605</v>
      </c>
      <c r="N2" s="557"/>
      <c r="O2" s="558"/>
    </row>
    <row r="3" spans="1:15" s="145" customFormat="1" ht="24" customHeight="1" thickBot="1" x14ac:dyDescent="0.3">
      <c r="A3" s="583"/>
      <c r="B3" s="562" t="s">
        <v>184</v>
      </c>
      <c r="C3" s="563"/>
      <c r="D3" s="563"/>
      <c r="E3" s="563"/>
      <c r="F3" s="563"/>
      <c r="G3" s="563"/>
      <c r="H3" s="563"/>
      <c r="I3" s="563"/>
      <c r="J3" s="563"/>
      <c r="K3" s="563"/>
      <c r="L3" s="564"/>
      <c r="M3" s="556" t="s">
        <v>606</v>
      </c>
      <c r="N3" s="557"/>
      <c r="O3" s="558"/>
    </row>
    <row r="4" spans="1:15" s="145" customFormat="1" ht="21.75" customHeight="1" thickBot="1" x14ac:dyDescent="0.3">
      <c r="A4" s="584"/>
      <c r="B4" s="565" t="s">
        <v>185</v>
      </c>
      <c r="C4" s="566"/>
      <c r="D4" s="566"/>
      <c r="E4" s="566"/>
      <c r="F4" s="566"/>
      <c r="G4" s="566"/>
      <c r="H4" s="566"/>
      <c r="I4" s="566"/>
      <c r="J4" s="566"/>
      <c r="K4" s="566"/>
      <c r="L4" s="567"/>
      <c r="M4" s="556" t="s">
        <v>607</v>
      </c>
      <c r="N4" s="557"/>
      <c r="O4" s="558"/>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86" t="s">
        <v>187</v>
      </c>
      <c r="B6" s="236" t="s">
        <v>188</v>
      </c>
      <c r="C6" s="201"/>
      <c r="D6" s="236" t="s">
        <v>189</v>
      </c>
      <c r="E6" s="201"/>
      <c r="F6" s="236" t="s">
        <v>190</v>
      </c>
      <c r="G6" s="201"/>
      <c r="H6" s="236" t="s">
        <v>191</v>
      </c>
      <c r="I6" s="202"/>
      <c r="J6" s="570" t="s">
        <v>192</v>
      </c>
      <c r="K6" s="585"/>
      <c r="L6" s="235" t="s">
        <v>193</v>
      </c>
      <c r="M6" s="599"/>
      <c r="N6" s="599"/>
      <c r="O6" s="599"/>
    </row>
    <row r="7" spans="1:15" s="145" customFormat="1" ht="21.75" customHeight="1" thickBot="1" x14ac:dyDescent="0.3">
      <c r="A7" s="586"/>
      <c r="B7" s="237" t="s">
        <v>195</v>
      </c>
      <c r="C7" s="203" t="s">
        <v>194</v>
      </c>
      <c r="D7" s="236" t="s">
        <v>196</v>
      </c>
      <c r="E7" s="204"/>
      <c r="F7" s="236" t="s">
        <v>197</v>
      </c>
      <c r="G7" s="204"/>
      <c r="H7" s="236" t="s">
        <v>198</v>
      </c>
      <c r="I7" s="202"/>
      <c r="J7" s="570"/>
      <c r="K7" s="585"/>
      <c r="L7" s="235" t="s">
        <v>199</v>
      </c>
      <c r="M7" s="599"/>
      <c r="N7" s="599"/>
      <c r="O7" s="599"/>
    </row>
    <row r="8" spans="1:15" s="145" customFormat="1" ht="21.75" customHeight="1" thickBot="1" x14ac:dyDescent="0.3">
      <c r="A8" s="586"/>
      <c r="B8" s="236" t="s">
        <v>200</v>
      </c>
      <c r="C8" s="201"/>
      <c r="D8" s="236" t="s">
        <v>201</v>
      </c>
      <c r="E8" s="204"/>
      <c r="F8" s="236" t="s">
        <v>202</v>
      </c>
      <c r="G8" s="204"/>
      <c r="H8" s="236" t="s">
        <v>203</v>
      </c>
      <c r="I8" s="202"/>
      <c r="J8" s="570"/>
      <c r="K8" s="585"/>
      <c r="L8" s="235" t="s">
        <v>204</v>
      </c>
      <c r="M8" s="599" t="s">
        <v>194</v>
      </c>
      <c r="N8" s="599"/>
      <c r="O8" s="599"/>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7"/>
      <c r="H10" s="327"/>
      <c r="I10" s="77"/>
      <c r="J10" s="77"/>
      <c r="K10" s="74"/>
      <c r="L10" s="74"/>
      <c r="M10" s="74"/>
      <c r="N10" s="74"/>
      <c r="O10" s="74"/>
    </row>
    <row r="11" spans="1:15" ht="15" customHeight="1" x14ac:dyDescent="0.25">
      <c r="A11" s="592" t="s">
        <v>205</v>
      </c>
      <c r="B11" s="676" t="s">
        <v>613</v>
      </c>
      <c r="C11" s="677"/>
      <c r="D11" s="677"/>
      <c r="E11" s="677"/>
      <c r="F11" s="677"/>
      <c r="G11" s="677"/>
      <c r="H11" s="677"/>
      <c r="I11" s="677"/>
      <c r="J11" s="677"/>
      <c r="K11" s="677"/>
      <c r="L11" s="677"/>
      <c r="M11" s="677"/>
      <c r="N11" s="677"/>
      <c r="O11" s="678"/>
    </row>
    <row r="12" spans="1:15" ht="15" customHeight="1" x14ac:dyDescent="0.25">
      <c r="A12" s="593"/>
      <c r="B12" s="679"/>
      <c r="C12" s="680"/>
      <c r="D12" s="680"/>
      <c r="E12" s="680"/>
      <c r="F12" s="680"/>
      <c r="G12" s="680"/>
      <c r="H12" s="680"/>
      <c r="I12" s="680"/>
      <c r="J12" s="680"/>
      <c r="K12" s="680"/>
      <c r="L12" s="680"/>
      <c r="M12" s="680"/>
      <c r="N12" s="680"/>
      <c r="O12" s="681"/>
    </row>
    <row r="13" spans="1:15" ht="15" customHeight="1" thickBot="1" x14ac:dyDescent="0.3">
      <c r="A13" s="594"/>
      <c r="B13" s="682"/>
      <c r="C13" s="683"/>
      <c r="D13" s="683"/>
      <c r="E13" s="683"/>
      <c r="F13" s="683"/>
      <c r="G13" s="683"/>
      <c r="H13" s="683"/>
      <c r="I13" s="683"/>
      <c r="J13" s="683"/>
      <c r="K13" s="683"/>
      <c r="L13" s="683"/>
      <c r="M13" s="683"/>
      <c r="N13" s="683"/>
      <c r="O13" s="684"/>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207</v>
      </c>
      <c r="B15" s="580" t="s">
        <v>267</v>
      </c>
      <c r="C15" s="580"/>
      <c r="D15" s="580"/>
      <c r="E15" s="580"/>
      <c r="F15" s="580"/>
      <c r="G15" s="586" t="s">
        <v>209</v>
      </c>
      <c r="H15" s="586"/>
      <c r="I15" s="581" t="s">
        <v>275</v>
      </c>
      <c r="J15" s="581"/>
      <c r="K15" s="581"/>
      <c r="L15" s="581"/>
      <c r="M15" s="581"/>
      <c r="N15" s="581"/>
      <c r="O15" s="58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80" t="s">
        <v>212</v>
      </c>
      <c r="C17" s="580"/>
      <c r="D17" s="580"/>
      <c r="E17" s="580"/>
      <c r="F17" s="121" t="s">
        <v>213</v>
      </c>
      <c r="G17" s="587" t="s">
        <v>214</v>
      </c>
      <c r="H17" s="587"/>
      <c r="I17" s="587"/>
      <c r="J17" s="121" t="s">
        <v>215</v>
      </c>
      <c r="K17" s="580" t="s">
        <v>269</v>
      </c>
      <c r="L17" s="580"/>
      <c r="M17" s="580"/>
      <c r="N17" s="580"/>
      <c r="O17" s="580"/>
    </row>
    <row r="18" spans="1:15" ht="9" customHeight="1" x14ac:dyDescent="0.25">
      <c r="A18" s="72"/>
      <c r="B18" s="69"/>
      <c r="C18" s="591"/>
      <c r="D18" s="591"/>
      <c r="E18" s="591"/>
      <c r="F18" s="591"/>
      <c r="G18" s="591"/>
      <c r="H18" s="591"/>
      <c r="I18" s="591"/>
      <c r="J18" s="591"/>
      <c r="K18" s="591"/>
      <c r="L18" s="591"/>
      <c r="M18" s="591"/>
      <c r="N18" s="591"/>
      <c r="O18" s="591"/>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68" t="s">
        <v>217</v>
      </c>
      <c r="B21" s="569"/>
      <c r="C21" s="569"/>
      <c r="D21" s="569"/>
      <c r="E21" s="569"/>
      <c r="F21" s="569"/>
      <c r="G21" s="569"/>
      <c r="H21" s="569"/>
      <c r="I21" s="569"/>
      <c r="J21" s="569"/>
      <c r="K21" s="569"/>
      <c r="L21" s="569"/>
      <c r="M21" s="569"/>
      <c r="N21" s="569"/>
      <c r="O21" s="570"/>
    </row>
    <row r="22" spans="1:15" ht="32.1" customHeight="1" thickBot="1" x14ac:dyDescent="0.3">
      <c r="A22" s="568" t="s">
        <v>218</v>
      </c>
      <c r="B22" s="569"/>
      <c r="C22" s="569"/>
      <c r="D22" s="569"/>
      <c r="E22" s="569"/>
      <c r="F22" s="569"/>
      <c r="G22" s="569"/>
      <c r="H22" s="569"/>
      <c r="I22" s="569"/>
      <c r="J22" s="569"/>
      <c r="K22" s="569"/>
      <c r="L22" s="569"/>
      <c r="M22" s="569"/>
      <c r="N22" s="569"/>
      <c r="O22" s="570"/>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399" t="s">
        <v>219</v>
      </c>
      <c r="O23" s="87" t="s">
        <v>220</v>
      </c>
    </row>
    <row r="24" spans="1:15" ht="32.1" customHeight="1" x14ac:dyDescent="0.25">
      <c r="A24" s="90" t="s">
        <v>221</v>
      </c>
      <c r="B24" s="91">
        <v>1617117667</v>
      </c>
      <c r="C24" s="91"/>
      <c r="D24" s="91"/>
      <c r="E24" s="91">
        <v>62508283</v>
      </c>
      <c r="F24" s="91"/>
      <c r="G24" s="91">
        <v>190007995</v>
      </c>
      <c r="H24" s="88"/>
      <c r="I24" s="88"/>
      <c r="J24" s="88"/>
      <c r="K24" s="88"/>
      <c r="L24" s="88"/>
      <c r="M24" s="425"/>
      <c r="N24" s="505">
        <f>SUM(B24:M24)</f>
        <v>1869633945</v>
      </c>
      <c r="O24" s="427"/>
    </row>
    <row r="25" spans="1:15" ht="32.1" customHeight="1" x14ac:dyDescent="0.25">
      <c r="A25" s="90" t="s">
        <v>222</v>
      </c>
      <c r="B25" s="91">
        <v>1617117667</v>
      </c>
      <c r="C25" s="91"/>
      <c r="D25" s="91"/>
      <c r="E25" s="91"/>
      <c r="F25" s="91"/>
      <c r="G25" s="91"/>
      <c r="H25" s="91"/>
      <c r="I25" s="91"/>
      <c r="J25" s="91"/>
      <c r="K25" s="91"/>
      <c r="L25" s="91"/>
      <c r="M25" s="335"/>
      <c r="N25" s="91">
        <f>SUM(B25:M25)</f>
        <v>1617117667</v>
      </c>
      <c r="O25" s="397">
        <f>+(B25+C25+D25+E25+F25+G25+H25+I25+J25+K25+L25+M25)/N24</f>
        <v>0.86493811867541803</v>
      </c>
    </row>
    <row r="26" spans="1:15" ht="32.1" customHeight="1" x14ac:dyDescent="0.25">
      <c r="A26" s="90" t="s">
        <v>223</v>
      </c>
      <c r="B26" s="91">
        <v>0</v>
      </c>
      <c r="C26" s="91">
        <v>87200297</v>
      </c>
      <c r="D26" s="91">
        <v>173357666</v>
      </c>
      <c r="E26" s="91">
        <v>187116200</v>
      </c>
      <c r="F26" s="91">
        <v>179448000</v>
      </c>
      <c r="G26" s="91"/>
      <c r="H26" s="91"/>
      <c r="I26" s="91"/>
      <c r="J26" s="91"/>
      <c r="K26" s="91"/>
      <c r="L26" s="91"/>
      <c r="M26" s="335"/>
      <c r="N26" s="91">
        <f>SUM(B26:M26)</f>
        <v>627122163</v>
      </c>
      <c r="O26" s="397"/>
    </row>
    <row r="27" spans="1:15" ht="32.1" customHeight="1" x14ac:dyDescent="0.25">
      <c r="A27" s="90" t="s">
        <v>224</v>
      </c>
      <c r="B27" s="91">
        <v>6806767</v>
      </c>
      <c r="C27" s="91">
        <v>87681000</v>
      </c>
      <c r="D27" s="91"/>
      <c r="E27" s="91"/>
      <c r="F27" s="91"/>
      <c r="G27" s="91"/>
      <c r="H27" s="91"/>
      <c r="I27" s="91"/>
      <c r="J27" s="91"/>
      <c r="K27" s="91"/>
      <c r="L27" s="91"/>
      <c r="M27" s="335"/>
      <c r="N27" s="91">
        <f>SUM(B27:M27)</f>
        <v>94487767</v>
      </c>
      <c r="O27" s="336"/>
    </row>
    <row r="28" spans="1:15" ht="32.1" customHeight="1" x14ac:dyDescent="0.25">
      <c r="A28" s="90" t="s">
        <v>225</v>
      </c>
      <c r="B28" s="91">
        <v>0</v>
      </c>
      <c r="C28" s="91"/>
      <c r="D28" s="91"/>
      <c r="E28" s="91"/>
      <c r="F28" s="91"/>
      <c r="G28" s="91"/>
      <c r="H28" s="91"/>
      <c r="I28" s="91"/>
      <c r="J28" s="91"/>
      <c r="K28" s="91"/>
      <c r="L28" s="91"/>
      <c r="M28" s="335"/>
      <c r="N28" s="91">
        <f>SUM(B28:M28)</f>
        <v>0</v>
      </c>
      <c r="O28" s="336"/>
    </row>
    <row r="29" spans="1:15" ht="32.1" customHeight="1" thickBot="1" x14ac:dyDescent="0.3">
      <c r="A29" s="93" t="s">
        <v>226</v>
      </c>
      <c r="B29" s="94">
        <v>0</v>
      </c>
      <c r="C29" s="94">
        <v>90850767</v>
      </c>
      <c r="D29" s="94">
        <v>3637000</v>
      </c>
      <c r="E29" s="94"/>
      <c r="F29" s="94"/>
      <c r="G29" s="94"/>
      <c r="H29" s="94"/>
      <c r="I29" s="94"/>
      <c r="J29" s="94"/>
      <c r="K29" s="94"/>
      <c r="L29" s="94"/>
      <c r="M29" s="426"/>
      <c r="N29" s="94">
        <f t="shared" ref="N29" si="0">SUM(B29:M29)</f>
        <v>94487767</v>
      </c>
      <c r="O29" s="428">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39" t="s">
        <v>227</v>
      </c>
      <c r="B33" s="540"/>
      <c r="C33" s="540"/>
      <c r="D33" s="540"/>
      <c r="E33" s="540"/>
      <c r="F33" s="540"/>
      <c r="G33" s="540"/>
      <c r="H33" s="540"/>
      <c r="I33" s="541"/>
      <c r="J33" s="100"/>
    </row>
    <row r="34" spans="1:10" ht="50.25" customHeight="1" thickBot="1" x14ac:dyDescent="0.3">
      <c r="A34" s="107" t="s">
        <v>228</v>
      </c>
      <c r="B34" s="542" t="str">
        <f>+B11</f>
        <v>Brindar 4.063 atenciones psico-jurídicas efectivas en emergencia a través de la MóvilMujer, fortaleciendo la respuesta de gestión, atención y transferencia de voz en urgencia- emergencia de los incidentes asociados a la Agencia Muj</v>
      </c>
      <c r="C34" s="543"/>
      <c r="D34" s="543"/>
      <c r="E34" s="543"/>
      <c r="F34" s="543"/>
      <c r="G34" s="543"/>
      <c r="H34" s="543"/>
      <c r="I34" s="544"/>
      <c r="J34" s="98"/>
    </row>
    <row r="35" spans="1:10" ht="18.75" customHeight="1" thickBot="1" x14ac:dyDescent="0.3">
      <c r="A35" s="533" t="s">
        <v>229</v>
      </c>
      <c r="B35" s="151">
        <v>2024</v>
      </c>
      <c r="C35" s="151">
        <v>2025</v>
      </c>
      <c r="D35" s="151">
        <v>2026</v>
      </c>
      <c r="E35" s="151">
        <v>2027</v>
      </c>
      <c r="F35" s="151" t="s">
        <v>230</v>
      </c>
      <c r="G35" s="550" t="s">
        <v>231</v>
      </c>
      <c r="H35" s="550" t="s">
        <v>21</v>
      </c>
      <c r="I35" s="550"/>
      <c r="J35" s="98"/>
    </row>
    <row r="36" spans="1:10" ht="50.25" customHeight="1" thickBot="1" x14ac:dyDescent="0.3">
      <c r="A36" s="534"/>
      <c r="B36" s="270">
        <v>463</v>
      </c>
      <c r="C36" s="270">
        <v>1151</v>
      </c>
      <c r="D36" s="270">
        <v>1224</v>
      </c>
      <c r="E36" s="270">
        <v>1225</v>
      </c>
      <c r="F36" s="270">
        <f>SUM(B36:E36)</f>
        <v>4063</v>
      </c>
      <c r="G36" s="550"/>
      <c r="H36" s="550"/>
      <c r="I36" s="550"/>
      <c r="J36" s="98"/>
    </row>
    <row r="37" spans="1:10" ht="52.5" customHeight="1" thickBot="1" x14ac:dyDescent="0.3">
      <c r="A37" s="108" t="s">
        <v>232</v>
      </c>
      <c r="B37" s="545">
        <v>0.1</v>
      </c>
      <c r="C37" s="546"/>
      <c r="D37" s="547" t="s">
        <v>233</v>
      </c>
      <c r="E37" s="548"/>
      <c r="F37" s="548"/>
      <c r="G37" s="548"/>
      <c r="H37" s="548"/>
      <c r="I37" s="549"/>
    </row>
    <row r="38" spans="1:10" s="99" customFormat="1" ht="48" customHeight="1" thickBot="1" x14ac:dyDescent="0.3">
      <c r="A38" s="533" t="s">
        <v>234</v>
      </c>
      <c r="B38" s="108" t="s">
        <v>235</v>
      </c>
      <c r="C38" s="107" t="s">
        <v>236</v>
      </c>
      <c r="D38" s="522" t="s">
        <v>237</v>
      </c>
      <c r="E38" s="523"/>
      <c r="F38" s="522" t="s">
        <v>238</v>
      </c>
      <c r="G38" s="523"/>
      <c r="H38" s="109" t="s">
        <v>239</v>
      </c>
      <c r="I38" s="111" t="s">
        <v>240</v>
      </c>
    </row>
    <row r="39" spans="1:10" ht="201.95" customHeight="1" thickBot="1" x14ac:dyDescent="0.3">
      <c r="A39" s="534"/>
      <c r="B39" s="103">
        <v>102</v>
      </c>
      <c r="C39" s="104">
        <v>123</v>
      </c>
      <c r="D39" s="535" t="s">
        <v>647</v>
      </c>
      <c r="E39" s="536"/>
      <c r="F39" s="535" t="s">
        <v>648</v>
      </c>
      <c r="G39" s="536"/>
      <c r="H39" s="403" t="s">
        <v>649</v>
      </c>
      <c r="I39" s="395" t="s">
        <v>650</v>
      </c>
    </row>
    <row r="40" spans="1:10" s="99" customFormat="1" ht="54" customHeight="1" thickBot="1" x14ac:dyDescent="0.3">
      <c r="A40" s="533" t="s">
        <v>241</v>
      </c>
      <c r="B40" s="110" t="s">
        <v>235</v>
      </c>
      <c r="C40" s="109" t="s">
        <v>236</v>
      </c>
      <c r="D40" s="522" t="s">
        <v>237</v>
      </c>
      <c r="E40" s="523"/>
      <c r="F40" s="522" t="s">
        <v>238</v>
      </c>
      <c r="G40" s="523"/>
      <c r="H40" s="109" t="s">
        <v>239</v>
      </c>
      <c r="I40" s="111" t="s">
        <v>240</v>
      </c>
    </row>
    <row r="41" spans="1:10" ht="314.25" customHeight="1" thickBot="1" x14ac:dyDescent="0.3">
      <c r="A41" s="534"/>
      <c r="B41" s="103">
        <v>102</v>
      </c>
      <c r="C41" s="104">
        <v>75</v>
      </c>
      <c r="D41" s="535" t="s">
        <v>763</v>
      </c>
      <c r="E41" s="536"/>
      <c r="F41" s="535" t="s">
        <v>749</v>
      </c>
      <c r="G41" s="536"/>
      <c r="H41" s="466" t="s">
        <v>795</v>
      </c>
      <c r="I41" s="395" t="s">
        <v>650</v>
      </c>
    </row>
    <row r="42" spans="1:10" s="99" customFormat="1" ht="33.75" thickBot="1" x14ac:dyDescent="0.3">
      <c r="A42" s="533" t="s">
        <v>242</v>
      </c>
      <c r="B42" s="110" t="s">
        <v>235</v>
      </c>
      <c r="C42" s="109" t="s">
        <v>236</v>
      </c>
      <c r="D42" s="522" t="s">
        <v>237</v>
      </c>
      <c r="E42" s="523"/>
      <c r="F42" s="522" t="s">
        <v>238</v>
      </c>
      <c r="G42" s="523"/>
      <c r="H42" s="109" t="s">
        <v>239</v>
      </c>
      <c r="I42" s="111" t="s">
        <v>240</v>
      </c>
    </row>
    <row r="43" spans="1:10" ht="228.75" thickBot="1" x14ac:dyDescent="0.3">
      <c r="A43" s="534"/>
      <c r="B43" s="103">
        <v>102</v>
      </c>
      <c r="C43" s="468">
        <v>85</v>
      </c>
      <c r="D43" s="720" t="s">
        <v>869</v>
      </c>
      <c r="E43" s="721"/>
      <c r="F43" s="720" t="s">
        <v>814</v>
      </c>
      <c r="G43" s="721"/>
      <c r="H43" s="470" t="s">
        <v>795</v>
      </c>
      <c r="I43" s="469" t="s">
        <v>650</v>
      </c>
    </row>
    <row r="44" spans="1:10" s="99" customFormat="1" ht="33.75" thickBot="1" x14ac:dyDescent="0.3">
      <c r="A44" s="533" t="s">
        <v>243</v>
      </c>
      <c r="B44" s="110" t="s">
        <v>235</v>
      </c>
      <c r="C44" s="110" t="s">
        <v>236</v>
      </c>
      <c r="D44" s="522" t="s">
        <v>237</v>
      </c>
      <c r="E44" s="523"/>
      <c r="F44" s="522" t="s">
        <v>238</v>
      </c>
      <c r="G44" s="523"/>
      <c r="H44" s="109" t="s">
        <v>239</v>
      </c>
      <c r="I44" s="109" t="s">
        <v>240</v>
      </c>
    </row>
    <row r="45" spans="1:10" ht="228.75" thickBot="1" x14ac:dyDescent="0.3">
      <c r="A45" s="534"/>
      <c r="B45" s="103">
        <v>102</v>
      </c>
      <c r="C45" s="468">
        <v>79</v>
      </c>
      <c r="D45" s="720" t="s">
        <v>928</v>
      </c>
      <c r="E45" s="721"/>
      <c r="F45" s="720" t="s">
        <v>929</v>
      </c>
      <c r="G45" s="721"/>
      <c r="H45" s="470" t="s">
        <v>795</v>
      </c>
      <c r="I45" s="469" t="s">
        <v>650</v>
      </c>
    </row>
    <row r="46" spans="1:10" s="99" customFormat="1" ht="33.75" thickBot="1" x14ac:dyDescent="0.3">
      <c r="A46" s="533" t="s">
        <v>244</v>
      </c>
      <c r="B46" s="110" t="s">
        <v>235</v>
      </c>
      <c r="C46" s="109" t="s">
        <v>236</v>
      </c>
      <c r="D46" s="522" t="s">
        <v>237</v>
      </c>
      <c r="E46" s="523"/>
      <c r="F46" s="522" t="s">
        <v>238</v>
      </c>
      <c r="G46" s="523"/>
      <c r="H46" s="109" t="s">
        <v>239</v>
      </c>
      <c r="I46" s="111" t="s">
        <v>240</v>
      </c>
    </row>
    <row r="47" spans="1:10" ht="228.75" thickBot="1" x14ac:dyDescent="0.3">
      <c r="A47" s="534"/>
      <c r="B47" s="103">
        <v>102</v>
      </c>
      <c r="C47" s="104">
        <v>98</v>
      </c>
      <c r="D47" s="720" t="s">
        <v>1011</v>
      </c>
      <c r="E47" s="721"/>
      <c r="F47" s="720" t="s">
        <v>1012</v>
      </c>
      <c r="G47" s="721"/>
      <c r="H47" s="470" t="s">
        <v>795</v>
      </c>
      <c r="I47" s="469" t="s">
        <v>650</v>
      </c>
    </row>
    <row r="48" spans="1:10" s="99" customFormat="1" ht="33.75" thickBot="1" x14ac:dyDescent="0.3">
      <c r="A48" s="533" t="s">
        <v>245</v>
      </c>
      <c r="B48" s="110" t="s">
        <v>235</v>
      </c>
      <c r="C48" s="109" t="s">
        <v>236</v>
      </c>
      <c r="D48" s="522" t="s">
        <v>237</v>
      </c>
      <c r="E48" s="523"/>
      <c r="F48" s="522" t="s">
        <v>238</v>
      </c>
      <c r="G48" s="523"/>
      <c r="H48" s="109" t="s">
        <v>239</v>
      </c>
      <c r="I48" s="111" t="s">
        <v>240</v>
      </c>
    </row>
    <row r="49" spans="1:9" ht="17.25" thickBot="1" x14ac:dyDescent="0.3">
      <c r="A49" s="534"/>
      <c r="B49" s="101">
        <v>102</v>
      </c>
      <c r="C49" s="106"/>
      <c r="D49" s="524"/>
      <c r="E49" s="526"/>
      <c r="F49" s="524"/>
      <c r="G49" s="526"/>
      <c r="H49" s="101"/>
      <c r="I49" s="102"/>
    </row>
    <row r="50" spans="1:9" ht="33.75" thickBot="1" x14ac:dyDescent="0.3">
      <c r="A50" s="533" t="s">
        <v>246</v>
      </c>
      <c r="B50" s="108" t="s">
        <v>235</v>
      </c>
      <c r="C50" s="107" t="s">
        <v>236</v>
      </c>
      <c r="D50" s="522" t="s">
        <v>237</v>
      </c>
      <c r="E50" s="523"/>
      <c r="F50" s="522" t="s">
        <v>238</v>
      </c>
      <c r="G50" s="523"/>
      <c r="H50" s="109" t="s">
        <v>239</v>
      </c>
      <c r="I50" s="111" t="s">
        <v>240</v>
      </c>
    </row>
    <row r="51" spans="1:9" ht="17.25" thickBot="1" x14ac:dyDescent="0.3">
      <c r="A51" s="534"/>
      <c r="B51" s="101">
        <v>102</v>
      </c>
      <c r="C51" s="106"/>
      <c r="D51" s="524"/>
      <c r="E51" s="525"/>
      <c r="F51" s="524"/>
      <c r="G51" s="526"/>
      <c r="H51" s="101"/>
      <c r="I51" s="102"/>
    </row>
    <row r="52" spans="1:9" ht="33.75" thickBot="1" x14ac:dyDescent="0.3">
      <c r="A52" s="533" t="s">
        <v>247</v>
      </c>
      <c r="B52" s="108" t="s">
        <v>235</v>
      </c>
      <c r="C52" s="107" t="s">
        <v>236</v>
      </c>
      <c r="D52" s="522" t="s">
        <v>237</v>
      </c>
      <c r="E52" s="523"/>
      <c r="F52" s="522" t="s">
        <v>238</v>
      </c>
      <c r="G52" s="523"/>
      <c r="H52" s="109" t="s">
        <v>239</v>
      </c>
      <c r="I52" s="111" t="s">
        <v>240</v>
      </c>
    </row>
    <row r="53" spans="1:9" ht="17.25" thickBot="1" x14ac:dyDescent="0.3">
      <c r="A53" s="534"/>
      <c r="B53" s="101">
        <v>102</v>
      </c>
      <c r="C53" s="106"/>
      <c r="D53" s="524"/>
      <c r="E53" s="525"/>
      <c r="F53" s="524"/>
      <c r="G53" s="526"/>
      <c r="H53" s="101"/>
      <c r="I53" s="101"/>
    </row>
    <row r="54" spans="1:9" ht="33.75" thickBot="1" x14ac:dyDescent="0.3">
      <c r="A54" s="533" t="s">
        <v>248</v>
      </c>
      <c r="B54" s="108" t="s">
        <v>235</v>
      </c>
      <c r="C54" s="107" t="s">
        <v>236</v>
      </c>
      <c r="D54" s="522" t="s">
        <v>237</v>
      </c>
      <c r="E54" s="523"/>
      <c r="F54" s="522" t="s">
        <v>238</v>
      </c>
      <c r="G54" s="523"/>
      <c r="H54" s="109" t="s">
        <v>239</v>
      </c>
      <c r="I54" s="111" t="s">
        <v>240</v>
      </c>
    </row>
    <row r="55" spans="1:9" ht="17.25" thickBot="1" x14ac:dyDescent="0.3">
      <c r="A55" s="534"/>
      <c r="B55" s="101">
        <v>102</v>
      </c>
      <c r="C55" s="106"/>
      <c r="D55" s="524"/>
      <c r="E55" s="526"/>
      <c r="F55" s="524"/>
      <c r="G55" s="526"/>
      <c r="H55" s="101"/>
      <c r="I55" s="101"/>
    </row>
    <row r="56" spans="1:9" ht="33.75" thickBot="1" x14ac:dyDescent="0.3">
      <c r="A56" s="533" t="s">
        <v>249</v>
      </c>
      <c r="B56" s="108" t="s">
        <v>235</v>
      </c>
      <c r="C56" s="107" t="s">
        <v>236</v>
      </c>
      <c r="D56" s="522" t="s">
        <v>237</v>
      </c>
      <c r="E56" s="523"/>
      <c r="F56" s="522" t="s">
        <v>238</v>
      </c>
      <c r="G56" s="523"/>
      <c r="H56" s="109" t="s">
        <v>239</v>
      </c>
      <c r="I56" s="111" t="s">
        <v>240</v>
      </c>
    </row>
    <row r="57" spans="1:9" ht="17.25" thickBot="1" x14ac:dyDescent="0.3">
      <c r="A57" s="534"/>
      <c r="B57" s="101">
        <v>102</v>
      </c>
      <c r="C57" s="106"/>
      <c r="D57" s="524"/>
      <c r="E57" s="526"/>
      <c r="F57" s="524"/>
      <c r="G57" s="526"/>
      <c r="H57" s="101"/>
      <c r="I57" s="102"/>
    </row>
    <row r="58" spans="1:9" ht="33.75" thickBot="1" x14ac:dyDescent="0.3">
      <c r="A58" s="533" t="s">
        <v>250</v>
      </c>
      <c r="B58" s="108" t="s">
        <v>235</v>
      </c>
      <c r="C58" s="107" t="s">
        <v>236</v>
      </c>
      <c r="D58" s="522" t="s">
        <v>237</v>
      </c>
      <c r="E58" s="523"/>
      <c r="F58" s="522" t="s">
        <v>238</v>
      </c>
      <c r="G58" s="523"/>
      <c r="H58" s="109" t="s">
        <v>239</v>
      </c>
      <c r="I58" s="111" t="s">
        <v>240</v>
      </c>
    </row>
    <row r="59" spans="1:9" ht="17.25" thickBot="1" x14ac:dyDescent="0.3">
      <c r="A59" s="534"/>
      <c r="B59" s="101">
        <v>102</v>
      </c>
      <c r="C59" s="106"/>
      <c r="D59" s="524"/>
      <c r="E59" s="526"/>
      <c r="F59" s="525"/>
      <c r="G59" s="525"/>
      <c r="H59" s="101"/>
      <c r="I59" s="101"/>
    </row>
    <row r="60" spans="1:9" ht="33.75" thickBot="1" x14ac:dyDescent="0.3">
      <c r="A60" s="533" t="s">
        <v>251</v>
      </c>
      <c r="B60" s="108" t="s">
        <v>235</v>
      </c>
      <c r="C60" s="107" t="s">
        <v>236</v>
      </c>
      <c r="D60" s="522" t="s">
        <v>237</v>
      </c>
      <c r="E60" s="523"/>
      <c r="F60" s="522" t="s">
        <v>238</v>
      </c>
      <c r="G60" s="523"/>
      <c r="H60" s="109" t="s">
        <v>239</v>
      </c>
      <c r="I60" s="111" t="s">
        <v>240</v>
      </c>
    </row>
    <row r="61" spans="1:9" ht="17.25" thickBot="1" x14ac:dyDescent="0.3">
      <c r="A61" s="534"/>
      <c r="B61" s="101">
        <v>102</v>
      </c>
      <c r="C61" s="106"/>
      <c r="D61" s="524"/>
      <c r="E61" s="526"/>
      <c r="F61" s="524"/>
      <c r="G61" s="526"/>
      <c r="H61" s="101"/>
      <c r="I61" s="101"/>
    </row>
    <row r="64" spans="1:9" s="98" customFormat="1" ht="30" customHeight="1" x14ac:dyDescent="0.25">
      <c r="A64" s="68"/>
      <c r="B64" s="68"/>
      <c r="C64" s="68"/>
      <c r="D64" s="68"/>
      <c r="E64" s="68"/>
      <c r="F64" s="68"/>
      <c r="G64" s="68"/>
      <c r="H64" s="68"/>
      <c r="I64" s="68"/>
    </row>
    <row r="65" spans="1:9" ht="34.5" customHeight="1" x14ac:dyDescent="0.25">
      <c r="A65" s="601" t="s">
        <v>252</v>
      </c>
      <c r="B65" s="601"/>
      <c r="C65" s="601"/>
      <c r="D65" s="601"/>
      <c r="E65" s="601"/>
      <c r="F65" s="601"/>
      <c r="G65" s="601"/>
      <c r="H65" s="601"/>
      <c r="I65" s="601"/>
    </row>
    <row r="66" spans="1:9" ht="125.25" customHeight="1" x14ac:dyDescent="0.25">
      <c r="A66" s="112" t="s">
        <v>253</v>
      </c>
      <c r="B66" s="531" t="s">
        <v>276</v>
      </c>
      <c r="C66" s="532"/>
      <c r="D66" s="531" t="s">
        <v>277</v>
      </c>
      <c r="E66" s="532"/>
      <c r="F66" s="687"/>
      <c r="G66" s="688"/>
      <c r="H66" s="687"/>
      <c r="I66" s="688"/>
    </row>
    <row r="67" spans="1:9" ht="40.5" customHeight="1" x14ac:dyDescent="0.25">
      <c r="A67" s="112" t="s">
        <v>257</v>
      </c>
      <c r="B67" s="708">
        <v>0.05</v>
      </c>
      <c r="C67" s="709"/>
      <c r="D67" s="708">
        <v>0.05</v>
      </c>
      <c r="E67" s="709"/>
      <c r="F67" s="689"/>
      <c r="G67" s="690"/>
      <c r="H67" s="689"/>
      <c r="I67" s="690"/>
    </row>
    <row r="68" spans="1:9" ht="30" customHeight="1" x14ac:dyDescent="0.25">
      <c r="A68" s="597" t="s">
        <v>188</v>
      </c>
      <c r="B68" s="158" t="s">
        <v>99</v>
      </c>
      <c r="C68" s="158" t="s">
        <v>236</v>
      </c>
      <c r="D68" s="158" t="s">
        <v>99</v>
      </c>
      <c r="E68" s="158" t="s">
        <v>236</v>
      </c>
      <c r="F68" s="158" t="s">
        <v>99</v>
      </c>
      <c r="G68" s="158" t="s">
        <v>236</v>
      </c>
      <c r="H68" s="158" t="s">
        <v>99</v>
      </c>
      <c r="I68" s="158" t="s">
        <v>236</v>
      </c>
    </row>
    <row r="69" spans="1:9" ht="30" customHeight="1" x14ac:dyDescent="0.25">
      <c r="A69" s="598"/>
      <c r="B69" s="114">
        <v>8.3000000000000004E-2</v>
      </c>
      <c r="C69" s="114">
        <v>8.3000000000000004E-2</v>
      </c>
      <c r="D69" s="114">
        <v>8.3000000000000004E-2</v>
      </c>
      <c r="E69" s="114">
        <v>8.3000000000000004E-2</v>
      </c>
      <c r="F69" s="119"/>
      <c r="G69" s="115"/>
      <c r="H69" s="119"/>
      <c r="I69" s="115"/>
    </row>
    <row r="70" spans="1:9" ht="291" customHeight="1" x14ac:dyDescent="0.25">
      <c r="A70" s="112" t="s">
        <v>258</v>
      </c>
      <c r="B70" s="722" t="s">
        <v>658</v>
      </c>
      <c r="C70" s="723"/>
      <c r="D70" s="520" t="s">
        <v>659</v>
      </c>
      <c r="E70" s="521"/>
      <c r="F70" s="602"/>
      <c r="G70" s="693"/>
      <c r="H70" s="602"/>
      <c r="I70" s="603"/>
    </row>
    <row r="71" spans="1:9" ht="80.25" customHeight="1" x14ac:dyDescent="0.25">
      <c r="A71" s="112" t="s">
        <v>259</v>
      </c>
      <c r="B71" s="595" t="s">
        <v>660</v>
      </c>
      <c r="C71" s="714"/>
      <c r="D71" s="595" t="s">
        <v>661</v>
      </c>
      <c r="E71" s="714"/>
      <c r="F71" s="518"/>
      <c r="G71" s="519"/>
      <c r="H71" s="518"/>
      <c r="I71" s="519"/>
    </row>
    <row r="72" spans="1:9" ht="30.75" customHeight="1" x14ac:dyDescent="0.25">
      <c r="A72" s="597" t="s">
        <v>189</v>
      </c>
      <c r="B72" s="158" t="s">
        <v>99</v>
      </c>
      <c r="C72" s="158" t="s">
        <v>236</v>
      </c>
      <c r="D72" s="158" t="s">
        <v>99</v>
      </c>
      <c r="E72" s="158" t="s">
        <v>236</v>
      </c>
      <c r="F72" s="158" t="s">
        <v>99</v>
      </c>
      <c r="G72" s="158" t="s">
        <v>236</v>
      </c>
      <c r="H72" s="158" t="s">
        <v>99</v>
      </c>
      <c r="I72" s="158" t="s">
        <v>236</v>
      </c>
    </row>
    <row r="73" spans="1:9" ht="30.75" customHeight="1" x14ac:dyDescent="0.25">
      <c r="A73" s="598"/>
      <c r="B73" s="114">
        <v>8.3000000000000004E-2</v>
      </c>
      <c r="C73" s="114">
        <v>8.3000000000000004E-2</v>
      </c>
      <c r="D73" s="114">
        <v>8.3000000000000004E-2</v>
      </c>
      <c r="E73" s="114">
        <v>8.3000000000000004E-2</v>
      </c>
      <c r="F73" s="119"/>
      <c r="G73" s="116"/>
      <c r="H73" s="119"/>
      <c r="I73" s="116"/>
    </row>
    <row r="74" spans="1:9" ht="301.5" customHeight="1" x14ac:dyDescent="0.25">
      <c r="A74" s="112" t="s">
        <v>258</v>
      </c>
      <c r="B74" s="722" t="s">
        <v>746</v>
      </c>
      <c r="C74" s="723"/>
      <c r="D74" s="520" t="s">
        <v>764</v>
      </c>
      <c r="E74" s="521"/>
      <c r="F74" s="602"/>
      <c r="G74" s="693"/>
      <c r="H74" s="554"/>
      <c r="I74" s="555"/>
    </row>
    <row r="75" spans="1:9" ht="80.25" customHeight="1" x14ac:dyDescent="0.25">
      <c r="A75" s="112" t="s">
        <v>259</v>
      </c>
      <c r="B75" s="717" t="s">
        <v>747</v>
      </c>
      <c r="C75" s="714"/>
      <c r="D75" s="717" t="s">
        <v>748</v>
      </c>
      <c r="E75" s="714"/>
      <c r="F75" s="518"/>
      <c r="G75" s="519"/>
      <c r="H75" s="518"/>
      <c r="I75" s="519"/>
    </row>
    <row r="76" spans="1:9" ht="16.5" x14ac:dyDescent="0.25">
      <c r="A76" s="597" t="s">
        <v>190</v>
      </c>
      <c r="B76" s="158" t="s">
        <v>99</v>
      </c>
      <c r="C76" s="158" t="s">
        <v>236</v>
      </c>
      <c r="D76" s="158" t="s">
        <v>99</v>
      </c>
      <c r="E76" s="158" t="s">
        <v>236</v>
      </c>
      <c r="F76" s="158" t="s">
        <v>99</v>
      </c>
      <c r="G76" s="158" t="s">
        <v>236</v>
      </c>
      <c r="H76" s="158" t="s">
        <v>99</v>
      </c>
      <c r="I76" s="158" t="s">
        <v>236</v>
      </c>
    </row>
    <row r="77" spans="1:9" ht="16.5" x14ac:dyDescent="0.25">
      <c r="A77" s="598"/>
      <c r="B77" s="114">
        <v>8.3000000000000004E-2</v>
      </c>
      <c r="C77" s="114">
        <v>8.3000000000000004E-2</v>
      </c>
      <c r="D77" s="114">
        <v>8.3000000000000004E-2</v>
      </c>
      <c r="E77" s="114">
        <v>8.3000000000000004E-2</v>
      </c>
      <c r="F77" s="119"/>
      <c r="G77" s="116"/>
      <c r="H77" s="119"/>
      <c r="I77" s="116"/>
    </row>
    <row r="78" spans="1:9" ht="316.5" customHeight="1" x14ac:dyDescent="0.25">
      <c r="A78" s="112" t="s">
        <v>258</v>
      </c>
      <c r="B78" s="724" t="s">
        <v>815</v>
      </c>
      <c r="C78" s="725"/>
      <c r="D78" s="529" t="s">
        <v>816</v>
      </c>
      <c r="E78" s="530"/>
      <c r="F78" s="602"/>
      <c r="G78" s="693"/>
      <c r="H78" s="518"/>
      <c r="I78" s="519"/>
    </row>
    <row r="79" spans="1:9" ht="71.25" customHeight="1" x14ac:dyDescent="0.25">
      <c r="A79" s="112" t="s">
        <v>259</v>
      </c>
      <c r="B79" s="595" t="s">
        <v>870</v>
      </c>
      <c r="C79" s="726"/>
      <c r="D79" s="595" t="s">
        <v>871</v>
      </c>
      <c r="E79" s="726"/>
      <c r="F79" s="518"/>
      <c r="G79" s="519"/>
      <c r="H79" s="518"/>
      <c r="I79" s="519"/>
    </row>
    <row r="80" spans="1:9" ht="16.5" x14ac:dyDescent="0.25">
      <c r="A80" s="597" t="s">
        <v>191</v>
      </c>
      <c r="B80" s="158" t="s">
        <v>99</v>
      </c>
      <c r="C80" s="158" t="s">
        <v>236</v>
      </c>
      <c r="D80" s="158" t="s">
        <v>99</v>
      </c>
      <c r="E80" s="158" t="s">
        <v>236</v>
      </c>
      <c r="F80" s="158" t="s">
        <v>99</v>
      </c>
      <c r="G80" s="158" t="s">
        <v>236</v>
      </c>
      <c r="H80" s="158" t="s">
        <v>99</v>
      </c>
      <c r="I80" s="158" t="s">
        <v>236</v>
      </c>
    </row>
    <row r="81" spans="1:9" ht="16.5" x14ac:dyDescent="0.25">
      <c r="A81" s="598"/>
      <c r="B81" s="114">
        <v>8.3000000000000004E-2</v>
      </c>
      <c r="C81" s="114">
        <v>8.3000000000000004E-2</v>
      </c>
      <c r="D81" s="114">
        <v>8.3000000000000004E-2</v>
      </c>
      <c r="E81" s="114">
        <v>8.3000000000000004E-2</v>
      </c>
      <c r="F81" s="119"/>
      <c r="G81" s="116"/>
      <c r="H81" s="119"/>
      <c r="I81" s="116"/>
    </row>
    <row r="82" spans="1:9" ht="342.75" customHeight="1" x14ac:dyDescent="0.25">
      <c r="A82" s="112" t="s">
        <v>258</v>
      </c>
      <c r="B82" s="724" t="s">
        <v>930</v>
      </c>
      <c r="C82" s="725"/>
      <c r="D82" s="529" t="s">
        <v>931</v>
      </c>
      <c r="E82" s="530"/>
      <c r="F82" s="602"/>
      <c r="G82" s="693"/>
      <c r="H82" s="518"/>
      <c r="I82" s="519"/>
    </row>
    <row r="83" spans="1:9" ht="53.25" customHeight="1" x14ac:dyDescent="0.25">
      <c r="A83" s="112" t="s">
        <v>259</v>
      </c>
      <c r="B83" s="595" t="s">
        <v>944</v>
      </c>
      <c r="C83" s="596"/>
      <c r="D83" s="595" t="s">
        <v>945</v>
      </c>
      <c r="E83" s="596"/>
      <c r="F83" s="518"/>
      <c r="G83" s="519"/>
      <c r="H83" s="518"/>
      <c r="I83" s="519"/>
    </row>
    <row r="84" spans="1:9" ht="16.5" x14ac:dyDescent="0.25">
      <c r="A84" s="597" t="s">
        <v>195</v>
      </c>
      <c r="B84" s="158" t="s">
        <v>99</v>
      </c>
      <c r="C84" s="158" t="s">
        <v>236</v>
      </c>
      <c r="D84" s="158" t="s">
        <v>99</v>
      </c>
      <c r="E84" s="158" t="s">
        <v>236</v>
      </c>
      <c r="F84" s="158" t="s">
        <v>99</v>
      </c>
      <c r="G84" s="158" t="s">
        <v>236</v>
      </c>
      <c r="H84" s="158" t="s">
        <v>99</v>
      </c>
      <c r="I84" s="158" t="s">
        <v>236</v>
      </c>
    </row>
    <row r="85" spans="1:9" ht="16.5" x14ac:dyDescent="0.25">
      <c r="A85" s="598"/>
      <c r="B85" s="114">
        <v>8.3000000000000004E-2</v>
      </c>
      <c r="C85" s="114">
        <v>8.3000000000000004E-2</v>
      </c>
      <c r="D85" s="114">
        <v>8.3000000000000004E-2</v>
      </c>
      <c r="E85" s="114">
        <v>8.3000000000000004E-2</v>
      </c>
      <c r="F85" s="119"/>
      <c r="G85" s="116"/>
      <c r="H85" s="119"/>
      <c r="I85" s="116"/>
    </row>
    <row r="86" spans="1:9" ht="339" customHeight="1" x14ac:dyDescent="0.25">
      <c r="A86" s="112" t="s">
        <v>258</v>
      </c>
      <c r="B86" s="724" t="s">
        <v>1013</v>
      </c>
      <c r="C86" s="725"/>
      <c r="D86" s="529" t="s">
        <v>1014</v>
      </c>
      <c r="E86" s="530"/>
      <c r="F86" s="551"/>
      <c r="G86" s="551"/>
      <c r="H86" s="551"/>
      <c r="I86" s="551"/>
    </row>
    <row r="87" spans="1:9" ht="56.25" customHeight="1" x14ac:dyDescent="0.25">
      <c r="A87" s="112" t="s">
        <v>259</v>
      </c>
      <c r="B87" s="717" t="s">
        <v>1015</v>
      </c>
      <c r="C87" s="714"/>
      <c r="D87" s="717" t="s">
        <v>1016</v>
      </c>
      <c r="E87" s="714"/>
      <c r="F87" s="515"/>
      <c r="G87" s="516"/>
      <c r="H87" s="515"/>
      <c r="I87" s="516"/>
    </row>
    <row r="88" spans="1:9" ht="16.5" x14ac:dyDescent="0.25">
      <c r="A88" s="597" t="s">
        <v>196</v>
      </c>
      <c r="B88" s="158" t="s">
        <v>99</v>
      </c>
      <c r="C88" s="158" t="s">
        <v>236</v>
      </c>
      <c r="D88" s="158" t="s">
        <v>99</v>
      </c>
      <c r="E88" s="158" t="s">
        <v>236</v>
      </c>
      <c r="F88" s="158" t="s">
        <v>99</v>
      </c>
      <c r="G88" s="158" t="s">
        <v>236</v>
      </c>
      <c r="H88" s="158" t="s">
        <v>99</v>
      </c>
      <c r="I88" s="158" t="s">
        <v>236</v>
      </c>
    </row>
    <row r="89" spans="1:9" ht="16.5" x14ac:dyDescent="0.25">
      <c r="A89" s="598"/>
      <c r="B89" s="114">
        <v>8.3000000000000004E-2</v>
      </c>
      <c r="C89" s="117"/>
      <c r="D89" s="114">
        <v>8.3000000000000004E-2</v>
      </c>
      <c r="E89" s="117"/>
      <c r="F89" s="119"/>
      <c r="G89" s="116"/>
      <c r="H89" s="119"/>
      <c r="I89" s="116"/>
    </row>
    <row r="90" spans="1:9" ht="33" x14ac:dyDescent="0.25">
      <c r="A90" s="112" t="s">
        <v>258</v>
      </c>
      <c r="B90" s="514"/>
      <c r="C90" s="514"/>
      <c r="D90" s="514"/>
      <c r="E90" s="514"/>
      <c r="F90" s="514"/>
      <c r="G90" s="514"/>
      <c r="H90" s="514"/>
      <c r="I90" s="514"/>
    </row>
    <row r="91" spans="1:9" ht="16.5" x14ac:dyDescent="0.25">
      <c r="A91" s="112" t="s">
        <v>259</v>
      </c>
      <c r="B91" s="515"/>
      <c r="C91" s="516"/>
      <c r="D91" s="515"/>
      <c r="E91" s="516"/>
      <c r="F91" s="515"/>
      <c r="G91" s="516"/>
      <c r="H91" s="515"/>
      <c r="I91" s="516"/>
    </row>
    <row r="92" spans="1:9" ht="16.5" x14ac:dyDescent="0.25">
      <c r="A92" s="597" t="s">
        <v>197</v>
      </c>
      <c r="B92" s="158" t="s">
        <v>99</v>
      </c>
      <c r="C92" s="158" t="s">
        <v>236</v>
      </c>
      <c r="D92" s="158" t="s">
        <v>99</v>
      </c>
      <c r="E92" s="158" t="s">
        <v>236</v>
      </c>
      <c r="F92" s="158" t="s">
        <v>99</v>
      </c>
      <c r="G92" s="158" t="s">
        <v>236</v>
      </c>
      <c r="H92" s="158" t="s">
        <v>99</v>
      </c>
      <c r="I92" s="158" t="s">
        <v>236</v>
      </c>
    </row>
    <row r="93" spans="1:9" ht="16.5" x14ac:dyDescent="0.25">
      <c r="A93" s="598"/>
      <c r="B93" s="114">
        <v>8.3000000000000004E-2</v>
      </c>
      <c r="C93" s="117"/>
      <c r="D93" s="114">
        <v>8.3000000000000004E-2</v>
      </c>
      <c r="E93" s="117"/>
      <c r="F93" s="119"/>
      <c r="G93" s="116"/>
      <c r="H93" s="119"/>
      <c r="I93" s="116"/>
    </row>
    <row r="94" spans="1:9" ht="33" x14ac:dyDescent="0.25">
      <c r="A94" s="112" t="s">
        <v>258</v>
      </c>
      <c r="B94" s="514"/>
      <c r="C94" s="514"/>
      <c r="D94" s="514"/>
      <c r="E94" s="514"/>
      <c r="F94" s="514"/>
      <c r="G94" s="514"/>
      <c r="H94" s="514"/>
      <c r="I94" s="514"/>
    </row>
    <row r="95" spans="1:9" ht="16.5" x14ac:dyDescent="0.25">
      <c r="A95" s="112" t="s">
        <v>259</v>
      </c>
      <c r="B95" s="515"/>
      <c r="C95" s="516"/>
      <c r="D95" s="515"/>
      <c r="E95" s="516"/>
      <c r="F95" s="515"/>
      <c r="G95" s="516"/>
      <c r="H95" s="515"/>
      <c r="I95" s="516"/>
    </row>
    <row r="96" spans="1:9" ht="16.5" x14ac:dyDescent="0.25">
      <c r="A96" s="597" t="s">
        <v>198</v>
      </c>
      <c r="B96" s="158" t="s">
        <v>99</v>
      </c>
      <c r="C96" s="158" t="s">
        <v>236</v>
      </c>
      <c r="D96" s="158" t="s">
        <v>99</v>
      </c>
      <c r="E96" s="158" t="s">
        <v>236</v>
      </c>
      <c r="F96" s="158" t="s">
        <v>99</v>
      </c>
      <c r="G96" s="158" t="s">
        <v>236</v>
      </c>
      <c r="H96" s="158" t="s">
        <v>99</v>
      </c>
      <c r="I96" s="158" t="s">
        <v>236</v>
      </c>
    </row>
    <row r="97" spans="1:9" ht="16.5" x14ac:dyDescent="0.25">
      <c r="A97" s="598"/>
      <c r="B97" s="114">
        <v>8.3000000000000004E-2</v>
      </c>
      <c r="C97" s="117"/>
      <c r="D97" s="114">
        <v>8.3000000000000004E-2</v>
      </c>
      <c r="E97" s="117"/>
      <c r="F97" s="119"/>
      <c r="G97" s="116"/>
      <c r="H97" s="119"/>
      <c r="I97" s="116"/>
    </row>
    <row r="98" spans="1:9" ht="33" x14ac:dyDescent="0.25">
      <c r="A98" s="112" t="s">
        <v>258</v>
      </c>
      <c r="B98" s="514"/>
      <c r="C98" s="514"/>
      <c r="D98" s="514"/>
      <c r="E98" s="514"/>
      <c r="F98" s="514"/>
      <c r="G98" s="514"/>
      <c r="H98" s="514"/>
      <c r="I98" s="514"/>
    </row>
    <row r="99" spans="1:9" ht="16.5" x14ac:dyDescent="0.25">
      <c r="A99" s="112" t="s">
        <v>259</v>
      </c>
      <c r="B99" s="515"/>
      <c r="C99" s="516"/>
      <c r="D99" s="515"/>
      <c r="E99" s="516"/>
      <c r="F99" s="515"/>
      <c r="G99" s="516"/>
      <c r="H99" s="515"/>
      <c r="I99" s="516"/>
    </row>
    <row r="100" spans="1:9" ht="16.5" x14ac:dyDescent="0.25">
      <c r="A100" s="597" t="s">
        <v>200</v>
      </c>
      <c r="B100" s="158" t="s">
        <v>99</v>
      </c>
      <c r="C100" s="158" t="s">
        <v>236</v>
      </c>
      <c r="D100" s="158" t="s">
        <v>99</v>
      </c>
      <c r="E100" s="158" t="s">
        <v>236</v>
      </c>
      <c r="F100" s="158" t="s">
        <v>99</v>
      </c>
      <c r="G100" s="158" t="s">
        <v>236</v>
      </c>
      <c r="H100" s="158" t="s">
        <v>99</v>
      </c>
      <c r="I100" s="158" t="s">
        <v>236</v>
      </c>
    </row>
    <row r="101" spans="1:9" ht="16.5" x14ac:dyDescent="0.25">
      <c r="A101" s="598"/>
      <c r="B101" s="114">
        <v>8.4000000000000005E-2</v>
      </c>
      <c r="C101" s="117"/>
      <c r="D101" s="114">
        <v>8.4000000000000005E-2</v>
      </c>
      <c r="E101" s="117"/>
      <c r="F101" s="119"/>
      <c r="G101" s="116"/>
      <c r="H101" s="119"/>
      <c r="I101" s="116"/>
    </row>
    <row r="102" spans="1:9" ht="33" x14ac:dyDescent="0.25">
      <c r="A102" s="112" t="s">
        <v>258</v>
      </c>
      <c r="B102" s="514"/>
      <c r="C102" s="514"/>
      <c r="D102" s="514"/>
      <c r="E102" s="514"/>
      <c r="F102" s="514"/>
      <c r="G102" s="514"/>
      <c r="H102" s="514"/>
      <c r="I102" s="514"/>
    </row>
    <row r="103" spans="1:9" ht="16.5" x14ac:dyDescent="0.25">
      <c r="A103" s="112" t="s">
        <v>259</v>
      </c>
      <c r="B103" s="515"/>
      <c r="C103" s="516"/>
      <c r="D103" s="515"/>
      <c r="E103" s="516"/>
      <c r="F103" s="515"/>
      <c r="G103" s="516"/>
      <c r="H103" s="515"/>
      <c r="I103" s="516"/>
    </row>
    <row r="104" spans="1:9" ht="16.5" x14ac:dyDescent="0.25">
      <c r="A104" s="597" t="s">
        <v>201</v>
      </c>
      <c r="B104" s="158" t="s">
        <v>99</v>
      </c>
      <c r="C104" s="158" t="s">
        <v>236</v>
      </c>
      <c r="D104" s="158" t="s">
        <v>99</v>
      </c>
      <c r="E104" s="158" t="s">
        <v>236</v>
      </c>
      <c r="F104" s="158" t="s">
        <v>99</v>
      </c>
      <c r="G104" s="158" t="s">
        <v>236</v>
      </c>
      <c r="H104" s="158" t="s">
        <v>99</v>
      </c>
      <c r="I104" s="158" t="s">
        <v>236</v>
      </c>
    </row>
    <row r="105" spans="1:9" ht="16.5" x14ac:dyDescent="0.25">
      <c r="A105" s="598"/>
      <c r="B105" s="114">
        <v>8.4000000000000005E-2</v>
      </c>
      <c r="C105" s="117"/>
      <c r="D105" s="114">
        <v>8.4000000000000005E-2</v>
      </c>
      <c r="E105" s="117"/>
      <c r="F105" s="119"/>
      <c r="G105" s="116"/>
      <c r="H105" s="119"/>
      <c r="I105" s="116"/>
    </row>
    <row r="106" spans="1:9" ht="33" x14ac:dyDescent="0.25">
      <c r="A106" s="112" t="s">
        <v>258</v>
      </c>
      <c r="B106" s="514"/>
      <c r="C106" s="514"/>
      <c r="D106" s="514"/>
      <c r="E106" s="514"/>
      <c r="F106" s="514"/>
      <c r="G106" s="514"/>
      <c r="H106" s="514"/>
      <c r="I106" s="514"/>
    </row>
    <row r="107" spans="1:9" ht="16.5" x14ac:dyDescent="0.25">
      <c r="A107" s="112" t="s">
        <v>259</v>
      </c>
      <c r="B107" s="515"/>
      <c r="C107" s="516"/>
      <c r="D107" s="515"/>
      <c r="E107" s="516"/>
      <c r="F107" s="515"/>
      <c r="G107" s="516"/>
      <c r="H107" s="515"/>
      <c r="I107" s="516"/>
    </row>
    <row r="108" spans="1:9" ht="16.5" x14ac:dyDescent="0.25">
      <c r="A108" s="597" t="s">
        <v>202</v>
      </c>
      <c r="B108" s="158" t="s">
        <v>99</v>
      </c>
      <c r="C108" s="158" t="s">
        <v>236</v>
      </c>
      <c r="D108" s="158" t="s">
        <v>99</v>
      </c>
      <c r="E108" s="158" t="s">
        <v>236</v>
      </c>
      <c r="F108" s="158" t="s">
        <v>99</v>
      </c>
      <c r="G108" s="158" t="s">
        <v>236</v>
      </c>
      <c r="H108" s="158" t="s">
        <v>99</v>
      </c>
      <c r="I108" s="158" t="s">
        <v>236</v>
      </c>
    </row>
    <row r="109" spans="1:9" ht="16.5" x14ac:dyDescent="0.25">
      <c r="A109" s="598"/>
      <c r="B109" s="114">
        <v>8.4000000000000005E-2</v>
      </c>
      <c r="C109" s="117"/>
      <c r="D109" s="114">
        <v>8.4000000000000005E-2</v>
      </c>
      <c r="E109" s="117"/>
      <c r="F109" s="119"/>
      <c r="G109" s="116"/>
      <c r="H109" s="119"/>
      <c r="I109" s="116"/>
    </row>
    <row r="110" spans="1:9" ht="33" x14ac:dyDescent="0.25">
      <c r="A110" s="112" t="s">
        <v>258</v>
      </c>
      <c r="B110" s="514"/>
      <c r="C110" s="514"/>
      <c r="D110" s="514"/>
      <c r="E110" s="514"/>
      <c r="F110" s="514"/>
      <c r="G110" s="514"/>
      <c r="H110" s="514"/>
      <c r="I110" s="514"/>
    </row>
    <row r="111" spans="1:9" ht="16.5" x14ac:dyDescent="0.25">
      <c r="A111" s="112" t="s">
        <v>259</v>
      </c>
      <c r="B111" s="515"/>
      <c r="C111" s="516"/>
      <c r="D111" s="515"/>
      <c r="E111" s="516"/>
      <c r="F111" s="515"/>
      <c r="G111" s="516"/>
      <c r="H111" s="515"/>
      <c r="I111" s="516"/>
    </row>
    <row r="112" spans="1:9" ht="16.5" x14ac:dyDescent="0.25">
      <c r="A112" s="597" t="s">
        <v>203</v>
      </c>
      <c r="B112" s="158" t="s">
        <v>99</v>
      </c>
      <c r="C112" s="158" t="s">
        <v>236</v>
      </c>
      <c r="D112" s="158" t="s">
        <v>99</v>
      </c>
      <c r="E112" s="158" t="s">
        <v>236</v>
      </c>
      <c r="F112" s="158" t="s">
        <v>99</v>
      </c>
      <c r="G112" s="158" t="s">
        <v>236</v>
      </c>
      <c r="H112" s="158" t="s">
        <v>99</v>
      </c>
      <c r="I112" s="158" t="s">
        <v>236</v>
      </c>
    </row>
    <row r="113" spans="1:9" ht="16.5" x14ac:dyDescent="0.25">
      <c r="A113" s="598"/>
      <c r="B113" s="114">
        <v>8.4000000000000005E-2</v>
      </c>
      <c r="C113" s="260"/>
      <c r="D113" s="114">
        <v>8.4000000000000005E-2</v>
      </c>
      <c r="E113" s="260"/>
      <c r="F113" s="260"/>
      <c r="G113" s="261"/>
      <c r="H113" s="260"/>
      <c r="I113" s="261"/>
    </row>
    <row r="114" spans="1:9" ht="33" x14ac:dyDescent="0.25">
      <c r="A114" s="112" t="s">
        <v>258</v>
      </c>
      <c r="B114" s="517"/>
      <c r="C114" s="517"/>
      <c r="D114" s="517"/>
      <c r="E114" s="517"/>
      <c r="F114" s="517"/>
      <c r="G114" s="517"/>
      <c r="H114" s="517"/>
      <c r="I114" s="517"/>
    </row>
    <row r="115" spans="1:9" ht="16.5" x14ac:dyDescent="0.25">
      <c r="A115" s="112" t="s">
        <v>259</v>
      </c>
      <c r="B115" s="515"/>
      <c r="C115" s="516"/>
      <c r="D115" s="515"/>
      <c r="E115" s="516"/>
      <c r="F115" s="515"/>
      <c r="G115" s="516"/>
      <c r="H115" s="515"/>
      <c r="I115" s="516"/>
    </row>
    <row r="116" spans="1:9" ht="16.5" x14ac:dyDescent="0.25">
      <c r="A116" s="113" t="s">
        <v>260</v>
      </c>
      <c r="B116" s="118">
        <f t="shared" ref="B116:I116" si="1">(B69+B73+B77+B81+B85+B89+B93+B97+B101+B105+B109+B113)</f>
        <v>0.99999999999999989</v>
      </c>
      <c r="C116" s="118">
        <f t="shared" si="1"/>
        <v>0.41500000000000004</v>
      </c>
      <c r="D116" s="118">
        <f t="shared" si="1"/>
        <v>0.99999999999999989</v>
      </c>
      <c r="E116" s="118">
        <f t="shared" si="1"/>
        <v>0.41500000000000004</v>
      </c>
      <c r="F116" s="118">
        <f t="shared" si="1"/>
        <v>0</v>
      </c>
      <c r="G116" s="118">
        <f t="shared" si="1"/>
        <v>0</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F78:G78"/>
    <mergeCell ref="H78:I78"/>
    <mergeCell ref="F79:G79"/>
    <mergeCell ref="H79:I79"/>
    <mergeCell ref="B78:C78"/>
    <mergeCell ref="D78:E78"/>
    <mergeCell ref="B79:C79"/>
    <mergeCell ref="D79:E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D71" r:id="rId1" xr:uid="{00000000-0004-0000-0600-000000000000}"/>
    <hyperlink ref="B71" r:id="rId2" xr:uid="{00000000-0004-0000-0600-000001000000}"/>
    <hyperlink ref="B75" r:id="rId3" xr:uid="{00000000-0004-0000-0600-000002000000}"/>
    <hyperlink ref="D75" r:id="rId4" xr:uid="{00000000-0004-0000-0600-000003000000}"/>
    <hyperlink ref="B79" r:id="rId5" xr:uid="{00000000-0004-0000-0600-000004000000}"/>
    <hyperlink ref="D79" r:id="rId6" xr:uid="{00000000-0004-0000-0600-000005000000}"/>
    <hyperlink ref="B83" r:id="rId7" xr:uid="{D39CFFC4-6B6A-42EB-82AC-F92381318DC5}"/>
    <hyperlink ref="D83" r:id="rId8" xr:uid="{7EAC1E92-E52F-4AB4-B225-94986DDB8CAC}"/>
    <hyperlink ref="B87" r:id="rId9" xr:uid="{484570BF-7F75-4DE0-BD30-505B231A8328}"/>
    <hyperlink ref="D87" r:id="rId10" xr:uid="{72A7522A-285F-4A9A-BC49-90373DB6E747}"/>
  </hyperlinks>
  <pageMargins left="0.25" right="0.25" top="0.75" bottom="0.75" header="0.3" footer="0.3"/>
  <pageSetup scale="23" fitToHeight="0" orientation="landscape" r:id="rId11"/>
  <rowBreaks count="1" manualBreakCount="1">
    <brk id="63" max="15" man="1"/>
  </rowBreaks>
  <drawing r:id="rId1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Listas!$B$2:$B$4</xm:f>
          </x14:formula1>
          <xm:sqref>H35:I36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pageSetUpPr fitToPage="1"/>
  </sheetPr>
  <dimension ref="A1:O126"/>
  <sheetViews>
    <sheetView showGridLines="0" topLeftCell="J1" zoomScale="85" zoomScaleNormal="85" zoomScaleSheetLayoutView="40" workbookViewId="0">
      <selection activeCell="F86" sqref="F86:G86"/>
    </sheetView>
  </sheetViews>
  <sheetFormatPr baseColWidth="10" defaultColWidth="10.85546875" defaultRowHeight="14.25" x14ac:dyDescent="0.25"/>
  <cols>
    <col min="1" max="1" width="49.85546875" style="68" customWidth="1"/>
    <col min="2" max="2" width="35.85546875" style="68" customWidth="1"/>
    <col min="3" max="3" width="44.85546875" style="68" customWidth="1"/>
    <col min="4" max="4" width="35.85546875" style="68" customWidth="1"/>
    <col min="5" max="5" width="56.28515625" style="68" customWidth="1"/>
    <col min="6" max="7" width="35.85546875" style="68" customWidth="1"/>
    <col min="8" max="8" width="60.85546875" style="68" customWidth="1"/>
    <col min="9" max="9" width="43.5703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2"/>
      <c r="B1" s="559" t="s">
        <v>182</v>
      </c>
      <c r="C1" s="560"/>
      <c r="D1" s="560"/>
      <c r="E1" s="560"/>
      <c r="F1" s="560"/>
      <c r="G1" s="560"/>
      <c r="H1" s="560"/>
      <c r="I1" s="560"/>
      <c r="J1" s="560"/>
      <c r="K1" s="560"/>
      <c r="L1" s="561"/>
      <c r="M1" s="556" t="s">
        <v>604</v>
      </c>
      <c r="N1" s="557"/>
      <c r="O1" s="558"/>
    </row>
    <row r="2" spans="1:15" s="145" customFormat="1" ht="30.75" customHeight="1" thickBot="1" x14ac:dyDescent="0.3">
      <c r="A2" s="583"/>
      <c r="B2" s="562" t="s">
        <v>183</v>
      </c>
      <c r="C2" s="563"/>
      <c r="D2" s="563"/>
      <c r="E2" s="563"/>
      <c r="F2" s="563"/>
      <c r="G2" s="563"/>
      <c r="H2" s="563"/>
      <c r="I2" s="563"/>
      <c r="J2" s="563"/>
      <c r="K2" s="563"/>
      <c r="L2" s="564"/>
      <c r="M2" s="556" t="s">
        <v>605</v>
      </c>
      <c r="N2" s="557"/>
      <c r="O2" s="558"/>
    </row>
    <row r="3" spans="1:15" s="145" customFormat="1" ht="24" customHeight="1" thickBot="1" x14ac:dyDescent="0.3">
      <c r="A3" s="583"/>
      <c r="B3" s="562" t="s">
        <v>184</v>
      </c>
      <c r="C3" s="563"/>
      <c r="D3" s="563"/>
      <c r="E3" s="563"/>
      <c r="F3" s="563"/>
      <c r="G3" s="563"/>
      <c r="H3" s="563"/>
      <c r="I3" s="563"/>
      <c r="J3" s="563"/>
      <c r="K3" s="563"/>
      <c r="L3" s="564"/>
      <c r="M3" s="556" t="s">
        <v>606</v>
      </c>
      <c r="N3" s="557"/>
      <c r="O3" s="558"/>
    </row>
    <row r="4" spans="1:15" s="145" customFormat="1" ht="21.75" customHeight="1" thickBot="1" x14ac:dyDescent="0.3">
      <c r="A4" s="584"/>
      <c r="B4" s="565" t="s">
        <v>185</v>
      </c>
      <c r="C4" s="566"/>
      <c r="D4" s="566"/>
      <c r="E4" s="566"/>
      <c r="F4" s="566"/>
      <c r="G4" s="566"/>
      <c r="H4" s="566"/>
      <c r="I4" s="566"/>
      <c r="J4" s="566"/>
      <c r="K4" s="566"/>
      <c r="L4" s="567"/>
      <c r="M4" s="556" t="s">
        <v>607</v>
      </c>
      <c r="N4" s="557"/>
      <c r="O4" s="558"/>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86" t="s">
        <v>187</v>
      </c>
      <c r="B6" s="236" t="s">
        <v>188</v>
      </c>
      <c r="C6" s="201"/>
      <c r="D6" s="236" t="s">
        <v>189</v>
      </c>
      <c r="E6" s="201"/>
      <c r="F6" s="236" t="s">
        <v>190</v>
      </c>
      <c r="G6" s="201"/>
      <c r="H6" s="236" t="s">
        <v>191</v>
      </c>
      <c r="I6" s="202"/>
      <c r="J6" s="570" t="s">
        <v>192</v>
      </c>
      <c r="K6" s="585"/>
      <c r="L6" s="235" t="s">
        <v>193</v>
      </c>
      <c r="M6" s="599"/>
      <c r="N6" s="599"/>
      <c r="O6" s="599"/>
    </row>
    <row r="7" spans="1:15" s="145" customFormat="1" ht="21.75" customHeight="1" thickBot="1" x14ac:dyDescent="0.3">
      <c r="A7" s="586"/>
      <c r="B7" s="237" t="s">
        <v>195</v>
      </c>
      <c r="C7" s="203" t="s">
        <v>194</v>
      </c>
      <c r="D7" s="236" t="s">
        <v>196</v>
      </c>
      <c r="E7" s="204"/>
      <c r="F7" s="236" t="s">
        <v>197</v>
      </c>
      <c r="G7" s="204"/>
      <c r="H7" s="236" t="s">
        <v>198</v>
      </c>
      <c r="I7" s="202"/>
      <c r="J7" s="570"/>
      <c r="K7" s="585"/>
      <c r="L7" s="235" t="s">
        <v>199</v>
      </c>
      <c r="M7" s="599"/>
      <c r="N7" s="599"/>
      <c r="O7" s="599"/>
    </row>
    <row r="8" spans="1:15" s="145" customFormat="1" ht="21.75" customHeight="1" thickBot="1" x14ac:dyDescent="0.3">
      <c r="A8" s="586"/>
      <c r="B8" s="236" t="s">
        <v>200</v>
      </c>
      <c r="C8" s="201"/>
      <c r="D8" s="236" t="s">
        <v>201</v>
      </c>
      <c r="E8" s="204"/>
      <c r="F8" s="236" t="s">
        <v>202</v>
      </c>
      <c r="G8" s="204"/>
      <c r="H8" s="236" t="s">
        <v>203</v>
      </c>
      <c r="I8" s="202"/>
      <c r="J8" s="570"/>
      <c r="K8" s="585"/>
      <c r="L8" s="235" t="s">
        <v>204</v>
      </c>
      <c r="M8" s="599" t="s">
        <v>194</v>
      </c>
      <c r="N8" s="599"/>
      <c r="O8" s="599"/>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7"/>
      <c r="H10" s="327"/>
      <c r="I10" s="77"/>
      <c r="J10" s="77"/>
      <c r="K10" s="74"/>
      <c r="L10" s="74"/>
      <c r="M10" s="74"/>
      <c r="N10" s="74"/>
      <c r="O10" s="74"/>
    </row>
    <row r="11" spans="1:15" ht="15" customHeight="1" x14ac:dyDescent="0.25">
      <c r="A11" s="592" t="s">
        <v>205</v>
      </c>
      <c r="B11" s="676" t="s">
        <v>279</v>
      </c>
      <c r="C11" s="677"/>
      <c r="D11" s="677"/>
      <c r="E11" s="677"/>
      <c r="F11" s="677"/>
      <c r="G11" s="677"/>
      <c r="H11" s="677"/>
      <c r="I11" s="677"/>
      <c r="J11" s="677"/>
      <c r="K11" s="677"/>
      <c r="L11" s="677"/>
      <c r="M11" s="677"/>
      <c r="N11" s="677"/>
      <c r="O11" s="678"/>
    </row>
    <row r="12" spans="1:15" ht="15" customHeight="1" x14ac:dyDescent="0.25">
      <c r="A12" s="593"/>
      <c r="B12" s="679"/>
      <c r="C12" s="680"/>
      <c r="D12" s="680"/>
      <c r="E12" s="680"/>
      <c r="F12" s="680"/>
      <c r="G12" s="680"/>
      <c r="H12" s="680"/>
      <c r="I12" s="680"/>
      <c r="J12" s="680"/>
      <c r="K12" s="680"/>
      <c r="L12" s="680"/>
      <c r="M12" s="680"/>
      <c r="N12" s="680"/>
      <c r="O12" s="681"/>
    </row>
    <row r="13" spans="1:15" ht="15" customHeight="1" thickBot="1" x14ac:dyDescent="0.3">
      <c r="A13" s="594"/>
      <c r="B13" s="682"/>
      <c r="C13" s="683"/>
      <c r="D13" s="683"/>
      <c r="E13" s="683"/>
      <c r="F13" s="683"/>
      <c r="G13" s="683"/>
      <c r="H13" s="683"/>
      <c r="I13" s="683"/>
      <c r="J13" s="683"/>
      <c r="K13" s="683"/>
      <c r="L13" s="683"/>
      <c r="M13" s="683"/>
      <c r="N13" s="683"/>
      <c r="O13" s="684"/>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207</v>
      </c>
      <c r="B15" s="580" t="s">
        <v>267</v>
      </c>
      <c r="C15" s="580"/>
      <c r="D15" s="580"/>
      <c r="E15" s="580"/>
      <c r="F15" s="580"/>
      <c r="G15" s="586" t="s">
        <v>209</v>
      </c>
      <c r="H15" s="586"/>
      <c r="I15" s="581" t="s">
        <v>280</v>
      </c>
      <c r="J15" s="581"/>
      <c r="K15" s="581"/>
      <c r="L15" s="581"/>
      <c r="M15" s="581"/>
      <c r="N15" s="581"/>
      <c r="O15" s="58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80" t="s">
        <v>212</v>
      </c>
      <c r="C17" s="580"/>
      <c r="D17" s="580"/>
      <c r="E17" s="580"/>
      <c r="F17" s="121" t="s">
        <v>213</v>
      </c>
      <c r="G17" s="587" t="s">
        <v>214</v>
      </c>
      <c r="H17" s="587"/>
      <c r="I17" s="587"/>
      <c r="J17" s="121" t="s">
        <v>215</v>
      </c>
      <c r="K17" s="580" t="s">
        <v>269</v>
      </c>
      <c r="L17" s="580"/>
      <c r="M17" s="580"/>
      <c r="N17" s="580"/>
      <c r="O17" s="580"/>
    </row>
    <row r="18" spans="1:15" ht="9" customHeight="1" x14ac:dyDescent="0.25">
      <c r="A18" s="72"/>
      <c r="B18" s="69"/>
      <c r="C18" s="591"/>
      <c r="D18" s="591"/>
      <c r="E18" s="591"/>
      <c r="F18" s="591"/>
      <c r="G18" s="591"/>
      <c r="H18" s="591"/>
      <c r="I18" s="591"/>
      <c r="J18" s="591"/>
      <c r="K18" s="591"/>
      <c r="L18" s="591"/>
      <c r="M18" s="591"/>
      <c r="N18" s="591"/>
      <c r="O18" s="591"/>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68" t="s">
        <v>217</v>
      </c>
      <c r="B21" s="569"/>
      <c r="C21" s="569"/>
      <c r="D21" s="569"/>
      <c r="E21" s="569"/>
      <c r="F21" s="569"/>
      <c r="G21" s="569"/>
      <c r="H21" s="569"/>
      <c r="I21" s="569"/>
      <c r="J21" s="569"/>
      <c r="K21" s="569"/>
      <c r="L21" s="569"/>
      <c r="M21" s="569"/>
      <c r="N21" s="569"/>
      <c r="O21" s="570"/>
    </row>
    <row r="22" spans="1:15" ht="32.1" customHeight="1" thickBot="1" x14ac:dyDescent="0.3">
      <c r="A22" s="568" t="s">
        <v>218</v>
      </c>
      <c r="B22" s="569"/>
      <c r="C22" s="569"/>
      <c r="D22" s="569"/>
      <c r="E22" s="569"/>
      <c r="F22" s="569"/>
      <c r="G22" s="569"/>
      <c r="H22" s="569"/>
      <c r="I22" s="569"/>
      <c r="J22" s="569"/>
      <c r="K22" s="569"/>
      <c r="L22" s="569"/>
      <c r="M22" s="569"/>
      <c r="N22" s="569"/>
      <c r="O22" s="570"/>
    </row>
    <row r="23" spans="1:15" ht="32.1" customHeight="1" thickBot="1" x14ac:dyDescent="0.3">
      <c r="A23" s="464"/>
      <c r="B23" s="86" t="s">
        <v>188</v>
      </c>
      <c r="C23" s="86" t="s">
        <v>189</v>
      </c>
      <c r="D23" s="86" t="s">
        <v>190</v>
      </c>
      <c r="E23" s="86" t="s">
        <v>191</v>
      </c>
      <c r="F23" s="86" t="s">
        <v>195</v>
      </c>
      <c r="G23" s="86" t="s">
        <v>196</v>
      </c>
      <c r="H23" s="86" t="s">
        <v>197</v>
      </c>
      <c r="I23" s="86" t="s">
        <v>198</v>
      </c>
      <c r="J23" s="86" t="s">
        <v>200</v>
      </c>
      <c r="K23" s="86" t="s">
        <v>201</v>
      </c>
      <c r="L23" s="86" t="s">
        <v>202</v>
      </c>
      <c r="M23" s="86" t="s">
        <v>203</v>
      </c>
      <c r="N23" s="399" t="s">
        <v>219</v>
      </c>
      <c r="O23" s="87" t="s">
        <v>220</v>
      </c>
    </row>
    <row r="24" spans="1:15" ht="32.1" customHeight="1" x14ac:dyDescent="0.25">
      <c r="A24" s="463" t="s">
        <v>221</v>
      </c>
      <c r="B24" s="183">
        <v>604341000</v>
      </c>
      <c r="C24" s="91"/>
      <c r="D24" s="91"/>
      <c r="E24" s="91"/>
      <c r="F24" s="91"/>
      <c r="G24" s="91"/>
      <c r="H24" s="88"/>
      <c r="I24" s="88"/>
      <c r="J24" s="88"/>
      <c r="K24" s="88"/>
      <c r="L24" s="88"/>
      <c r="M24" s="425"/>
      <c r="N24" s="91">
        <f>SUM(B24:M24)</f>
        <v>604341000</v>
      </c>
      <c r="O24" s="427"/>
    </row>
    <row r="25" spans="1:15" ht="32.1" customHeight="1" x14ac:dyDescent="0.25">
      <c r="A25" s="90" t="s">
        <v>222</v>
      </c>
      <c r="B25" s="91">
        <v>604341000</v>
      </c>
      <c r="C25" s="91"/>
      <c r="D25" s="91"/>
      <c r="E25" s="91"/>
      <c r="F25" s="91"/>
      <c r="G25" s="91"/>
      <c r="H25" s="91"/>
      <c r="I25" s="91"/>
      <c r="J25" s="91"/>
      <c r="K25" s="91"/>
      <c r="L25" s="91"/>
      <c r="M25" s="335"/>
      <c r="N25" s="91">
        <f>SUM(B25:M25)</f>
        <v>604341000</v>
      </c>
      <c r="O25" s="397">
        <f>+(B25+C25+D25+E25+F25+G25+H25+I25+J25+K25+L25+M25)/N24</f>
        <v>1</v>
      </c>
    </row>
    <row r="26" spans="1:15" ht="32.1" customHeight="1" x14ac:dyDescent="0.25">
      <c r="A26" s="90" t="s">
        <v>223</v>
      </c>
      <c r="B26" s="91">
        <v>0</v>
      </c>
      <c r="C26" s="91">
        <v>9028497</v>
      </c>
      <c r="D26" s="91">
        <v>47971000</v>
      </c>
      <c r="E26" s="91">
        <v>74704600</v>
      </c>
      <c r="F26" s="91">
        <v>67149000</v>
      </c>
      <c r="G26" s="91"/>
      <c r="H26" s="91"/>
      <c r="I26" s="91"/>
      <c r="J26" s="91"/>
      <c r="K26" s="91"/>
      <c r="L26" s="91"/>
      <c r="M26" s="335"/>
      <c r="N26" s="91">
        <f>SUM(B26:M26)</f>
        <v>198853097</v>
      </c>
      <c r="O26" s="397"/>
    </row>
    <row r="27" spans="1:15" ht="32.1" customHeight="1" x14ac:dyDescent="0.25">
      <c r="A27" s="90" t="s">
        <v>224</v>
      </c>
      <c r="B27" s="91"/>
      <c r="C27" s="91">
        <v>14548000</v>
      </c>
      <c r="D27" s="91"/>
      <c r="E27" s="91"/>
      <c r="F27" s="91"/>
      <c r="G27" s="91"/>
      <c r="H27" s="91"/>
      <c r="I27" s="91"/>
      <c r="J27" s="91"/>
      <c r="K27" s="91"/>
      <c r="L27" s="91"/>
      <c r="M27" s="335"/>
      <c r="N27" s="91">
        <f>SUM(B27:M27)</f>
        <v>14548000</v>
      </c>
      <c r="O27" s="397"/>
    </row>
    <row r="28" spans="1:15" ht="32.1" customHeight="1" x14ac:dyDescent="0.25">
      <c r="A28" s="90" t="s">
        <v>225</v>
      </c>
      <c r="B28" s="91">
        <v>0</v>
      </c>
      <c r="C28" s="91"/>
      <c r="D28" s="91"/>
      <c r="E28" s="91"/>
      <c r="F28" s="91"/>
      <c r="G28" s="91"/>
      <c r="H28" s="91"/>
      <c r="I28" s="91"/>
      <c r="J28" s="91"/>
      <c r="K28" s="91"/>
      <c r="L28" s="91"/>
      <c r="M28" s="335"/>
      <c r="N28" s="91"/>
      <c r="O28" s="336"/>
    </row>
    <row r="29" spans="1:15" ht="32.1" customHeight="1" thickBot="1" x14ac:dyDescent="0.3">
      <c r="A29" s="93" t="s">
        <v>226</v>
      </c>
      <c r="B29" s="94">
        <v>7274000</v>
      </c>
      <c r="C29" s="94"/>
      <c r="D29" s="94">
        <v>7274000</v>
      </c>
      <c r="E29" s="94"/>
      <c r="F29" s="94"/>
      <c r="G29" s="94"/>
      <c r="H29" s="94"/>
      <c r="I29" s="94"/>
      <c r="J29" s="94"/>
      <c r="K29" s="94"/>
      <c r="L29" s="94"/>
      <c r="M29" s="426"/>
      <c r="N29" s="94">
        <f>SUM(B29:M29)</f>
        <v>14548000</v>
      </c>
      <c r="O29" s="428">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39" t="s">
        <v>227</v>
      </c>
      <c r="B33" s="540"/>
      <c r="C33" s="540"/>
      <c r="D33" s="540"/>
      <c r="E33" s="540"/>
      <c r="F33" s="540"/>
      <c r="G33" s="540"/>
      <c r="H33" s="540"/>
      <c r="I33" s="541"/>
      <c r="J33" s="100"/>
    </row>
    <row r="34" spans="1:10" ht="50.25" customHeight="1" thickBot="1" x14ac:dyDescent="0.3">
      <c r="A34" s="107" t="s">
        <v>228</v>
      </c>
      <c r="B34" s="542" t="str">
        <f>+B11</f>
        <v>Realizar 10.300 acciones de atención, acceso a la justicia y articulación interinstitucional a casos de mujeres valoradas  para prevenir el riesgo de feminicidio en la ciudad</v>
      </c>
      <c r="C34" s="543"/>
      <c r="D34" s="543"/>
      <c r="E34" s="543"/>
      <c r="F34" s="543"/>
      <c r="G34" s="543"/>
      <c r="H34" s="543"/>
      <c r="I34" s="544"/>
      <c r="J34" s="98"/>
    </row>
    <row r="35" spans="1:10" ht="18.75" customHeight="1" thickBot="1" x14ac:dyDescent="0.3">
      <c r="A35" s="533" t="s">
        <v>229</v>
      </c>
      <c r="B35" s="151">
        <v>2024</v>
      </c>
      <c r="C35" s="151">
        <v>2025</v>
      </c>
      <c r="D35" s="151">
        <v>2026</v>
      </c>
      <c r="E35" s="151">
        <v>2027</v>
      </c>
      <c r="F35" s="151" t="s">
        <v>230</v>
      </c>
      <c r="G35" s="550" t="s">
        <v>231</v>
      </c>
      <c r="H35" s="550" t="s">
        <v>21</v>
      </c>
      <c r="I35" s="550"/>
      <c r="J35" s="98"/>
    </row>
    <row r="36" spans="1:10" ht="50.25" customHeight="1" thickBot="1" x14ac:dyDescent="0.3">
      <c r="A36" s="534"/>
      <c r="B36" s="270">
        <v>1172</v>
      </c>
      <c r="C36" s="270">
        <v>3447</v>
      </c>
      <c r="D36" s="270">
        <v>3000</v>
      </c>
      <c r="E36" s="270">
        <v>2681</v>
      </c>
      <c r="F36" s="282">
        <v>10300</v>
      </c>
      <c r="G36" s="550"/>
      <c r="H36" s="550"/>
      <c r="I36" s="550"/>
      <c r="J36" s="98"/>
    </row>
    <row r="37" spans="1:10" ht="52.5" customHeight="1" thickBot="1" x14ac:dyDescent="0.3">
      <c r="A37" s="108" t="s">
        <v>232</v>
      </c>
      <c r="B37" s="545">
        <v>0.1</v>
      </c>
      <c r="C37" s="546"/>
      <c r="D37" s="547" t="s">
        <v>233</v>
      </c>
      <c r="E37" s="548"/>
      <c r="F37" s="548"/>
      <c r="G37" s="548"/>
      <c r="H37" s="548"/>
      <c r="I37" s="549"/>
    </row>
    <row r="38" spans="1:10" s="99" customFormat="1" ht="48" customHeight="1" thickBot="1" x14ac:dyDescent="0.3">
      <c r="A38" s="533" t="s">
        <v>234</v>
      </c>
      <c r="B38" s="108" t="s">
        <v>235</v>
      </c>
      <c r="C38" s="107" t="s">
        <v>236</v>
      </c>
      <c r="D38" s="522" t="s">
        <v>237</v>
      </c>
      <c r="E38" s="523"/>
      <c r="F38" s="522" t="s">
        <v>238</v>
      </c>
      <c r="G38" s="523"/>
      <c r="H38" s="109" t="s">
        <v>239</v>
      </c>
      <c r="I38" s="111" t="s">
        <v>240</v>
      </c>
    </row>
    <row r="39" spans="1:10" ht="192" customHeight="1" thickBot="1" x14ac:dyDescent="0.3">
      <c r="A39" s="534"/>
      <c r="B39" s="103">
        <v>100</v>
      </c>
      <c r="C39" s="418">
        <v>0</v>
      </c>
      <c r="D39" s="727" t="s">
        <v>635</v>
      </c>
      <c r="E39" s="728"/>
      <c r="F39" s="727" t="s">
        <v>635</v>
      </c>
      <c r="G39" s="728"/>
      <c r="H39" s="419" t="s">
        <v>692</v>
      </c>
      <c r="I39" s="420" t="s">
        <v>635</v>
      </c>
    </row>
    <row r="40" spans="1:10" s="99" customFormat="1" ht="54" customHeight="1" thickBot="1" x14ac:dyDescent="0.3">
      <c r="A40" s="533" t="s">
        <v>241</v>
      </c>
      <c r="B40" s="110" t="s">
        <v>235</v>
      </c>
      <c r="C40" s="109" t="s">
        <v>236</v>
      </c>
      <c r="D40" s="522" t="s">
        <v>237</v>
      </c>
      <c r="E40" s="523"/>
      <c r="F40" s="522" t="s">
        <v>238</v>
      </c>
      <c r="G40" s="523"/>
      <c r="H40" s="109" t="s">
        <v>239</v>
      </c>
      <c r="I40" s="111" t="s">
        <v>240</v>
      </c>
    </row>
    <row r="41" spans="1:10" ht="191.25" customHeight="1" thickBot="1" x14ac:dyDescent="0.3">
      <c r="A41" s="534"/>
      <c r="B41" s="103">
        <v>300</v>
      </c>
      <c r="C41" s="104">
        <v>518</v>
      </c>
      <c r="D41" s="729" t="s">
        <v>765</v>
      </c>
      <c r="E41" s="730"/>
      <c r="F41" s="729" t="s">
        <v>766</v>
      </c>
      <c r="G41" s="730"/>
      <c r="H41" s="456" t="s">
        <v>767</v>
      </c>
      <c r="I41" s="457" t="s">
        <v>768</v>
      </c>
    </row>
    <row r="42" spans="1:10" s="99" customFormat="1" ht="33.75" thickBot="1" x14ac:dyDescent="0.3">
      <c r="A42" s="533" t="s">
        <v>242</v>
      </c>
      <c r="B42" s="110" t="s">
        <v>235</v>
      </c>
      <c r="C42" s="109" t="s">
        <v>236</v>
      </c>
      <c r="D42" s="522" t="s">
        <v>237</v>
      </c>
      <c r="E42" s="523"/>
      <c r="F42" s="522" t="s">
        <v>238</v>
      </c>
      <c r="G42" s="523"/>
      <c r="H42" s="109" t="s">
        <v>239</v>
      </c>
      <c r="I42" s="111" t="s">
        <v>240</v>
      </c>
    </row>
    <row r="43" spans="1:10" ht="144.75" thickBot="1" x14ac:dyDescent="0.3">
      <c r="A43" s="534"/>
      <c r="B43" s="103">
        <v>300</v>
      </c>
      <c r="C43" s="491">
        <v>129</v>
      </c>
      <c r="D43" s="731" t="s">
        <v>838</v>
      </c>
      <c r="E43" s="732"/>
      <c r="F43" s="731" t="s">
        <v>839</v>
      </c>
      <c r="G43" s="732"/>
      <c r="H43" s="492" t="s">
        <v>873</v>
      </c>
      <c r="I43" s="493" t="s">
        <v>840</v>
      </c>
    </row>
    <row r="44" spans="1:10" s="99" customFormat="1" ht="33.75" thickBot="1" x14ac:dyDescent="0.3">
      <c r="A44" s="533" t="s">
        <v>243</v>
      </c>
      <c r="B44" s="110" t="s">
        <v>235</v>
      </c>
      <c r="C44" s="110" t="s">
        <v>236</v>
      </c>
      <c r="D44" s="522" t="s">
        <v>237</v>
      </c>
      <c r="E44" s="523"/>
      <c r="F44" s="522" t="s">
        <v>238</v>
      </c>
      <c r="G44" s="523"/>
      <c r="H44" s="109" t="s">
        <v>239</v>
      </c>
      <c r="I44" s="109" t="s">
        <v>240</v>
      </c>
    </row>
    <row r="45" spans="1:10" ht="129" thickBot="1" x14ac:dyDescent="0.3">
      <c r="A45" s="534"/>
      <c r="B45" s="103">
        <v>300</v>
      </c>
      <c r="C45" s="104">
        <v>310</v>
      </c>
      <c r="D45" s="731" t="s">
        <v>972</v>
      </c>
      <c r="E45" s="732"/>
      <c r="F45" s="731" t="s">
        <v>973</v>
      </c>
      <c r="G45" s="732"/>
      <c r="H45" s="492" t="s">
        <v>974</v>
      </c>
      <c r="I45" s="493" t="s">
        <v>840</v>
      </c>
    </row>
    <row r="46" spans="1:10" s="99" customFormat="1" ht="33.75" thickBot="1" x14ac:dyDescent="0.3">
      <c r="A46" s="533" t="s">
        <v>244</v>
      </c>
      <c r="B46" s="110" t="s">
        <v>235</v>
      </c>
      <c r="C46" s="109" t="s">
        <v>236</v>
      </c>
      <c r="D46" s="522" t="s">
        <v>237</v>
      </c>
      <c r="E46" s="523"/>
      <c r="F46" s="522" t="s">
        <v>238</v>
      </c>
      <c r="G46" s="523"/>
      <c r="H46" s="109" t="s">
        <v>239</v>
      </c>
      <c r="I46" s="111" t="s">
        <v>240</v>
      </c>
    </row>
    <row r="47" spans="1:10" ht="129" thickBot="1" x14ac:dyDescent="0.3">
      <c r="A47" s="534"/>
      <c r="B47" s="103">
        <v>300</v>
      </c>
      <c r="C47" s="104">
        <v>672</v>
      </c>
      <c r="D47" s="731" t="s">
        <v>1061</v>
      </c>
      <c r="E47" s="732"/>
      <c r="F47" s="731" t="s">
        <v>1062</v>
      </c>
      <c r="G47" s="732"/>
      <c r="H47" s="492" t="s">
        <v>974</v>
      </c>
      <c r="I47" s="493" t="s">
        <v>840</v>
      </c>
    </row>
    <row r="48" spans="1:10" s="99" customFormat="1" ht="33.75" thickBot="1" x14ac:dyDescent="0.3">
      <c r="A48" s="533" t="s">
        <v>245</v>
      </c>
      <c r="B48" s="110" t="s">
        <v>235</v>
      </c>
      <c r="C48" s="109" t="s">
        <v>236</v>
      </c>
      <c r="D48" s="522" t="s">
        <v>237</v>
      </c>
      <c r="E48" s="523"/>
      <c r="F48" s="522" t="s">
        <v>238</v>
      </c>
      <c r="G48" s="523"/>
      <c r="H48" s="109" t="s">
        <v>239</v>
      </c>
      <c r="I48" s="111" t="s">
        <v>240</v>
      </c>
    </row>
    <row r="49" spans="1:9" ht="17.25" thickBot="1" x14ac:dyDescent="0.3">
      <c r="A49" s="534"/>
      <c r="B49" s="105">
        <v>300</v>
      </c>
      <c r="C49" s="106"/>
      <c r="D49" s="524"/>
      <c r="E49" s="526"/>
      <c r="F49" s="524"/>
      <c r="G49" s="526"/>
      <c r="H49" s="101"/>
      <c r="I49" s="102"/>
    </row>
    <row r="50" spans="1:9" ht="33.75" thickBot="1" x14ac:dyDescent="0.3">
      <c r="A50" s="533" t="s">
        <v>246</v>
      </c>
      <c r="B50" s="108" t="s">
        <v>235</v>
      </c>
      <c r="C50" s="107" t="s">
        <v>236</v>
      </c>
      <c r="D50" s="522" t="s">
        <v>237</v>
      </c>
      <c r="E50" s="523"/>
      <c r="F50" s="522" t="s">
        <v>238</v>
      </c>
      <c r="G50" s="523"/>
      <c r="H50" s="109" t="s">
        <v>239</v>
      </c>
      <c r="I50" s="111" t="s">
        <v>240</v>
      </c>
    </row>
    <row r="51" spans="1:9" ht="17.25" thickBot="1" x14ac:dyDescent="0.3">
      <c r="A51" s="534"/>
      <c r="B51" s="105">
        <v>300</v>
      </c>
      <c r="C51" s="106"/>
      <c r="D51" s="524"/>
      <c r="E51" s="525"/>
      <c r="F51" s="524"/>
      <c r="G51" s="526"/>
      <c r="H51" s="101"/>
      <c r="I51" s="102"/>
    </row>
    <row r="52" spans="1:9" ht="33.75" thickBot="1" x14ac:dyDescent="0.3">
      <c r="A52" s="533" t="s">
        <v>247</v>
      </c>
      <c r="B52" s="108" t="s">
        <v>235</v>
      </c>
      <c r="C52" s="107" t="s">
        <v>236</v>
      </c>
      <c r="D52" s="522" t="s">
        <v>237</v>
      </c>
      <c r="E52" s="523"/>
      <c r="F52" s="522" t="s">
        <v>238</v>
      </c>
      <c r="G52" s="523"/>
      <c r="H52" s="109" t="s">
        <v>239</v>
      </c>
      <c r="I52" s="111" t="s">
        <v>240</v>
      </c>
    </row>
    <row r="53" spans="1:9" ht="17.25" thickBot="1" x14ac:dyDescent="0.3">
      <c r="A53" s="534"/>
      <c r="B53" s="105">
        <v>300</v>
      </c>
      <c r="C53" s="106"/>
      <c r="D53" s="524"/>
      <c r="E53" s="525"/>
      <c r="F53" s="524"/>
      <c r="G53" s="526"/>
      <c r="H53" s="101"/>
      <c r="I53" s="101"/>
    </row>
    <row r="54" spans="1:9" ht="33.75" thickBot="1" x14ac:dyDescent="0.3">
      <c r="A54" s="533" t="s">
        <v>248</v>
      </c>
      <c r="B54" s="108" t="s">
        <v>235</v>
      </c>
      <c r="C54" s="107" t="s">
        <v>236</v>
      </c>
      <c r="D54" s="522" t="s">
        <v>237</v>
      </c>
      <c r="E54" s="523"/>
      <c r="F54" s="522" t="s">
        <v>238</v>
      </c>
      <c r="G54" s="523"/>
      <c r="H54" s="109" t="s">
        <v>239</v>
      </c>
      <c r="I54" s="111" t="s">
        <v>240</v>
      </c>
    </row>
    <row r="55" spans="1:9" ht="17.25" thickBot="1" x14ac:dyDescent="0.3">
      <c r="A55" s="534"/>
      <c r="B55" s="105">
        <v>300</v>
      </c>
      <c r="C55" s="106"/>
      <c r="D55" s="524"/>
      <c r="E55" s="526"/>
      <c r="F55" s="524"/>
      <c r="G55" s="526"/>
      <c r="H55" s="101"/>
      <c r="I55" s="101"/>
    </row>
    <row r="56" spans="1:9" ht="33.75" thickBot="1" x14ac:dyDescent="0.3">
      <c r="A56" s="533" t="s">
        <v>249</v>
      </c>
      <c r="B56" s="108" t="s">
        <v>235</v>
      </c>
      <c r="C56" s="107" t="s">
        <v>236</v>
      </c>
      <c r="D56" s="522" t="s">
        <v>237</v>
      </c>
      <c r="E56" s="523"/>
      <c r="F56" s="522" t="s">
        <v>238</v>
      </c>
      <c r="G56" s="523"/>
      <c r="H56" s="109" t="s">
        <v>239</v>
      </c>
      <c r="I56" s="111" t="s">
        <v>240</v>
      </c>
    </row>
    <row r="57" spans="1:9" ht="17.25" thickBot="1" x14ac:dyDescent="0.3">
      <c r="A57" s="534"/>
      <c r="B57" s="105">
        <v>300</v>
      </c>
      <c r="C57" s="106"/>
      <c r="D57" s="524"/>
      <c r="E57" s="526"/>
      <c r="F57" s="524"/>
      <c r="G57" s="526"/>
      <c r="H57" s="101"/>
      <c r="I57" s="102"/>
    </row>
    <row r="58" spans="1:9" ht="33.75" thickBot="1" x14ac:dyDescent="0.3">
      <c r="A58" s="533" t="s">
        <v>250</v>
      </c>
      <c r="B58" s="108" t="s">
        <v>235</v>
      </c>
      <c r="C58" s="107" t="s">
        <v>236</v>
      </c>
      <c r="D58" s="522" t="s">
        <v>237</v>
      </c>
      <c r="E58" s="523"/>
      <c r="F58" s="522" t="s">
        <v>238</v>
      </c>
      <c r="G58" s="523"/>
      <c r="H58" s="109" t="s">
        <v>239</v>
      </c>
      <c r="I58" s="111" t="s">
        <v>240</v>
      </c>
    </row>
    <row r="59" spans="1:9" ht="17.25" thickBot="1" x14ac:dyDescent="0.3">
      <c r="A59" s="534"/>
      <c r="B59" s="105">
        <v>100</v>
      </c>
      <c r="C59" s="106"/>
      <c r="D59" s="524"/>
      <c r="E59" s="526"/>
      <c r="F59" s="525"/>
      <c r="G59" s="525"/>
      <c r="H59" s="101"/>
      <c r="I59" s="101"/>
    </row>
    <row r="60" spans="1:9" ht="33.75" thickBot="1" x14ac:dyDescent="0.3">
      <c r="A60" s="533" t="s">
        <v>251</v>
      </c>
      <c r="B60" s="108" t="s">
        <v>235</v>
      </c>
      <c r="C60" s="107" t="s">
        <v>236</v>
      </c>
      <c r="D60" s="522" t="s">
        <v>237</v>
      </c>
      <c r="E60" s="523"/>
      <c r="F60" s="522" t="s">
        <v>238</v>
      </c>
      <c r="G60" s="523"/>
      <c r="H60" s="109" t="s">
        <v>239</v>
      </c>
      <c r="I60" s="111" t="s">
        <v>240</v>
      </c>
    </row>
    <row r="61" spans="1:9" ht="17.25" thickBot="1" x14ac:dyDescent="0.3">
      <c r="A61" s="534"/>
      <c r="B61" s="105">
        <v>100</v>
      </c>
      <c r="C61" s="106"/>
      <c r="D61" s="524"/>
      <c r="E61" s="526"/>
      <c r="F61" s="524"/>
      <c r="G61" s="526"/>
      <c r="H61" s="101"/>
      <c r="I61" s="101"/>
    </row>
    <row r="64" spans="1:9" s="98" customFormat="1" ht="30" customHeight="1" x14ac:dyDescent="0.25">
      <c r="A64" s="68"/>
      <c r="B64" s="68"/>
      <c r="C64" s="68"/>
      <c r="D64" s="68"/>
      <c r="E64" s="68"/>
      <c r="F64" s="68"/>
      <c r="G64" s="68"/>
      <c r="H64" s="68"/>
      <c r="I64" s="68"/>
    </row>
    <row r="65" spans="1:9" ht="34.5" customHeight="1" x14ac:dyDescent="0.25">
      <c r="A65" s="601" t="s">
        <v>252</v>
      </c>
      <c r="B65" s="601"/>
      <c r="C65" s="601"/>
      <c r="D65" s="601"/>
      <c r="E65" s="601"/>
      <c r="F65" s="601"/>
      <c r="G65" s="601"/>
      <c r="H65" s="601"/>
      <c r="I65" s="601"/>
    </row>
    <row r="66" spans="1:9" ht="146.25" customHeight="1" x14ac:dyDescent="0.25">
      <c r="A66" s="112" t="s">
        <v>253</v>
      </c>
      <c r="B66" s="531" t="s">
        <v>617</v>
      </c>
      <c r="C66" s="532"/>
      <c r="D66" s="531" t="s">
        <v>281</v>
      </c>
      <c r="E66" s="532"/>
      <c r="F66" s="531" t="s">
        <v>282</v>
      </c>
      <c r="G66" s="532"/>
      <c r="H66" s="687"/>
      <c r="I66" s="688"/>
    </row>
    <row r="67" spans="1:9" ht="40.5" customHeight="1" x14ac:dyDescent="0.25">
      <c r="A67" s="112" t="s">
        <v>257</v>
      </c>
      <c r="B67" s="604">
        <v>0.04</v>
      </c>
      <c r="C67" s="605"/>
      <c r="D67" s="604">
        <v>0.04</v>
      </c>
      <c r="E67" s="605"/>
      <c r="F67" s="604">
        <v>0.02</v>
      </c>
      <c r="G67" s="605"/>
      <c r="H67" s="689"/>
      <c r="I67" s="690"/>
    </row>
    <row r="68" spans="1:9" ht="30" customHeight="1" x14ac:dyDescent="0.25">
      <c r="A68" s="597" t="s">
        <v>188</v>
      </c>
      <c r="B68" s="158" t="s">
        <v>99</v>
      </c>
      <c r="C68" s="158" t="s">
        <v>236</v>
      </c>
      <c r="D68" s="158" t="s">
        <v>99</v>
      </c>
      <c r="E68" s="158" t="s">
        <v>236</v>
      </c>
      <c r="F68" s="158" t="s">
        <v>99</v>
      </c>
      <c r="G68" s="158" t="s">
        <v>236</v>
      </c>
      <c r="H68" s="158" t="s">
        <v>99</v>
      </c>
      <c r="I68" s="158" t="s">
        <v>236</v>
      </c>
    </row>
    <row r="69" spans="1:9" ht="30" customHeight="1" x14ac:dyDescent="0.25">
      <c r="A69" s="598"/>
      <c r="B69" s="385">
        <v>0</v>
      </c>
      <c r="C69" s="385">
        <v>0</v>
      </c>
      <c r="D69" s="385">
        <v>0</v>
      </c>
      <c r="E69" s="385">
        <v>0</v>
      </c>
      <c r="F69" s="385">
        <v>0</v>
      </c>
      <c r="G69" s="385">
        <v>0</v>
      </c>
      <c r="H69" s="119"/>
      <c r="I69" s="115"/>
    </row>
    <row r="70" spans="1:9" ht="282.95" customHeight="1" x14ac:dyDescent="0.25">
      <c r="A70" s="112" t="s">
        <v>258</v>
      </c>
      <c r="B70" s="733" t="s">
        <v>693</v>
      </c>
      <c r="C70" s="734"/>
      <c r="D70" s="733" t="s">
        <v>694</v>
      </c>
      <c r="E70" s="734"/>
      <c r="F70" s="733" t="s">
        <v>695</v>
      </c>
      <c r="G70" s="734"/>
      <c r="H70" s="602"/>
      <c r="I70" s="603"/>
    </row>
    <row r="71" spans="1:9" ht="80.25" customHeight="1" x14ac:dyDescent="0.25">
      <c r="A71" s="112" t="s">
        <v>259</v>
      </c>
      <c r="B71" s="735" t="s">
        <v>635</v>
      </c>
      <c r="C71" s="714"/>
      <c r="D71" s="735" t="s">
        <v>635</v>
      </c>
      <c r="E71" s="714"/>
      <c r="F71" s="735" t="s">
        <v>635</v>
      </c>
      <c r="G71" s="714"/>
      <c r="H71" s="518"/>
      <c r="I71" s="519"/>
    </row>
    <row r="72" spans="1:9" ht="30.75" customHeight="1" x14ac:dyDescent="0.25">
      <c r="A72" s="597" t="s">
        <v>189</v>
      </c>
      <c r="B72" s="158" t="s">
        <v>99</v>
      </c>
      <c r="C72" s="158" t="s">
        <v>236</v>
      </c>
      <c r="D72" s="158" t="s">
        <v>99</v>
      </c>
      <c r="E72" s="158" t="s">
        <v>236</v>
      </c>
      <c r="F72" s="158" t="s">
        <v>99</v>
      </c>
      <c r="G72" s="158" t="s">
        <v>236</v>
      </c>
      <c r="H72" s="158" t="s">
        <v>99</v>
      </c>
      <c r="I72" s="158" t="s">
        <v>236</v>
      </c>
    </row>
    <row r="73" spans="1:9" ht="30.75" customHeight="1" x14ac:dyDescent="0.25">
      <c r="A73" s="598"/>
      <c r="B73" s="114">
        <v>0.1</v>
      </c>
      <c r="C73" s="114">
        <v>0.1</v>
      </c>
      <c r="D73" s="114">
        <v>0.1</v>
      </c>
      <c r="E73" s="114">
        <v>0.1</v>
      </c>
      <c r="F73" s="114">
        <v>0.1</v>
      </c>
      <c r="G73" s="115">
        <v>0</v>
      </c>
      <c r="H73" s="119"/>
      <c r="I73" s="116"/>
    </row>
    <row r="74" spans="1:9" ht="221.25" customHeight="1" x14ac:dyDescent="0.25">
      <c r="A74" s="112" t="s">
        <v>258</v>
      </c>
      <c r="B74" s="736" t="s">
        <v>769</v>
      </c>
      <c r="C74" s="737"/>
      <c r="D74" s="736" t="s">
        <v>770</v>
      </c>
      <c r="E74" s="737"/>
      <c r="F74" s="722" t="s">
        <v>771</v>
      </c>
      <c r="G74" s="723"/>
      <c r="H74" s="554"/>
      <c r="I74" s="555"/>
    </row>
    <row r="75" spans="1:9" ht="80.25" customHeight="1" x14ac:dyDescent="0.25">
      <c r="A75" s="112" t="s">
        <v>259</v>
      </c>
      <c r="B75" s="717" t="s">
        <v>772</v>
      </c>
      <c r="C75" s="738"/>
      <c r="D75" s="717" t="s">
        <v>773</v>
      </c>
      <c r="E75" s="738"/>
      <c r="F75" s="739" t="s">
        <v>635</v>
      </c>
      <c r="G75" s="738"/>
      <c r="H75" s="518"/>
      <c r="I75" s="519"/>
    </row>
    <row r="76" spans="1:9" ht="16.5" x14ac:dyDescent="0.25">
      <c r="A76" s="597" t="s">
        <v>190</v>
      </c>
      <c r="B76" s="158" t="s">
        <v>99</v>
      </c>
      <c r="C76" s="158" t="s">
        <v>236</v>
      </c>
      <c r="D76" s="158" t="s">
        <v>99</v>
      </c>
      <c r="E76" s="158" t="s">
        <v>236</v>
      </c>
      <c r="F76" s="158" t="s">
        <v>99</v>
      </c>
      <c r="G76" s="158" t="s">
        <v>236</v>
      </c>
      <c r="H76" s="158" t="s">
        <v>99</v>
      </c>
      <c r="I76" s="158" t="s">
        <v>236</v>
      </c>
    </row>
    <row r="77" spans="1:9" ht="16.5" x14ac:dyDescent="0.25">
      <c r="A77" s="598"/>
      <c r="B77" s="114">
        <v>0.1</v>
      </c>
      <c r="C77" s="114">
        <v>0.1</v>
      </c>
      <c r="D77" s="114">
        <v>0.1</v>
      </c>
      <c r="E77" s="114">
        <v>0.1</v>
      </c>
      <c r="F77" s="114">
        <v>0.1</v>
      </c>
      <c r="G77" s="114">
        <v>0.1</v>
      </c>
      <c r="H77" s="119"/>
      <c r="I77" s="116"/>
    </row>
    <row r="78" spans="1:9" ht="270" customHeight="1" x14ac:dyDescent="0.25">
      <c r="A78" s="112" t="s">
        <v>258</v>
      </c>
      <c r="B78" s="740" t="s">
        <v>872</v>
      </c>
      <c r="C78" s="741"/>
      <c r="D78" s="740" t="s">
        <v>841</v>
      </c>
      <c r="E78" s="741"/>
      <c r="F78" s="740" t="s">
        <v>842</v>
      </c>
      <c r="G78" s="741"/>
      <c r="H78" s="518"/>
      <c r="I78" s="519"/>
    </row>
    <row r="79" spans="1:9" ht="71.25" customHeight="1" x14ac:dyDescent="0.25">
      <c r="A79" s="112" t="s">
        <v>259</v>
      </c>
      <c r="B79" s="595" t="s">
        <v>874</v>
      </c>
      <c r="C79" s="742"/>
      <c r="D79" s="717" t="s">
        <v>843</v>
      </c>
      <c r="E79" s="742"/>
      <c r="F79" s="717" t="s">
        <v>844</v>
      </c>
      <c r="G79" s="742"/>
      <c r="H79" s="518"/>
      <c r="I79" s="519"/>
    </row>
    <row r="80" spans="1:9" ht="16.5" x14ac:dyDescent="0.25">
      <c r="A80" s="597" t="s">
        <v>191</v>
      </c>
      <c r="B80" s="158" t="s">
        <v>99</v>
      </c>
      <c r="C80" s="158" t="s">
        <v>236</v>
      </c>
      <c r="D80" s="158" t="s">
        <v>99</v>
      </c>
      <c r="E80" s="158" t="s">
        <v>236</v>
      </c>
      <c r="F80" s="158" t="s">
        <v>99</v>
      </c>
      <c r="G80" s="158" t="s">
        <v>236</v>
      </c>
      <c r="H80" s="158" t="s">
        <v>99</v>
      </c>
      <c r="I80" s="158" t="s">
        <v>236</v>
      </c>
    </row>
    <row r="81" spans="1:9" ht="16.5" x14ac:dyDescent="0.25">
      <c r="A81" s="598"/>
      <c r="B81" s="114">
        <v>0.1</v>
      </c>
      <c r="C81" s="114">
        <v>0.1</v>
      </c>
      <c r="D81" s="114">
        <v>0.1</v>
      </c>
      <c r="E81" s="114">
        <v>0.1</v>
      </c>
      <c r="F81" s="114">
        <v>0.1</v>
      </c>
      <c r="G81" s="114">
        <v>0.1</v>
      </c>
      <c r="H81" s="119"/>
      <c r="I81" s="116"/>
    </row>
    <row r="82" spans="1:9" ht="220.5" customHeight="1" x14ac:dyDescent="0.25">
      <c r="A82" s="112" t="s">
        <v>258</v>
      </c>
      <c r="B82" s="740" t="s">
        <v>975</v>
      </c>
      <c r="C82" s="741"/>
      <c r="D82" s="740" t="s">
        <v>976</v>
      </c>
      <c r="E82" s="741"/>
      <c r="F82" s="740" t="s">
        <v>977</v>
      </c>
      <c r="G82" s="741"/>
      <c r="H82" s="518"/>
      <c r="I82" s="519"/>
    </row>
    <row r="83" spans="1:9" ht="71.25" customHeight="1" x14ac:dyDescent="0.25">
      <c r="A83" s="112" t="s">
        <v>259</v>
      </c>
      <c r="B83" s="717" t="s">
        <v>978</v>
      </c>
      <c r="C83" s="596"/>
      <c r="D83" s="717" t="s">
        <v>979</v>
      </c>
      <c r="E83" s="596"/>
      <c r="F83" s="717" t="s">
        <v>980</v>
      </c>
      <c r="G83" s="596"/>
      <c r="H83" s="518"/>
      <c r="I83" s="519"/>
    </row>
    <row r="84" spans="1:9" ht="16.5" x14ac:dyDescent="0.25">
      <c r="A84" s="597" t="s">
        <v>195</v>
      </c>
      <c r="B84" s="158" t="s">
        <v>99</v>
      </c>
      <c r="C84" s="158" t="s">
        <v>236</v>
      </c>
      <c r="D84" s="158" t="s">
        <v>99</v>
      </c>
      <c r="E84" s="158" t="s">
        <v>236</v>
      </c>
      <c r="F84" s="158" t="s">
        <v>99</v>
      </c>
      <c r="G84" s="158" t="s">
        <v>236</v>
      </c>
      <c r="H84" s="158" t="s">
        <v>99</v>
      </c>
      <c r="I84" s="158" t="s">
        <v>236</v>
      </c>
    </row>
    <row r="85" spans="1:9" ht="16.5" x14ac:dyDescent="0.25">
      <c r="A85" s="598"/>
      <c r="B85" s="114">
        <v>0.1</v>
      </c>
      <c r="C85" s="114">
        <v>0.1</v>
      </c>
      <c r="D85" s="114">
        <v>0.1</v>
      </c>
      <c r="E85" s="114">
        <v>0.1</v>
      </c>
      <c r="F85" s="114">
        <v>0.1</v>
      </c>
      <c r="G85" s="114">
        <v>0.1</v>
      </c>
      <c r="H85" s="119"/>
      <c r="I85" s="116"/>
    </row>
    <row r="86" spans="1:9" ht="196.5" customHeight="1" x14ac:dyDescent="0.25">
      <c r="A86" s="112" t="s">
        <v>258</v>
      </c>
      <c r="B86" s="740" t="s">
        <v>1063</v>
      </c>
      <c r="C86" s="741"/>
      <c r="D86" s="740" t="s">
        <v>1064</v>
      </c>
      <c r="E86" s="741"/>
      <c r="F86" s="740" t="s">
        <v>1065</v>
      </c>
      <c r="G86" s="741"/>
      <c r="H86" s="551"/>
      <c r="I86" s="551"/>
    </row>
    <row r="87" spans="1:9" ht="60.6" customHeight="1" x14ac:dyDescent="0.25">
      <c r="A87" s="112" t="s">
        <v>259</v>
      </c>
      <c r="B87" s="717" t="s">
        <v>1066</v>
      </c>
      <c r="C87" s="714"/>
      <c r="D87" s="717" t="s">
        <v>1067</v>
      </c>
      <c r="E87" s="714"/>
      <c r="F87" s="717" t="s">
        <v>1068</v>
      </c>
      <c r="G87" s="714"/>
      <c r="H87" s="515"/>
      <c r="I87" s="516"/>
    </row>
    <row r="88" spans="1:9" ht="16.5" x14ac:dyDescent="0.25">
      <c r="A88" s="597" t="s">
        <v>196</v>
      </c>
      <c r="B88" s="158" t="s">
        <v>99</v>
      </c>
      <c r="C88" s="158" t="s">
        <v>236</v>
      </c>
      <c r="D88" s="158" t="s">
        <v>99</v>
      </c>
      <c r="E88" s="158" t="s">
        <v>236</v>
      </c>
      <c r="F88" s="158" t="s">
        <v>99</v>
      </c>
      <c r="G88" s="158" t="s">
        <v>236</v>
      </c>
      <c r="H88" s="158" t="s">
        <v>99</v>
      </c>
      <c r="I88" s="158" t="s">
        <v>236</v>
      </c>
    </row>
    <row r="89" spans="1:9" ht="16.5" x14ac:dyDescent="0.25">
      <c r="A89" s="598"/>
      <c r="B89" s="114">
        <v>0.1</v>
      </c>
      <c r="C89" s="117"/>
      <c r="D89" s="114">
        <v>0.1</v>
      </c>
      <c r="E89" s="117"/>
      <c r="F89" s="114">
        <v>0.1</v>
      </c>
      <c r="G89" s="117"/>
      <c r="H89" s="119"/>
      <c r="I89" s="116"/>
    </row>
    <row r="90" spans="1:9" ht="33" x14ac:dyDescent="0.25">
      <c r="A90" s="112" t="s">
        <v>258</v>
      </c>
      <c r="B90" s="514"/>
      <c r="C90" s="514"/>
      <c r="D90" s="514"/>
      <c r="E90" s="514"/>
      <c r="F90" s="514"/>
      <c r="G90" s="514"/>
      <c r="H90" s="514"/>
      <c r="I90" s="514"/>
    </row>
    <row r="91" spans="1:9" ht="16.5" x14ac:dyDescent="0.25">
      <c r="A91" s="112" t="s">
        <v>259</v>
      </c>
      <c r="B91" s="515"/>
      <c r="C91" s="516"/>
      <c r="D91" s="515"/>
      <c r="E91" s="516"/>
      <c r="F91" s="515"/>
      <c r="G91" s="516"/>
      <c r="H91" s="515"/>
      <c r="I91" s="516"/>
    </row>
    <row r="92" spans="1:9" ht="16.5" x14ac:dyDescent="0.25">
      <c r="A92" s="597" t="s">
        <v>197</v>
      </c>
      <c r="B92" s="158" t="s">
        <v>99</v>
      </c>
      <c r="C92" s="158" t="s">
        <v>236</v>
      </c>
      <c r="D92" s="158" t="s">
        <v>99</v>
      </c>
      <c r="E92" s="158" t="s">
        <v>236</v>
      </c>
      <c r="F92" s="158" t="s">
        <v>99</v>
      </c>
      <c r="G92" s="158" t="s">
        <v>236</v>
      </c>
      <c r="H92" s="158" t="s">
        <v>99</v>
      </c>
      <c r="I92" s="158" t="s">
        <v>236</v>
      </c>
    </row>
    <row r="93" spans="1:9" ht="16.5" x14ac:dyDescent="0.25">
      <c r="A93" s="598"/>
      <c r="B93" s="114">
        <v>0.1</v>
      </c>
      <c r="C93" s="117"/>
      <c r="D93" s="114">
        <v>0.1</v>
      </c>
      <c r="E93" s="117"/>
      <c r="F93" s="114">
        <v>0.1</v>
      </c>
      <c r="G93" s="117"/>
      <c r="H93" s="119"/>
      <c r="I93" s="116"/>
    </row>
    <row r="94" spans="1:9" ht="33" x14ac:dyDescent="0.25">
      <c r="A94" s="112" t="s">
        <v>258</v>
      </c>
      <c r="B94" s="514"/>
      <c r="C94" s="514"/>
      <c r="D94" s="514"/>
      <c r="E94" s="514"/>
      <c r="F94" s="514"/>
      <c r="G94" s="514"/>
      <c r="H94" s="514"/>
      <c r="I94" s="514"/>
    </row>
    <row r="95" spans="1:9" ht="16.5" x14ac:dyDescent="0.25">
      <c r="A95" s="112" t="s">
        <v>259</v>
      </c>
      <c r="B95" s="515"/>
      <c r="C95" s="516"/>
      <c r="D95" s="515"/>
      <c r="E95" s="516"/>
      <c r="F95" s="515"/>
      <c r="G95" s="516"/>
      <c r="H95" s="515"/>
      <c r="I95" s="516"/>
    </row>
    <row r="96" spans="1:9" ht="16.5" x14ac:dyDescent="0.25">
      <c r="A96" s="597" t="s">
        <v>198</v>
      </c>
      <c r="B96" s="158" t="s">
        <v>99</v>
      </c>
      <c r="C96" s="158" t="s">
        <v>236</v>
      </c>
      <c r="D96" s="158" t="s">
        <v>99</v>
      </c>
      <c r="E96" s="158" t="s">
        <v>236</v>
      </c>
      <c r="F96" s="158" t="s">
        <v>99</v>
      </c>
      <c r="G96" s="158" t="s">
        <v>236</v>
      </c>
      <c r="H96" s="158" t="s">
        <v>99</v>
      </c>
      <c r="I96" s="158" t="s">
        <v>236</v>
      </c>
    </row>
    <row r="97" spans="1:9" ht="16.5" x14ac:dyDescent="0.25">
      <c r="A97" s="598"/>
      <c r="B97" s="114">
        <v>0.1</v>
      </c>
      <c r="C97" s="117"/>
      <c r="D97" s="114">
        <v>0.1</v>
      </c>
      <c r="E97" s="117"/>
      <c r="F97" s="114">
        <v>0.1</v>
      </c>
      <c r="G97" s="117"/>
      <c r="H97" s="119"/>
      <c r="I97" s="116"/>
    </row>
    <row r="98" spans="1:9" ht="33" x14ac:dyDescent="0.25">
      <c r="A98" s="112" t="s">
        <v>258</v>
      </c>
      <c r="B98" s="514"/>
      <c r="C98" s="514"/>
      <c r="D98" s="514"/>
      <c r="E98" s="514"/>
      <c r="F98" s="514"/>
      <c r="G98" s="514"/>
      <c r="H98" s="514"/>
      <c r="I98" s="514"/>
    </row>
    <row r="99" spans="1:9" ht="16.5" x14ac:dyDescent="0.25">
      <c r="A99" s="112" t="s">
        <v>259</v>
      </c>
      <c r="B99" s="515"/>
      <c r="C99" s="516"/>
      <c r="D99" s="515"/>
      <c r="E99" s="516"/>
      <c r="F99" s="515"/>
      <c r="G99" s="516"/>
      <c r="H99" s="515"/>
      <c r="I99" s="516"/>
    </row>
    <row r="100" spans="1:9" ht="16.5" x14ac:dyDescent="0.25">
      <c r="A100" s="597" t="s">
        <v>200</v>
      </c>
      <c r="B100" s="158" t="s">
        <v>99</v>
      </c>
      <c r="C100" s="158" t="s">
        <v>236</v>
      </c>
      <c r="D100" s="158" t="s">
        <v>99</v>
      </c>
      <c r="E100" s="158" t="s">
        <v>236</v>
      </c>
      <c r="F100" s="158" t="s">
        <v>99</v>
      </c>
      <c r="G100" s="158" t="s">
        <v>236</v>
      </c>
      <c r="H100" s="158" t="s">
        <v>99</v>
      </c>
      <c r="I100" s="158" t="s">
        <v>236</v>
      </c>
    </row>
    <row r="101" spans="1:9" ht="16.5" x14ac:dyDescent="0.25">
      <c r="A101" s="598"/>
      <c r="B101" s="114">
        <v>0.1</v>
      </c>
      <c r="C101" s="117"/>
      <c r="D101" s="114">
        <v>0.1</v>
      </c>
      <c r="E101" s="117"/>
      <c r="F101" s="114">
        <v>0.1</v>
      </c>
      <c r="G101" s="117"/>
      <c r="H101" s="119"/>
      <c r="I101" s="116"/>
    </row>
    <row r="102" spans="1:9" ht="33" x14ac:dyDescent="0.25">
      <c r="A102" s="112" t="s">
        <v>258</v>
      </c>
      <c r="B102" s="514"/>
      <c r="C102" s="514"/>
      <c r="D102" s="514"/>
      <c r="E102" s="514"/>
      <c r="F102" s="514"/>
      <c r="G102" s="514"/>
      <c r="H102" s="514"/>
      <c r="I102" s="514"/>
    </row>
    <row r="103" spans="1:9" ht="16.5" x14ac:dyDescent="0.25">
      <c r="A103" s="112" t="s">
        <v>259</v>
      </c>
      <c r="B103" s="515"/>
      <c r="C103" s="516"/>
      <c r="D103" s="515"/>
      <c r="E103" s="516"/>
      <c r="F103" s="515"/>
      <c r="G103" s="516"/>
      <c r="H103" s="515"/>
      <c r="I103" s="516"/>
    </row>
    <row r="104" spans="1:9" ht="16.5" x14ac:dyDescent="0.25">
      <c r="A104" s="597" t="s">
        <v>201</v>
      </c>
      <c r="B104" s="158" t="s">
        <v>99</v>
      </c>
      <c r="C104" s="158" t="s">
        <v>236</v>
      </c>
      <c r="D104" s="158" t="s">
        <v>99</v>
      </c>
      <c r="E104" s="158" t="s">
        <v>236</v>
      </c>
      <c r="F104" s="158" t="s">
        <v>99</v>
      </c>
      <c r="G104" s="158" t="s">
        <v>236</v>
      </c>
      <c r="H104" s="158" t="s">
        <v>99</v>
      </c>
      <c r="I104" s="158" t="s">
        <v>236</v>
      </c>
    </row>
    <row r="105" spans="1:9" ht="16.5" x14ac:dyDescent="0.25">
      <c r="A105" s="598"/>
      <c r="B105" s="114">
        <v>0.1</v>
      </c>
      <c r="C105" s="117"/>
      <c r="D105" s="114">
        <v>0.1</v>
      </c>
      <c r="E105" s="117"/>
      <c r="F105" s="114">
        <v>0.1</v>
      </c>
      <c r="G105" s="117"/>
      <c r="H105" s="119"/>
      <c r="I105" s="116"/>
    </row>
    <row r="106" spans="1:9" ht="33" x14ac:dyDescent="0.25">
      <c r="A106" s="112" t="s">
        <v>258</v>
      </c>
      <c r="B106" s="514"/>
      <c r="C106" s="514"/>
      <c r="D106" s="514"/>
      <c r="E106" s="514"/>
      <c r="F106" s="514"/>
      <c r="G106" s="514"/>
      <c r="H106" s="514"/>
      <c r="I106" s="514"/>
    </row>
    <row r="107" spans="1:9" ht="16.5" x14ac:dyDescent="0.25">
      <c r="A107" s="112" t="s">
        <v>259</v>
      </c>
      <c r="B107" s="515"/>
      <c r="C107" s="516"/>
      <c r="D107" s="515"/>
      <c r="E107" s="516"/>
      <c r="F107" s="515"/>
      <c r="G107" s="516"/>
      <c r="H107" s="515"/>
      <c r="I107" s="516"/>
    </row>
    <row r="108" spans="1:9" ht="16.5" x14ac:dyDescent="0.25">
      <c r="A108" s="597" t="s">
        <v>202</v>
      </c>
      <c r="B108" s="158" t="s">
        <v>99</v>
      </c>
      <c r="C108" s="158" t="s">
        <v>236</v>
      </c>
      <c r="D108" s="158" t="s">
        <v>99</v>
      </c>
      <c r="E108" s="158" t="s">
        <v>236</v>
      </c>
      <c r="F108" s="158" t="s">
        <v>99</v>
      </c>
      <c r="G108" s="158" t="s">
        <v>236</v>
      </c>
      <c r="H108" s="158" t="s">
        <v>99</v>
      </c>
      <c r="I108" s="158" t="s">
        <v>236</v>
      </c>
    </row>
    <row r="109" spans="1:9" ht="16.5" x14ac:dyDescent="0.25">
      <c r="A109" s="598"/>
      <c r="B109" s="114">
        <v>0.05</v>
      </c>
      <c r="C109" s="117"/>
      <c r="D109" s="114">
        <v>0.05</v>
      </c>
      <c r="E109" s="117"/>
      <c r="F109" s="114">
        <v>0.05</v>
      </c>
      <c r="G109" s="117"/>
      <c r="H109" s="119"/>
      <c r="I109" s="116"/>
    </row>
    <row r="110" spans="1:9" ht="33" x14ac:dyDescent="0.25">
      <c r="A110" s="112" t="s">
        <v>258</v>
      </c>
      <c r="B110" s="514"/>
      <c r="C110" s="514"/>
      <c r="D110" s="514"/>
      <c r="E110" s="514"/>
      <c r="F110" s="514"/>
      <c r="G110" s="514"/>
      <c r="H110" s="514"/>
      <c r="I110" s="514"/>
    </row>
    <row r="111" spans="1:9" ht="16.5" x14ac:dyDescent="0.25">
      <c r="A111" s="112" t="s">
        <v>259</v>
      </c>
      <c r="B111" s="515"/>
      <c r="C111" s="516"/>
      <c r="D111" s="515"/>
      <c r="E111" s="516"/>
      <c r="F111" s="515"/>
      <c r="G111" s="516"/>
      <c r="H111" s="515"/>
      <c r="I111" s="516"/>
    </row>
    <row r="112" spans="1:9" ht="16.5" x14ac:dyDescent="0.25">
      <c r="A112" s="597" t="s">
        <v>203</v>
      </c>
      <c r="B112" s="158" t="s">
        <v>99</v>
      </c>
      <c r="C112" s="158" t="s">
        <v>236</v>
      </c>
      <c r="D112" s="158" t="s">
        <v>99</v>
      </c>
      <c r="E112" s="158" t="s">
        <v>236</v>
      </c>
      <c r="F112" s="158" t="s">
        <v>99</v>
      </c>
      <c r="G112" s="158" t="s">
        <v>236</v>
      </c>
      <c r="H112" s="158" t="s">
        <v>99</v>
      </c>
      <c r="I112" s="158" t="s">
        <v>236</v>
      </c>
    </row>
    <row r="113" spans="1:9" ht="16.5" x14ac:dyDescent="0.25">
      <c r="A113" s="598"/>
      <c r="B113" s="114">
        <v>0.05</v>
      </c>
      <c r="C113" s="260"/>
      <c r="D113" s="114">
        <v>0.05</v>
      </c>
      <c r="E113" s="260"/>
      <c r="F113" s="114">
        <v>0.05</v>
      </c>
      <c r="G113" s="260"/>
      <c r="H113" s="260"/>
      <c r="I113" s="261"/>
    </row>
    <row r="114" spans="1:9" ht="33" x14ac:dyDescent="0.25">
      <c r="A114" s="112" t="s">
        <v>258</v>
      </c>
      <c r="B114" s="517"/>
      <c r="C114" s="517"/>
      <c r="D114" s="517"/>
      <c r="E114" s="517"/>
      <c r="F114" s="517"/>
      <c r="G114" s="517"/>
      <c r="H114" s="517"/>
      <c r="I114" s="517"/>
    </row>
    <row r="115" spans="1:9" ht="16.5" x14ac:dyDescent="0.25">
      <c r="A115" s="112" t="s">
        <v>259</v>
      </c>
      <c r="B115" s="515"/>
      <c r="C115" s="516"/>
      <c r="D115" s="515"/>
      <c r="E115" s="516"/>
      <c r="F115" s="515"/>
      <c r="G115" s="516"/>
      <c r="H115" s="515"/>
      <c r="I115" s="516"/>
    </row>
    <row r="116" spans="1:9" ht="16.5" x14ac:dyDescent="0.25">
      <c r="A116" s="113" t="s">
        <v>260</v>
      </c>
      <c r="B116" s="118">
        <f t="shared" ref="B116:I116" si="0">(B69+B73+B77+B81+B85+B89+B93+B97+B101+B105+B109+B113)</f>
        <v>1</v>
      </c>
      <c r="C116" s="118">
        <f t="shared" si="0"/>
        <v>0.4</v>
      </c>
      <c r="D116" s="118">
        <f t="shared" si="0"/>
        <v>1</v>
      </c>
      <c r="E116" s="118">
        <f t="shared" si="0"/>
        <v>0.4</v>
      </c>
      <c r="F116" s="118">
        <f t="shared" si="0"/>
        <v>1</v>
      </c>
      <c r="G116" s="118">
        <f t="shared" si="0"/>
        <v>0.30000000000000004</v>
      </c>
      <c r="H116" s="118">
        <f t="shared" si="0"/>
        <v>0</v>
      </c>
      <c r="I116" s="118">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5" r:id="rId1" xr:uid="{00000000-0004-0000-0700-000000000000}"/>
    <hyperlink ref="D75" r:id="rId2" xr:uid="{00000000-0004-0000-0700-000001000000}"/>
    <hyperlink ref="D79" r:id="rId3" xr:uid="{00000000-0004-0000-0700-000002000000}"/>
    <hyperlink ref="F79" r:id="rId4" xr:uid="{00000000-0004-0000-0700-000003000000}"/>
    <hyperlink ref="B79" r:id="rId5" xr:uid="{00000000-0004-0000-0700-000004000000}"/>
    <hyperlink ref="B83" r:id="rId6" xr:uid="{53FF8B77-C042-4492-B6A6-986D44E61640}"/>
    <hyperlink ref="D83" r:id="rId7" xr:uid="{4C1D3C72-1F95-4431-882C-0D322D1F5C30}"/>
    <hyperlink ref="F83" r:id="rId8" xr:uid="{5A6935AD-530B-4B3B-87A9-F95C2BF320CF}"/>
    <hyperlink ref="B87" r:id="rId9" xr:uid="{B32C2E93-808A-49F7-9CCF-68A64F39C5C4}"/>
    <hyperlink ref="D87" r:id="rId10" xr:uid="{7AEA91BF-1A3B-4375-AC49-A71C07919621}"/>
    <hyperlink ref="F87" r:id="rId11" xr:uid="{8968B4C9-A348-4890-A234-2E840725EC36}"/>
  </hyperlinks>
  <pageMargins left="0.25" right="0.25" top="0.75" bottom="0.75" header="0.3" footer="0.3"/>
  <pageSetup scale="23" fitToHeight="0" orientation="landscape" r:id="rId12"/>
  <rowBreaks count="1" manualBreakCount="1">
    <brk id="63" max="15" man="1"/>
  </rowBreaks>
  <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Listas!$B$2:$B$4</xm:f>
          </x14:formula1>
          <xm:sqref>H35:I36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pageSetUpPr fitToPage="1"/>
  </sheetPr>
  <dimension ref="A1:O124"/>
  <sheetViews>
    <sheetView showGridLines="0" topLeftCell="A81" zoomScale="80" zoomScaleNormal="80" zoomScaleSheetLayoutView="25" workbookViewId="0">
      <selection activeCell="D84" sqref="D84:E84"/>
    </sheetView>
  </sheetViews>
  <sheetFormatPr baseColWidth="10" defaultColWidth="10.85546875" defaultRowHeight="14.25" x14ac:dyDescent="0.25"/>
  <cols>
    <col min="1" max="1" width="49.85546875" style="68" customWidth="1"/>
    <col min="2" max="6" width="35.85546875" style="68" customWidth="1"/>
    <col min="7" max="7" width="46.140625" style="68" customWidth="1"/>
    <col min="8" max="8" width="35.85546875" style="68" customWidth="1"/>
    <col min="9" max="9" width="61.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82"/>
      <c r="B1" s="559" t="s">
        <v>182</v>
      </c>
      <c r="C1" s="560"/>
      <c r="D1" s="560"/>
      <c r="E1" s="560"/>
      <c r="F1" s="560"/>
      <c r="G1" s="560"/>
      <c r="H1" s="560"/>
      <c r="I1" s="560"/>
      <c r="J1" s="560"/>
      <c r="K1" s="560"/>
      <c r="L1" s="561"/>
      <c r="M1" s="556" t="s">
        <v>604</v>
      </c>
      <c r="N1" s="557"/>
      <c r="O1" s="558"/>
    </row>
    <row r="2" spans="1:15" s="145" customFormat="1" ht="30.75" customHeight="1" thickBot="1" x14ac:dyDescent="0.3">
      <c r="A2" s="583"/>
      <c r="B2" s="562" t="s">
        <v>183</v>
      </c>
      <c r="C2" s="563"/>
      <c r="D2" s="563"/>
      <c r="E2" s="563"/>
      <c r="F2" s="563"/>
      <c r="G2" s="563"/>
      <c r="H2" s="563"/>
      <c r="I2" s="563"/>
      <c r="J2" s="563"/>
      <c r="K2" s="563"/>
      <c r="L2" s="564"/>
      <c r="M2" s="556" t="s">
        <v>605</v>
      </c>
      <c r="N2" s="557"/>
      <c r="O2" s="558"/>
    </row>
    <row r="3" spans="1:15" s="145" customFormat="1" ht="24" customHeight="1" thickBot="1" x14ac:dyDescent="0.3">
      <c r="A3" s="583"/>
      <c r="B3" s="562" t="s">
        <v>184</v>
      </c>
      <c r="C3" s="563"/>
      <c r="D3" s="563"/>
      <c r="E3" s="563"/>
      <c r="F3" s="563"/>
      <c r="G3" s="563"/>
      <c r="H3" s="563"/>
      <c r="I3" s="563"/>
      <c r="J3" s="563"/>
      <c r="K3" s="563"/>
      <c r="L3" s="564"/>
      <c r="M3" s="556" t="s">
        <v>606</v>
      </c>
      <c r="N3" s="557"/>
      <c r="O3" s="558"/>
    </row>
    <row r="4" spans="1:15" s="145" customFormat="1" ht="21.75" customHeight="1" thickBot="1" x14ac:dyDescent="0.3">
      <c r="A4" s="584"/>
      <c r="B4" s="565" t="s">
        <v>185</v>
      </c>
      <c r="C4" s="566"/>
      <c r="D4" s="566"/>
      <c r="E4" s="566"/>
      <c r="F4" s="566"/>
      <c r="G4" s="566"/>
      <c r="H4" s="566"/>
      <c r="I4" s="566"/>
      <c r="J4" s="566"/>
      <c r="K4" s="566"/>
      <c r="L4" s="567"/>
      <c r="M4" s="556" t="s">
        <v>607</v>
      </c>
      <c r="N4" s="557"/>
      <c r="O4" s="558"/>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86" t="s">
        <v>187</v>
      </c>
      <c r="B6" s="236" t="s">
        <v>188</v>
      </c>
      <c r="C6" s="201"/>
      <c r="D6" s="236" t="s">
        <v>189</v>
      </c>
      <c r="E6" s="201"/>
      <c r="F6" s="236" t="s">
        <v>190</v>
      </c>
      <c r="G6" s="201"/>
      <c r="H6" s="236" t="s">
        <v>191</v>
      </c>
      <c r="I6" s="202"/>
      <c r="J6" s="570" t="s">
        <v>192</v>
      </c>
      <c r="K6" s="585"/>
      <c r="L6" s="235" t="s">
        <v>193</v>
      </c>
      <c r="M6" s="599"/>
      <c r="N6" s="599"/>
      <c r="O6" s="599"/>
    </row>
    <row r="7" spans="1:15" s="145" customFormat="1" ht="21.75" customHeight="1" thickBot="1" x14ac:dyDescent="0.3">
      <c r="A7" s="586"/>
      <c r="B7" s="237" t="s">
        <v>195</v>
      </c>
      <c r="C7" s="203" t="s">
        <v>194</v>
      </c>
      <c r="D7" s="236" t="s">
        <v>196</v>
      </c>
      <c r="E7" s="204"/>
      <c r="F7" s="236" t="s">
        <v>197</v>
      </c>
      <c r="G7" s="204"/>
      <c r="H7" s="236" t="s">
        <v>198</v>
      </c>
      <c r="I7" s="202"/>
      <c r="J7" s="570"/>
      <c r="K7" s="585"/>
      <c r="L7" s="235" t="s">
        <v>199</v>
      </c>
      <c r="M7" s="599"/>
      <c r="N7" s="599"/>
      <c r="O7" s="599"/>
    </row>
    <row r="8" spans="1:15" s="145" customFormat="1" ht="21.75" customHeight="1" thickBot="1" x14ac:dyDescent="0.3">
      <c r="A8" s="586"/>
      <c r="B8" s="236" t="s">
        <v>200</v>
      </c>
      <c r="C8" s="201"/>
      <c r="D8" s="236" t="s">
        <v>201</v>
      </c>
      <c r="E8" s="204"/>
      <c r="F8" s="236" t="s">
        <v>202</v>
      </c>
      <c r="G8" s="204"/>
      <c r="H8" s="236" t="s">
        <v>203</v>
      </c>
      <c r="I8" s="202"/>
      <c r="J8" s="570"/>
      <c r="K8" s="585"/>
      <c r="L8" s="235" t="s">
        <v>204</v>
      </c>
      <c r="M8" s="599" t="s">
        <v>194</v>
      </c>
      <c r="N8" s="599"/>
      <c r="O8" s="599"/>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7"/>
      <c r="H10" s="327"/>
      <c r="I10" s="77"/>
      <c r="J10" s="77"/>
      <c r="K10" s="74"/>
      <c r="L10" s="74"/>
      <c r="M10" s="74"/>
      <c r="N10" s="74"/>
      <c r="O10" s="74"/>
    </row>
    <row r="11" spans="1:15" ht="15" customHeight="1" x14ac:dyDescent="0.25">
      <c r="A11" s="592" t="s">
        <v>205</v>
      </c>
      <c r="B11" s="676" t="s">
        <v>614</v>
      </c>
      <c r="C11" s="677"/>
      <c r="D11" s="677"/>
      <c r="E11" s="677"/>
      <c r="F11" s="677"/>
      <c r="G11" s="677"/>
      <c r="H11" s="677"/>
      <c r="I11" s="677"/>
      <c r="J11" s="677"/>
      <c r="K11" s="677"/>
      <c r="L11" s="677"/>
      <c r="M11" s="677"/>
      <c r="N11" s="677"/>
      <c r="O11" s="678"/>
    </row>
    <row r="12" spans="1:15" ht="15" customHeight="1" x14ac:dyDescent="0.25">
      <c r="A12" s="593"/>
      <c r="B12" s="679"/>
      <c r="C12" s="680"/>
      <c r="D12" s="680"/>
      <c r="E12" s="680"/>
      <c r="F12" s="680"/>
      <c r="G12" s="680"/>
      <c r="H12" s="680"/>
      <c r="I12" s="680"/>
      <c r="J12" s="680"/>
      <c r="K12" s="680"/>
      <c r="L12" s="680"/>
      <c r="M12" s="680"/>
      <c r="N12" s="680"/>
      <c r="O12" s="681"/>
    </row>
    <row r="13" spans="1:15" ht="15" customHeight="1" thickBot="1" x14ac:dyDescent="0.3">
      <c r="A13" s="594"/>
      <c r="B13" s="682"/>
      <c r="C13" s="683"/>
      <c r="D13" s="683"/>
      <c r="E13" s="683"/>
      <c r="F13" s="683"/>
      <c r="G13" s="683"/>
      <c r="H13" s="683"/>
      <c r="I13" s="683"/>
      <c r="J13" s="683"/>
      <c r="K13" s="683"/>
      <c r="L13" s="683"/>
      <c r="M13" s="683"/>
      <c r="N13" s="683"/>
      <c r="O13" s="684"/>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207</v>
      </c>
      <c r="B15" s="580" t="s">
        <v>267</v>
      </c>
      <c r="C15" s="580"/>
      <c r="D15" s="580"/>
      <c r="E15" s="580"/>
      <c r="F15" s="580"/>
      <c r="G15" s="586" t="s">
        <v>209</v>
      </c>
      <c r="H15" s="586"/>
      <c r="I15" s="581" t="s">
        <v>284</v>
      </c>
      <c r="J15" s="581"/>
      <c r="K15" s="581"/>
      <c r="L15" s="581"/>
      <c r="M15" s="581"/>
      <c r="N15" s="581"/>
      <c r="O15" s="58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80" t="s">
        <v>212</v>
      </c>
      <c r="C17" s="580"/>
      <c r="D17" s="580"/>
      <c r="E17" s="580"/>
      <c r="F17" s="121" t="s">
        <v>213</v>
      </c>
      <c r="G17" s="587" t="s">
        <v>214</v>
      </c>
      <c r="H17" s="587"/>
      <c r="I17" s="587"/>
      <c r="J17" s="121" t="s">
        <v>215</v>
      </c>
      <c r="K17" s="580" t="s">
        <v>269</v>
      </c>
      <c r="L17" s="580"/>
      <c r="M17" s="580"/>
      <c r="N17" s="580"/>
      <c r="O17" s="580"/>
    </row>
    <row r="18" spans="1:15" ht="9" customHeight="1" x14ac:dyDescent="0.25">
      <c r="A18" s="72"/>
      <c r="B18" s="69"/>
      <c r="C18" s="591"/>
      <c r="D18" s="591"/>
      <c r="E18" s="591"/>
      <c r="F18" s="591"/>
      <c r="G18" s="591"/>
      <c r="H18" s="591"/>
      <c r="I18" s="591"/>
      <c r="J18" s="591"/>
      <c r="K18" s="591"/>
      <c r="L18" s="591"/>
      <c r="M18" s="591"/>
      <c r="N18" s="591"/>
      <c r="O18" s="591"/>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68" t="s">
        <v>217</v>
      </c>
      <c r="B21" s="569"/>
      <c r="C21" s="569"/>
      <c r="D21" s="569"/>
      <c r="E21" s="569"/>
      <c r="F21" s="569"/>
      <c r="G21" s="569"/>
      <c r="H21" s="569"/>
      <c r="I21" s="569"/>
      <c r="J21" s="569"/>
      <c r="K21" s="569"/>
      <c r="L21" s="569"/>
      <c r="M21" s="569"/>
      <c r="N21" s="569"/>
      <c r="O21" s="570"/>
    </row>
    <row r="22" spans="1:15" ht="32.1" customHeight="1" thickBot="1" x14ac:dyDescent="0.3">
      <c r="A22" s="568" t="s">
        <v>218</v>
      </c>
      <c r="B22" s="569"/>
      <c r="C22" s="569"/>
      <c r="D22" s="569"/>
      <c r="E22" s="569"/>
      <c r="F22" s="569"/>
      <c r="G22" s="569"/>
      <c r="H22" s="569"/>
      <c r="I22" s="569"/>
      <c r="J22" s="569"/>
      <c r="K22" s="569"/>
      <c r="L22" s="569"/>
      <c r="M22" s="569"/>
      <c r="N22" s="569"/>
      <c r="O22" s="570"/>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399" t="s">
        <v>219</v>
      </c>
      <c r="O23" s="87" t="s">
        <v>220</v>
      </c>
    </row>
    <row r="24" spans="1:15" ht="32.1" customHeight="1" x14ac:dyDescent="0.25">
      <c r="A24" s="90" t="s">
        <v>221</v>
      </c>
      <c r="B24" s="91">
        <v>624771000</v>
      </c>
      <c r="C24" s="91"/>
      <c r="D24" s="91"/>
      <c r="E24" s="91"/>
      <c r="F24" s="91"/>
      <c r="G24" s="91"/>
      <c r="H24" s="88"/>
      <c r="I24" s="88"/>
      <c r="J24" s="88"/>
      <c r="K24" s="88"/>
      <c r="L24" s="88"/>
      <c r="M24" s="425"/>
      <c r="N24" s="91">
        <f>SUM(B24:M24)</f>
        <v>624771000</v>
      </c>
      <c r="O24" s="427"/>
    </row>
    <row r="25" spans="1:15" ht="32.1" customHeight="1" x14ac:dyDescent="0.25">
      <c r="A25" s="90" t="s">
        <v>222</v>
      </c>
      <c r="B25" s="91">
        <v>624771000</v>
      </c>
      <c r="C25" s="91"/>
      <c r="D25" s="91"/>
      <c r="E25" s="91"/>
      <c r="F25" s="91"/>
      <c r="G25" s="91"/>
      <c r="H25" s="91"/>
      <c r="I25" s="91"/>
      <c r="J25" s="91"/>
      <c r="K25" s="91"/>
      <c r="L25" s="91"/>
      <c r="M25" s="335"/>
      <c r="N25" s="91">
        <f>SUM(B25:M25)</f>
        <v>624771000</v>
      </c>
      <c r="O25" s="397">
        <f>+(B25+C25+D25+E25+F25+G25+H25+I25+J25+K25+L25+M25)/N24</f>
        <v>1</v>
      </c>
    </row>
    <row r="26" spans="1:15" ht="32.1" customHeight="1" x14ac:dyDescent="0.25">
      <c r="A26" s="90" t="s">
        <v>223</v>
      </c>
      <c r="B26" s="91">
        <v>0</v>
      </c>
      <c r="C26" s="91">
        <v>25328232</v>
      </c>
      <c r="D26" s="91">
        <v>68385667</v>
      </c>
      <c r="E26" s="91">
        <v>70039000</v>
      </c>
      <c r="F26" s="91">
        <v>63219000</v>
      </c>
      <c r="G26" s="91"/>
      <c r="H26" s="91"/>
      <c r="I26" s="91"/>
      <c r="J26" s="91"/>
      <c r="K26" s="91"/>
      <c r="L26" s="91"/>
      <c r="M26" s="335"/>
      <c r="N26" s="91">
        <f>SUM(B26:M26)</f>
        <v>226971899</v>
      </c>
      <c r="O26" s="397"/>
    </row>
    <row r="27" spans="1:15" ht="32.1" customHeight="1" x14ac:dyDescent="0.25">
      <c r="A27" s="90" t="s">
        <v>224</v>
      </c>
      <c r="B27" s="91"/>
      <c r="C27" s="91">
        <v>12156000</v>
      </c>
      <c r="D27" s="91"/>
      <c r="E27" s="91"/>
      <c r="F27" s="91"/>
      <c r="G27" s="91"/>
      <c r="H27" s="91"/>
      <c r="I27" s="91"/>
      <c r="J27" s="91"/>
      <c r="K27" s="91"/>
      <c r="L27" s="91"/>
      <c r="M27" s="335"/>
      <c r="N27" s="91">
        <f>SUM(B27:M27)</f>
        <v>12156000</v>
      </c>
      <c r="O27" s="336"/>
    </row>
    <row r="28" spans="1:15" ht="32.1" customHeight="1" x14ac:dyDescent="0.25">
      <c r="A28" s="90" t="s">
        <v>225</v>
      </c>
      <c r="B28" s="91">
        <v>0</v>
      </c>
      <c r="C28" s="91"/>
      <c r="D28" s="91"/>
      <c r="E28" s="91"/>
      <c r="F28" s="91"/>
      <c r="G28" s="91"/>
      <c r="H28" s="91"/>
      <c r="I28" s="91"/>
      <c r="J28" s="91"/>
      <c r="K28" s="91"/>
      <c r="L28" s="91"/>
      <c r="M28" s="335"/>
      <c r="N28" s="91">
        <f t="shared" ref="N28:N29" si="0">SUM(B28:M28)</f>
        <v>0</v>
      </c>
      <c r="O28" s="336"/>
    </row>
    <row r="29" spans="1:15" ht="32.1" customHeight="1" thickBot="1" x14ac:dyDescent="0.3">
      <c r="A29" s="93" t="s">
        <v>226</v>
      </c>
      <c r="B29" s="94">
        <v>0</v>
      </c>
      <c r="C29" s="94">
        <v>12156000</v>
      </c>
      <c r="D29" s="94"/>
      <c r="E29" s="94"/>
      <c r="F29" s="94"/>
      <c r="G29" s="94"/>
      <c r="H29" s="94"/>
      <c r="I29" s="94"/>
      <c r="J29" s="94"/>
      <c r="K29" s="94"/>
      <c r="L29" s="94"/>
      <c r="M29" s="426"/>
      <c r="N29" s="94">
        <f t="shared" si="0"/>
        <v>12156000</v>
      </c>
      <c r="O29" s="428">
        <f>+N29/N27</f>
        <v>1</v>
      </c>
    </row>
    <row r="30" spans="1:15" s="95" customFormat="1" ht="17.25" customHeight="1" x14ac:dyDescent="0.2"/>
    <row r="31" spans="1:15" ht="5.25" customHeight="1" thickBot="1" x14ac:dyDescent="0.3"/>
    <row r="32" spans="1:15" ht="48" customHeight="1" thickBot="1" x14ac:dyDescent="0.3">
      <c r="A32" s="539" t="s">
        <v>227</v>
      </c>
      <c r="B32" s="540"/>
      <c r="C32" s="540"/>
      <c r="D32" s="540"/>
      <c r="E32" s="540"/>
      <c r="F32" s="540"/>
      <c r="G32" s="540"/>
      <c r="H32" s="540"/>
      <c r="I32" s="541"/>
      <c r="J32" s="100"/>
    </row>
    <row r="33" spans="1:10" ht="50.25" customHeight="1" thickBot="1" x14ac:dyDescent="0.3">
      <c r="A33" s="107" t="s">
        <v>228</v>
      </c>
      <c r="B33" s="542" t="str">
        <f>+B11</f>
        <v>Brindar 10.000 atenciones y seguimientos psicosociales a los casos de mujeres víctimas de violencias en el contexto intrafamiliar y en el marco de relaciones de pareja y expareja remitidos</v>
      </c>
      <c r="C33" s="543"/>
      <c r="D33" s="543"/>
      <c r="E33" s="543"/>
      <c r="F33" s="543"/>
      <c r="G33" s="543"/>
      <c r="H33" s="543"/>
      <c r="I33" s="544"/>
      <c r="J33" s="98"/>
    </row>
    <row r="34" spans="1:10" ht="18.75" customHeight="1" thickBot="1" x14ac:dyDescent="0.3">
      <c r="A34" s="533" t="s">
        <v>229</v>
      </c>
      <c r="B34" s="151">
        <v>2024</v>
      </c>
      <c r="C34" s="151">
        <v>2025</v>
      </c>
      <c r="D34" s="151">
        <v>2026</v>
      </c>
      <c r="E34" s="151">
        <v>2027</v>
      </c>
      <c r="F34" s="151" t="s">
        <v>230</v>
      </c>
      <c r="G34" s="550" t="s">
        <v>231</v>
      </c>
      <c r="H34" s="550" t="s">
        <v>21</v>
      </c>
      <c r="I34" s="550"/>
      <c r="J34" s="98"/>
    </row>
    <row r="35" spans="1:10" ht="50.25" customHeight="1" thickBot="1" x14ac:dyDescent="0.3">
      <c r="A35" s="534"/>
      <c r="B35" s="270">
        <v>1168</v>
      </c>
      <c r="C35" s="270">
        <v>4047</v>
      </c>
      <c r="D35" s="270">
        <v>2600</v>
      </c>
      <c r="E35" s="270">
        <v>2185</v>
      </c>
      <c r="F35" s="282">
        <v>10000</v>
      </c>
      <c r="G35" s="550"/>
      <c r="H35" s="550"/>
      <c r="I35" s="550"/>
      <c r="J35" s="98"/>
    </row>
    <row r="36" spans="1:10" ht="52.5" customHeight="1" thickBot="1" x14ac:dyDescent="0.3">
      <c r="A36" s="108" t="s">
        <v>232</v>
      </c>
      <c r="B36" s="545">
        <v>0.1</v>
      </c>
      <c r="C36" s="546"/>
      <c r="D36" s="547" t="s">
        <v>233</v>
      </c>
      <c r="E36" s="548"/>
      <c r="F36" s="548"/>
      <c r="G36" s="548"/>
      <c r="H36" s="548"/>
      <c r="I36" s="549"/>
    </row>
    <row r="37" spans="1:10" s="99" customFormat="1" ht="48" customHeight="1" thickBot="1" x14ac:dyDescent="0.3">
      <c r="A37" s="533" t="s">
        <v>234</v>
      </c>
      <c r="B37" s="108" t="s">
        <v>235</v>
      </c>
      <c r="C37" s="107" t="s">
        <v>236</v>
      </c>
      <c r="D37" s="522" t="s">
        <v>237</v>
      </c>
      <c r="E37" s="523"/>
      <c r="F37" s="522" t="s">
        <v>238</v>
      </c>
      <c r="G37" s="523"/>
      <c r="H37" s="109" t="s">
        <v>239</v>
      </c>
      <c r="I37" s="111" t="s">
        <v>240</v>
      </c>
    </row>
    <row r="38" spans="1:10" ht="177" customHeight="1" thickBot="1" x14ac:dyDescent="0.3">
      <c r="A38" s="534"/>
      <c r="B38" s="103">
        <v>50</v>
      </c>
      <c r="C38" s="104">
        <v>141</v>
      </c>
      <c r="D38" s="743" t="s">
        <v>651</v>
      </c>
      <c r="E38" s="744"/>
      <c r="F38" s="745" t="s">
        <v>651</v>
      </c>
      <c r="G38" s="746"/>
      <c r="H38" s="404" t="s">
        <v>639</v>
      </c>
      <c r="I38" s="406" t="s">
        <v>652</v>
      </c>
    </row>
    <row r="39" spans="1:10" s="99" customFormat="1" ht="54" customHeight="1" thickBot="1" x14ac:dyDescent="0.3">
      <c r="A39" s="533" t="s">
        <v>241</v>
      </c>
      <c r="B39" s="110" t="s">
        <v>235</v>
      </c>
      <c r="C39" s="109" t="s">
        <v>236</v>
      </c>
      <c r="D39" s="522" t="s">
        <v>237</v>
      </c>
      <c r="E39" s="523"/>
      <c r="F39" s="522" t="s">
        <v>238</v>
      </c>
      <c r="G39" s="523"/>
      <c r="H39" s="109" t="s">
        <v>239</v>
      </c>
      <c r="I39" s="111" t="s">
        <v>240</v>
      </c>
    </row>
    <row r="40" spans="1:10" ht="150" customHeight="1" thickBot="1" x14ac:dyDescent="0.3">
      <c r="A40" s="534"/>
      <c r="B40" s="103">
        <v>250</v>
      </c>
      <c r="C40" s="104">
        <v>282</v>
      </c>
      <c r="D40" s="745" t="s">
        <v>735</v>
      </c>
      <c r="E40" s="746"/>
      <c r="F40" s="745" t="s">
        <v>736</v>
      </c>
      <c r="G40" s="746"/>
      <c r="H40" s="404" t="s">
        <v>639</v>
      </c>
      <c r="I40" s="406" t="s">
        <v>737</v>
      </c>
    </row>
    <row r="41" spans="1:10" s="99" customFormat="1" ht="50.25" thickBot="1" x14ac:dyDescent="0.3">
      <c r="A41" s="533" t="s">
        <v>242</v>
      </c>
      <c r="B41" s="110" t="s">
        <v>235</v>
      </c>
      <c r="C41" s="109" t="s">
        <v>236</v>
      </c>
      <c r="D41" s="522" t="s">
        <v>237</v>
      </c>
      <c r="E41" s="523"/>
      <c r="F41" s="522" t="s">
        <v>238</v>
      </c>
      <c r="G41" s="523"/>
      <c r="H41" s="109" t="s">
        <v>239</v>
      </c>
      <c r="I41" s="111" t="s">
        <v>240</v>
      </c>
    </row>
    <row r="42" spans="1:10" ht="144" customHeight="1" thickBot="1" x14ac:dyDescent="0.3">
      <c r="A42" s="534"/>
      <c r="B42" s="103">
        <v>250</v>
      </c>
      <c r="C42" s="472">
        <v>407</v>
      </c>
      <c r="D42" s="747" t="s">
        <v>826</v>
      </c>
      <c r="E42" s="748"/>
      <c r="F42" s="747" t="s">
        <v>827</v>
      </c>
      <c r="G42" s="748"/>
      <c r="H42" s="484" t="s">
        <v>639</v>
      </c>
      <c r="I42" s="485" t="s">
        <v>875</v>
      </c>
    </row>
    <row r="43" spans="1:10" s="99" customFormat="1" ht="50.25" thickBot="1" x14ac:dyDescent="0.3">
      <c r="A43" s="533" t="s">
        <v>243</v>
      </c>
      <c r="B43" s="110" t="s">
        <v>235</v>
      </c>
      <c r="C43" s="110" t="s">
        <v>236</v>
      </c>
      <c r="D43" s="522" t="s">
        <v>237</v>
      </c>
      <c r="E43" s="523"/>
      <c r="F43" s="522" t="s">
        <v>238</v>
      </c>
      <c r="G43" s="523"/>
      <c r="H43" s="109" t="s">
        <v>239</v>
      </c>
      <c r="I43" s="109" t="s">
        <v>240</v>
      </c>
    </row>
    <row r="44" spans="1:10" ht="198.75" customHeight="1" thickBot="1" x14ac:dyDescent="0.3">
      <c r="A44" s="534"/>
      <c r="B44" s="103">
        <v>250</v>
      </c>
      <c r="C44" s="104">
        <v>444</v>
      </c>
      <c r="D44" s="747" t="s">
        <v>923</v>
      </c>
      <c r="E44" s="748"/>
      <c r="F44" s="747" t="s">
        <v>924</v>
      </c>
      <c r="G44" s="748"/>
      <c r="H44" s="484" t="s">
        <v>639</v>
      </c>
      <c r="I44" s="485" t="s">
        <v>946</v>
      </c>
    </row>
    <row r="45" spans="1:10" s="99" customFormat="1" ht="50.25" thickBot="1" x14ac:dyDescent="0.3">
      <c r="A45" s="533" t="s">
        <v>244</v>
      </c>
      <c r="B45" s="110" t="s">
        <v>235</v>
      </c>
      <c r="C45" s="109" t="s">
        <v>236</v>
      </c>
      <c r="D45" s="522" t="s">
        <v>237</v>
      </c>
      <c r="E45" s="523"/>
      <c r="F45" s="522" t="s">
        <v>238</v>
      </c>
      <c r="G45" s="523"/>
      <c r="H45" s="109" t="s">
        <v>239</v>
      </c>
      <c r="I45" s="111" t="s">
        <v>240</v>
      </c>
    </row>
    <row r="46" spans="1:10" ht="149.1" customHeight="1" thickBot="1" x14ac:dyDescent="0.3">
      <c r="A46" s="534"/>
      <c r="B46" s="103">
        <v>250</v>
      </c>
      <c r="C46" s="104">
        <v>418</v>
      </c>
      <c r="D46" s="747" t="s">
        <v>1022</v>
      </c>
      <c r="E46" s="748"/>
      <c r="F46" s="747" t="s">
        <v>1023</v>
      </c>
      <c r="G46" s="748"/>
      <c r="H46" s="484" t="s">
        <v>639</v>
      </c>
      <c r="I46" s="485" t="s">
        <v>652</v>
      </c>
    </row>
    <row r="47" spans="1:10" s="99" customFormat="1" ht="50.25" thickBot="1" x14ac:dyDescent="0.3">
      <c r="A47" s="533" t="s">
        <v>245</v>
      </c>
      <c r="B47" s="110" t="s">
        <v>235</v>
      </c>
      <c r="C47" s="109" t="s">
        <v>236</v>
      </c>
      <c r="D47" s="522" t="s">
        <v>237</v>
      </c>
      <c r="E47" s="523"/>
      <c r="F47" s="522" t="s">
        <v>238</v>
      </c>
      <c r="G47" s="523"/>
      <c r="H47" s="109" t="s">
        <v>239</v>
      </c>
      <c r="I47" s="111" t="s">
        <v>240</v>
      </c>
    </row>
    <row r="48" spans="1:10" ht="17.25" thickBot="1" x14ac:dyDescent="0.3">
      <c r="A48" s="534"/>
      <c r="B48" s="105">
        <v>250</v>
      </c>
      <c r="C48" s="106"/>
      <c r="D48" s="524"/>
      <c r="E48" s="526"/>
      <c r="F48" s="524"/>
      <c r="G48" s="526"/>
      <c r="H48" s="101"/>
      <c r="I48" s="102"/>
    </row>
    <row r="49" spans="1:9" ht="50.25" thickBot="1" x14ac:dyDescent="0.3">
      <c r="A49" s="533" t="s">
        <v>246</v>
      </c>
      <c r="B49" s="108" t="s">
        <v>235</v>
      </c>
      <c r="C49" s="107" t="s">
        <v>236</v>
      </c>
      <c r="D49" s="522" t="s">
        <v>237</v>
      </c>
      <c r="E49" s="523"/>
      <c r="F49" s="522" t="s">
        <v>238</v>
      </c>
      <c r="G49" s="523"/>
      <c r="H49" s="109" t="s">
        <v>239</v>
      </c>
      <c r="I49" s="111" t="s">
        <v>240</v>
      </c>
    </row>
    <row r="50" spans="1:9" ht="17.25" thickBot="1" x14ac:dyDescent="0.3">
      <c r="A50" s="534"/>
      <c r="B50" s="105">
        <v>250</v>
      </c>
      <c r="C50" s="106"/>
      <c r="D50" s="524"/>
      <c r="E50" s="525"/>
      <c r="F50" s="524"/>
      <c r="G50" s="526"/>
      <c r="H50" s="101"/>
      <c r="I50" s="102"/>
    </row>
    <row r="51" spans="1:9" ht="50.25" thickBot="1" x14ac:dyDescent="0.3">
      <c r="A51" s="533" t="s">
        <v>247</v>
      </c>
      <c r="B51" s="108" t="s">
        <v>235</v>
      </c>
      <c r="C51" s="107" t="s">
        <v>236</v>
      </c>
      <c r="D51" s="522" t="s">
        <v>237</v>
      </c>
      <c r="E51" s="523"/>
      <c r="F51" s="522" t="s">
        <v>238</v>
      </c>
      <c r="G51" s="523"/>
      <c r="H51" s="109" t="s">
        <v>239</v>
      </c>
      <c r="I51" s="111" t="s">
        <v>240</v>
      </c>
    </row>
    <row r="52" spans="1:9" ht="17.25" thickBot="1" x14ac:dyDescent="0.3">
      <c r="A52" s="534"/>
      <c r="B52" s="105">
        <v>250</v>
      </c>
      <c r="C52" s="106"/>
      <c r="D52" s="524"/>
      <c r="E52" s="525"/>
      <c r="F52" s="524"/>
      <c r="G52" s="526"/>
      <c r="H52" s="101"/>
      <c r="I52" s="101"/>
    </row>
    <row r="53" spans="1:9" ht="50.25" thickBot="1" x14ac:dyDescent="0.3">
      <c r="A53" s="533" t="s">
        <v>248</v>
      </c>
      <c r="B53" s="108" t="s">
        <v>235</v>
      </c>
      <c r="C53" s="107" t="s">
        <v>236</v>
      </c>
      <c r="D53" s="522" t="s">
        <v>237</v>
      </c>
      <c r="E53" s="523"/>
      <c r="F53" s="522" t="s">
        <v>238</v>
      </c>
      <c r="G53" s="523"/>
      <c r="H53" s="109" t="s">
        <v>239</v>
      </c>
      <c r="I53" s="111" t="s">
        <v>240</v>
      </c>
    </row>
    <row r="54" spans="1:9" ht="17.25" thickBot="1" x14ac:dyDescent="0.3">
      <c r="A54" s="534"/>
      <c r="B54" s="105">
        <v>250</v>
      </c>
      <c r="C54" s="106"/>
      <c r="D54" s="524"/>
      <c r="E54" s="526"/>
      <c r="F54" s="524"/>
      <c r="G54" s="526"/>
      <c r="H54" s="101"/>
      <c r="I54" s="101"/>
    </row>
    <row r="55" spans="1:9" ht="50.25" thickBot="1" x14ac:dyDescent="0.3">
      <c r="A55" s="533" t="s">
        <v>249</v>
      </c>
      <c r="B55" s="108" t="s">
        <v>235</v>
      </c>
      <c r="C55" s="107" t="s">
        <v>236</v>
      </c>
      <c r="D55" s="522" t="s">
        <v>237</v>
      </c>
      <c r="E55" s="523"/>
      <c r="F55" s="522" t="s">
        <v>238</v>
      </c>
      <c r="G55" s="523"/>
      <c r="H55" s="109" t="s">
        <v>239</v>
      </c>
      <c r="I55" s="111" t="s">
        <v>240</v>
      </c>
    </row>
    <row r="56" spans="1:9" ht="17.25" thickBot="1" x14ac:dyDescent="0.3">
      <c r="A56" s="534"/>
      <c r="B56" s="105">
        <v>250</v>
      </c>
      <c r="C56" s="106"/>
      <c r="D56" s="524"/>
      <c r="E56" s="526"/>
      <c r="F56" s="524"/>
      <c r="G56" s="526"/>
      <c r="H56" s="101"/>
      <c r="I56" s="102"/>
    </row>
    <row r="57" spans="1:9" ht="50.25" thickBot="1" x14ac:dyDescent="0.3">
      <c r="A57" s="533" t="s">
        <v>250</v>
      </c>
      <c r="B57" s="108" t="s">
        <v>235</v>
      </c>
      <c r="C57" s="107" t="s">
        <v>236</v>
      </c>
      <c r="D57" s="522" t="s">
        <v>237</v>
      </c>
      <c r="E57" s="523"/>
      <c r="F57" s="522" t="s">
        <v>238</v>
      </c>
      <c r="G57" s="523"/>
      <c r="H57" s="109" t="s">
        <v>239</v>
      </c>
      <c r="I57" s="111" t="s">
        <v>240</v>
      </c>
    </row>
    <row r="58" spans="1:9" ht="17.25" thickBot="1" x14ac:dyDescent="0.3">
      <c r="A58" s="534"/>
      <c r="B58" s="105">
        <v>150</v>
      </c>
      <c r="C58" s="106"/>
      <c r="D58" s="524"/>
      <c r="E58" s="526"/>
      <c r="F58" s="525"/>
      <c r="G58" s="525"/>
      <c r="H58" s="101"/>
      <c r="I58" s="101"/>
    </row>
    <row r="59" spans="1:9" ht="50.25" thickBot="1" x14ac:dyDescent="0.3">
      <c r="A59" s="533" t="s">
        <v>251</v>
      </c>
      <c r="B59" s="108" t="s">
        <v>235</v>
      </c>
      <c r="C59" s="107" t="s">
        <v>236</v>
      </c>
      <c r="D59" s="522" t="s">
        <v>237</v>
      </c>
      <c r="E59" s="523"/>
      <c r="F59" s="522" t="s">
        <v>238</v>
      </c>
      <c r="G59" s="523"/>
      <c r="H59" s="109" t="s">
        <v>239</v>
      </c>
      <c r="I59" s="111" t="s">
        <v>240</v>
      </c>
    </row>
    <row r="60" spans="1:9" ht="17.25" thickBot="1" x14ac:dyDescent="0.3">
      <c r="A60" s="534"/>
      <c r="B60" s="105">
        <v>150</v>
      </c>
      <c r="C60" s="106"/>
      <c r="D60" s="524"/>
      <c r="E60" s="526"/>
      <c r="F60" s="524"/>
      <c r="G60" s="526"/>
      <c r="H60" s="101"/>
      <c r="I60" s="101"/>
    </row>
    <row r="62" spans="1:9" s="98" customFormat="1" ht="30" customHeight="1" x14ac:dyDescent="0.25">
      <c r="A62" s="68"/>
      <c r="B62" s="68"/>
      <c r="C62" s="68"/>
      <c r="D62" s="68"/>
      <c r="E62" s="68"/>
      <c r="F62" s="68"/>
      <c r="G62" s="68"/>
      <c r="H62" s="68"/>
      <c r="I62" s="68"/>
    </row>
    <row r="63" spans="1:9" ht="34.5" customHeight="1" x14ac:dyDescent="0.25">
      <c r="A63" s="601" t="s">
        <v>252</v>
      </c>
      <c r="B63" s="601"/>
      <c r="C63" s="601"/>
      <c r="D63" s="601"/>
      <c r="E63" s="601"/>
      <c r="F63" s="601"/>
      <c r="G63" s="601"/>
      <c r="H63" s="601"/>
      <c r="I63" s="601"/>
    </row>
    <row r="64" spans="1:9" ht="160.5" customHeight="1" x14ac:dyDescent="0.25">
      <c r="A64" s="112" t="s">
        <v>253</v>
      </c>
      <c r="B64" s="749" t="s">
        <v>285</v>
      </c>
      <c r="C64" s="750"/>
      <c r="D64" s="751" t="s">
        <v>286</v>
      </c>
      <c r="E64" s="752"/>
      <c r="F64" s="687"/>
      <c r="G64" s="688"/>
      <c r="H64" s="687"/>
      <c r="I64" s="688"/>
    </row>
    <row r="65" spans="1:9" ht="40.5" customHeight="1" x14ac:dyDescent="0.25">
      <c r="A65" s="112" t="s">
        <v>257</v>
      </c>
      <c r="B65" s="604">
        <v>0.05</v>
      </c>
      <c r="C65" s="605"/>
      <c r="D65" s="604">
        <v>0.05</v>
      </c>
      <c r="E65" s="605"/>
      <c r="F65" s="689"/>
      <c r="G65" s="690"/>
      <c r="H65" s="689"/>
      <c r="I65" s="690"/>
    </row>
    <row r="66" spans="1:9" ht="30" customHeight="1" x14ac:dyDescent="0.25">
      <c r="A66" s="597" t="s">
        <v>188</v>
      </c>
      <c r="B66" s="158" t="s">
        <v>99</v>
      </c>
      <c r="C66" s="158" t="s">
        <v>236</v>
      </c>
      <c r="D66" s="158" t="s">
        <v>99</v>
      </c>
      <c r="E66" s="158" t="s">
        <v>236</v>
      </c>
      <c r="F66" s="158" t="s">
        <v>99</v>
      </c>
      <c r="G66" s="158" t="s">
        <v>236</v>
      </c>
      <c r="H66" s="158" t="s">
        <v>99</v>
      </c>
      <c r="I66" s="158" t="s">
        <v>236</v>
      </c>
    </row>
    <row r="67" spans="1:9" ht="30" customHeight="1" x14ac:dyDescent="0.25">
      <c r="A67" s="598"/>
      <c r="B67" s="114">
        <v>0.05</v>
      </c>
      <c r="C67" s="114">
        <v>0.05</v>
      </c>
      <c r="D67" s="114">
        <v>0.05</v>
      </c>
      <c r="E67" s="114">
        <v>0.05</v>
      </c>
      <c r="F67" s="119"/>
      <c r="G67" s="115"/>
      <c r="H67" s="119"/>
      <c r="I67" s="115"/>
    </row>
    <row r="68" spans="1:9" ht="164.25" customHeight="1" x14ac:dyDescent="0.25">
      <c r="A68" s="112" t="s">
        <v>258</v>
      </c>
      <c r="B68" s="753" t="s">
        <v>653</v>
      </c>
      <c r="C68" s="754"/>
      <c r="D68" s="753" t="s">
        <v>654</v>
      </c>
      <c r="E68" s="754"/>
      <c r="F68" s="602"/>
      <c r="G68" s="693"/>
      <c r="H68" s="602"/>
      <c r="I68" s="603"/>
    </row>
    <row r="69" spans="1:9" ht="80.25" customHeight="1" x14ac:dyDescent="0.25">
      <c r="A69" s="112" t="s">
        <v>259</v>
      </c>
      <c r="B69" s="595" t="s">
        <v>655</v>
      </c>
      <c r="C69" s="714"/>
      <c r="D69" s="595" t="s">
        <v>656</v>
      </c>
      <c r="E69" s="714"/>
      <c r="F69" s="518"/>
      <c r="G69" s="519"/>
      <c r="H69" s="518"/>
      <c r="I69" s="519"/>
    </row>
    <row r="70" spans="1:9" ht="30.75" customHeight="1" x14ac:dyDescent="0.25">
      <c r="A70" s="597" t="s">
        <v>189</v>
      </c>
      <c r="B70" s="158" t="s">
        <v>99</v>
      </c>
      <c r="C70" s="158" t="s">
        <v>236</v>
      </c>
      <c r="D70" s="158" t="s">
        <v>99</v>
      </c>
      <c r="E70" s="158" t="s">
        <v>236</v>
      </c>
      <c r="F70" s="158" t="s">
        <v>99</v>
      </c>
      <c r="G70" s="158" t="s">
        <v>236</v>
      </c>
      <c r="H70" s="158" t="s">
        <v>99</v>
      </c>
      <c r="I70" s="158" t="s">
        <v>236</v>
      </c>
    </row>
    <row r="71" spans="1:9" ht="30.75" customHeight="1" x14ac:dyDescent="0.25">
      <c r="A71" s="598"/>
      <c r="B71" s="114">
        <v>0.09</v>
      </c>
      <c r="C71" s="114">
        <v>0.09</v>
      </c>
      <c r="D71" s="114">
        <v>0.09</v>
      </c>
      <c r="E71" s="114">
        <v>0.09</v>
      </c>
      <c r="F71" s="119"/>
      <c r="G71" s="116"/>
      <c r="H71" s="119"/>
      <c r="I71" s="116"/>
    </row>
    <row r="72" spans="1:9" ht="253.5" customHeight="1" x14ac:dyDescent="0.25">
      <c r="A72" s="112" t="s">
        <v>258</v>
      </c>
      <c r="B72" s="753" t="s">
        <v>734</v>
      </c>
      <c r="C72" s="754"/>
      <c r="D72" s="755" t="s">
        <v>796</v>
      </c>
      <c r="E72" s="756"/>
      <c r="F72" s="602"/>
      <c r="G72" s="693"/>
      <c r="H72" s="554"/>
      <c r="I72" s="555"/>
    </row>
    <row r="73" spans="1:9" ht="80.25" customHeight="1" x14ac:dyDescent="0.25">
      <c r="A73" s="112" t="s">
        <v>259</v>
      </c>
      <c r="B73" s="595" t="s">
        <v>774</v>
      </c>
      <c r="C73" s="714"/>
      <c r="D73" s="595" t="s">
        <v>775</v>
      </c>
      <c r="E73" s="714"/>
      <c r="F73" s="518"/>
      <c r="G73" s="519"/>
      <c r="H73" s="518"/>
      <c r="I73" s="519"/>
    </row>
    <row r="74" spans="1:9" ht="16.5" x14ac:dyDescent="0.25">
      <c r="A74" s="597" t="s">
        <v>190</v>
      </c>
      <c r="B74" s="158" t="s">
        <v>99</v>
      </c>
      <c r="C74" s="158" t="s">
        <v>236</v>
      </c>
      <c r="D74" s="158" t="s">
        <v>99</v>
      </c>
      <c r="E74" s="158" t="s">
        <v>236</v>
      </c>
      <c r="F74" s="158" t="s">
        <v>99</v>
      </c>
      <c r="G74" s="158" t="s">
        <v>236</v>
      </c>
      <c r="H74" s="158" t="s">
        <v>99</v>
      </c>
      <c r="I74" s="158" t="s">
        <v>236</v>
      </c>
    </row>
    <row r="75" spans="1:9" ht="16.5" x14ac:dyDescent="0.25">
      <c r="A75" s="598"/>
      <c r="B75" s="114">
        <v>0.09</v>
      </c>
      <c r="C75" s="114">
        <v>0.09</v>
      </c>
      <c r="D75" s="114">
        <v>0.09</v>
      </c>
      <c r="E75" s="114">
        <v>0.09</v>
      </c>
      <c r="F75" s="119"/>
      <c r="G75" s="116"/>
      <c r="H75" s="119"/>
      <c r="I75" s="116"/>
    </row>
    <row r="76" spans="1:9" ht="294" customHeight="1" x14ac:dyDescent="0.25">
      <c r="A76" s="112" t="s">
        <v>258</v>
      </c>
      <c r="B76" s="757" t="s">
        <v>878</v>
      </c>
      <c r="C76" s="758"/>
      <c r="D76" s="757" t="s">
        <v>828</v>
      </c>
      <c r="E76" s="758"/>
      <c r="F76" s="602"/>
      <c r="G76" s="693"/>
      <c r="H76" s="518"/>
      <c r="I76" s="519"/>
    </row>
    <row r="77" spans="1:9" ht="72" customHeight="1" x14ac:dyDescent="0.25">
      <c r="A77" s="112" t="s">
        <v>259</v>
      </c>
      <c r="B77" s="595" t="s">
        <v>876</v>
      </c>
      <c r="C77" s="714"/>
      <c r="D77" s="595" t="s">
        <v>877</v>
      </c>
      <c r="E77" s="714"/>
      <c r="F77" s="518"/>
      <c r="G77" s="519"/>
      <c r="H77" s="518"/>
      <c r="I77" s="519"/>
    </row>
    <row r="78" spans="1:9" ht="16.5" x14ac:dyDescent="0.25">
      <c r="A78" s="597" t="s">
        <v>191</v>
      </c>
      <c r="B78" s="158" t="s">
        <v>99</v>
      </c>
      <c r="C78" s="158" t="s">
        <v>236</v>
      </c>
      <c r="D78" s="158" t="s">
        <v>99</v>
      </c>
      <c r="E78" s="158" t="s">
        <v>236</v>
      </c>
      <c r="F78" s="158" t="s">
        <v>99</v>
      </c>
      <c r="G78" s="158" t="s">
        <v>236</v>
      </c>
      <c r="H78" s="158" t="s">
        <v>99</v>
      </c>
      <c r="I78" s="158" t="s">
        <v>236</v>
      </c>
    </row>
    <row r="79" spans="1:9" ht="16.5" customHeight="1" x14ac:dyDescent="0.25">
      <c r="A79" s="598"/>
      <c r="B79" s="114">
        <v>0.09</v>
      </c>
      <c r="C79" s="114">
        <v>0.09</v>
      </c>
      <c r="D79" s="114">
        <v>0.09</v>
      </c>
      <c r="E79" s="114">
        <v>0.09</v>
      </c>
      <c r="F79" s="119"/>
      <c r="G79" s="116"/>
      <c r="H79" s="119"/>
      <c r="I79" s="116"/>
    </row>
    <row r="80" spans="1:9" ht="310.5" customHeight="1" x14ac:dyDescent="0.25">
      <c r="A80" s="112" t="s">
        <v>258</v>
      </c>
      <c r="B80" s="757" t="s">
        <v>925</v>
      </c>
      <c r="C80" s="758"/>
      <c r="D80" s="757" t="s">
        <v>926</v>
      </c>
      <c r="E80" s="758"/>
      <c r="F80" s="602"/>
      <c r="G80" s="693"/>
      <c r="H80" s="518"/>
      <c r="I80" s="519"/>
    </row>
    <row r="81" spans="1:9" ht="68.25" customHeight="1" x14ac:dyDescent="0.25">
      <c r="A81" s="112" t="s">
        <v>259</v>
      </c>
      <c r="B81" s="595" t="s">
        <v>947</v>
      </c>
      <c r="C81" s="596"/>
      <c r="D81" s="595" t="s">
        <v>948</v>
      </c>
      <c r="E81" s="596"/>
      <c r="F81" s="518"/>
      <c r="G81" s="519"/>
      <c r="H81" s="518"/>
      <c r="I81" s="519"/>
    </row>
    <row r="82" spans="1:9" ht="16.5" x14ac:dyDescent="0.25">
      <c r="A82" s="597" t="s">
        <v>195</v>
      </c>
      <c r="B82" s="158" t="s">
        <v>99</v>
      </c>
      <c r="C82" s="158" t="s">
        <v>236</v>
      </c>
      <c r="D82" s="158" t="s">
        <v>99</v>
      </c>
      <c r="E82" s="158" t="s">
        <v>236</v>
      </c>
      <c r="F82" s="158" t="s">
        <v>99</v>
      </c>
      <c r="G82" s="158" t="s">
        <v>236</v>
      </c>
      <c r="H82" s="158" t="s">
        <v>99</v>
      </c>
      <c r="I82" s="158" t="s">
        <v>236</v>
      </c>
    </row>
    <row r="83" spans="1:9" ht="16.5" x14ac:dyDescent="0.25">
      <c r="A83" s="598"/>
      <c r="B83" s="114">
        <v>0.09</v>
      </c>
      <c r="C83" s="114">
        <v>0.09</v>
      </c>
      <c r="D83" s="114">
        <v>0.09</v>
      </c>
      <c r="E83" s="114">
        <v>0.09</v>
      </c>
      <c r="F83" s="119"/>
      <c r="G83" s="116"/>
      <c r="H83" s="119"/>
      <c r="I83" s="116"/>
    </row>
    <row r="84" spans="1:9" ht="243.6" customHeight="1" x14ac:dyDescent="0.25">
      <c r="A84" s="112" t="s">
        <v>258</v>
      </c>
      <c r="B84" s="757" t="s">
        <v>1024</v>
      </c>
      <c r="C84" s="758"/>
      <c r="D84" s="757" t="s">
        <v>1025</v>
      </c>
      <c r="E84" s="758"/>
      <c r="F84" s="551"/>
      <c r="G84" s="551"/>
      <c r="H84" s="551"/>
      <c r="I84" s="551"/>
    </row>
    <row r="85" spans="1:9" ht="38.450000000000003" customHeight="1" x14ac:dyDescent="0.25">
      <c r="A85" s="112" t="s">
        <v>259</v>
      </c>
      <c r="B85" s="595" t="s">
        <v>1026</v>
      </c>
      <c r="C85" s="714"/>
      <c r="D85" s="595" t="s">
        <v>1027</v>
      </c>
      <c r="E85" s="714"/>
      <c r="F85" s="515"/>
      <c r="G85" s="516"/>
      <c r="H85" s="515"/>
      <c r="I85" s="516"/>
    </row>
    <row r="86" spans="1:9" ht="16.5" x14ac:dyDescent="0.25">
      <c r="A86" s="597" t="s">
        <v>196</v>
      </c>
      <c r="B86" s="158" t="s">
        <v>99</v>
      </c>
      <c r="C86" s="158" t="s">
        <v>236</v>
      </c>
      <c r="D86" s="158" t="s">
        <v>99</v>
      </c>
      <c r="E86" s="158" t="s">
        <v>236</v>
      </c>
      <c r="F86" s="158" t="s">
        <v>99</v>
      </c>
      <c r="G86" s="158" t="s">
        <v>236</v>
      </c>
      <c r="H86" s="158" t="s">
        <v>99</v>
      </c>
      <c r="I86" s="158" t="s">
        <v>236</v>
      </c>
    </row>
    <row r="87" spans="1:9" ht="16.5" x14ac:dyDescent="0.25">
      <c r="A87" s="598"/>
      <c r="B87" s="114">
        <v>0.09</v>
      </c>
      <c r="C87" s="115"/>
      <c r="D87" s="114">
        <v>0.09</v>
      </c>
      <c r="E87" s="117"/>
      <c r="F87" s="119"/>
      <c r="G87" s="116"/>
      <c r="H87" s="119"/>
      <c r="I87" s="116"/>
    </row>
    <row r="88" spans="1:9" ht="33" x14ac:dyDescent="0.25">
      <c r="A88" s="112" t="s">
        <v>258</v>
      </c>
      <c r="B88" s="514"/>
      <c r="C88" s="514"/>
      <c r="D88" s="514"/>
      <c r="E88" s="514"/>
      <c r="F88" s="514"/>
      <c r="G88" s="514"/>
      <c r="H88" s="514"/>
      <c r="I88" s="514"/>
    </row>
    <row r="89" spans="1:9" ht="16.5" x14ac:dyDescent="0.25">
      <c r="A89" s="112" t="s">
        <v>259</v>
      </c>
      <c r="B89" s="515"/>
      <c r="C89" s="516"/>
      <c r="D89" s="515"/>
      <c r="E89" s="516"/>
      <c r="F89" s="515"/>
      <c r="G89" s="516"/>
      <c r="H89" s="515"/>
      <c r="I89" s="516"/>
    </row>
    <row r="90" spans="1:9" ht="16.5" x14ac:dyDescent="0.25">
      <c r="A90" s="597" t="s">
        <v>197</v>
      </c>
      <c r="B90" s="158" t="s">
        <v>99</v>
      </c>
      <c r="C90" s="158" t="s">
        <v>236</v>
      </c>
      <c r="D90" s="158" t="s">
        <v>99</v>
      </c>
      <c r="E90" s="158" t="s">
        <v>236</v>
      </c>
      <c r="F90" s="158" t="s">
        <v>99</v>
      </c>
      <c r="G90" s="158" t="s">
        <v>236</v>
      </c>
      <c r="H90" s="158" t="s">
        <v>99</v>
      </c>
      <c r="I90" s="158" t="s">
        <v>236</v>
      </c>
    </row>
    <row r="91" spans="1:9" ht="16.5" x14ac:dyDescent="0.25">
      <c r="A91" s="598"/>
      <c r="B91" s="114">
        <v>0.09</v>
      </c>
      <c r="C91" s="115"/>
      <c r="D91" s="114">
        <v>0.09</v>
      </c>
      <c r="E91" s="117"/>
      <c r="F91" s="119"/>
      <c r="G91" s="116"/>
      <c r="H91" s="119"/>
      <c r="I91" s="116"/>
    </row>
    <row r="92" spans="1:9" ht="33" x14ac:dyDescent="0.25">
      <c r="A92" s="112" t="s">
        <v>258</v>
      </c>
      <c r="B92" s="514"/>
      <c r="C92" s="514"/>
      <c r="D92" s="514"/>
      <c r="E92" s="514"/>
      <c r="F92" s="514"/>
      <c r="G92" s="514"/>
      <c r="H92" s="514"/>
      <c r="I92" s="514"/>
    </row>
    <row r="93" spans="1:9" ht="16.5" x14ac:dyDescent="0.25">
      <c r="A93" s="112" t="s">
        <v>259</v>
      </c>
      <c r="B93" s="515"/>
      <c r="C93" s="516"/>
      <c r="D93" s="515"/>
      <c r="E93" s="516"/>
      <c r="F93" s="515"/>
      <c r="G93" s="516"/>
      <c r="H93" s="515"/>
      <c r="I93" s="516"/>
    </row>
    <row r="94" spans="1:9" ht="16.5" x14ac:dyDescent="0.25">
      <c r="A94" s="597" t="s">
        <v>198</v>
      </c>
      <c r="B94" s="158" t="s">
        <v>99</v>
      </c>
      <c r="C94" s="158" t="s">
        <v>236</v>
      </c>
      <c r="D94" s="158" t="s">
        <v>99</v>
      </c>
      <c r="E94" s="158" t="s">
        <v>236</v>
      </c>
      <c r="F94" s="158" t="s">
        <v>99</v>
      </c>
      <c r="G94" s="158" t="s">
        <v>236</v>
      </c>
      <c r="H94" s="158" t="s">
        <v>99</v>
      </c>
      <c r="I94" s="158" t="s">
        <v>236</v>
      </c>
    </row>
    <row r="95" spans="1:9" ht="16.5" x14ac:dyDescent="0.25">
      <c r="A95" s="598"/>
      <c r="B95" s="114">
        <v>0.09</v>
      </c>
      <c r="C95" s="115"/>
      <c r="D95" s="114">
        <v>0.09</v>
      </c>
      <c r="E95" s="117"/>
      <c r="F95" s="119"/>
      <c r="G95" s="116"/>
      <c r="H95" s="119"/>
      <c r="I95" s="116"/>
    </row>
    <row r="96" spans="1:9" ht="33" x14ac:dyDescent="0.25">
      <c r="A96" s="112" t="s">
        <v>258</v>
      </c>
      <c r="B96" s="514"/>
      <c r="C96" s="514"/>
      <c r="D96" s="514"/>
      <c r="E96" s="514"/>
      <c r="F96" s="514"/>
      <c r="G96" s="514"/>
      <c r="H96" s="514"/>
      <c r="I96" s="514"/>
    </row>
    <row r="97" spans="1:9" ht="16.5" x14ac:dyDescent="0.25">
      <c r="A97" s="112" t="s">
        <v>259</v>
      </c>
      <c r="B97" s="515"/>
      <c r="C97" s="516"/>
      <c r="D97" s="515"/>
      <c r="E97" s="516"/>
      <c r="F97" s="515"/>
      <c r="G97" s="516"/>
      <c r="H97" s="515"/>
      <c r="I97" s="516"/>
    </row>
    <row r="98" spans="1:9" ht="16.5" x14ac:dyDescent="0.25">
      <c r="A98" s="597" t="s">
        <v>200</v>
      </c>
      <c r="B98" s="158" t="s">
        <v>99</v>
      </c>
      <c r="C98" s="158" t="s">
        <v>236</v>
      </c>
      <c r="D98" s="158" t="s">
        <v>99</v>
      </c>
      <c r="E98" s="158" t="s">
        <v>236</v>
      </c>
      <c r="F98" s="158" t="s">
        <v>99</v>
      </c>
      <c r="G98" s="158" t="s">
        <v>236</v>
      </c>
      <c r="H98" s="158" t="s">
        <v>99</v>
      </c>
      <c r="I98" s="158" t="s">
        <v>236</v>
      </c>
    </row>
    <row r="99" spans="1:9" ht="16.5" x14ac:dyDescent="0.25">
      <c r="A99" s="598"/>
      <c r="B99" s="114">
        <v>0.09</v>
      </c>
      <c r="C99" s="115"/>
      <c r="D99" s="114">
        <v>0.09</v>
      </c>
      <c r="E99" s="117"/>
      <c r="F99" s="119"/>
      <c r="G99" s="116"/>
      <c r="H99" s="119"/>
      <c r="I99" s="116"/>
    </row>
    <row r="100" spans="1:9" ht="33" x14ac:dyDescent="0.25">
      <c r="A100" s="112" t="s">
        <v>258</v>
      </c>
      <c r="B100" s="514"/>
      <c r="C100" s="514"/>
      <c r="D100" s="514"/>
      <c r="E100" s="514"/>
      <c r="F100" s="514"/>
      <c r="G100" s="514"/>
      <c r="H100" s="514"/>
      <c r="I100" s="514"/>
    </row>
    <row r="101" spans="1:9" ht="16.5" x14ac:dyDescent="0.25">
      <c r="A101" s="112" t="s">
        <v>259</v>
      </c>
      <c r="B101" s="515"/>
      <c r="C101" s="516"/>
      <c r="D101" s="515"/>
      <c r="E101" s="516"/>
      <c r="F101" s="515"/>
      <c r="G101" s="516"/>
      <c r="H101" s="515"/>
      <c r="I101" s="516"/>
    </row>
    <row r="102" spans="1:9" ht="16.5" x14ac:dyDescent="0.25">
      <c r="A102" s="597" t="s">
        <v>201</v>
      </c>
      <c r="B102" s="158" t="s">
        <v>99</v>
      </c>
      <c r="C102" s="158" t="s">
        <v>236</v>
      </c>
      <c r="D102" s="158" t="s">
        <v>99</v>
      </c>
      <c r="E102" s="158" t="s">
        <v>236</v>
      </c>
      <c r="F102" s="158" t="s">
        <v>99</v>
      </c>
      <c r="G102" s="158" t="s">
        <v>236</v>
      </c>
      <c r="H102" s="158" t="s">
        <v>99</v>
      </c>
      <c r="I102" s="158" t="s">
        <v>236</v>
      </c>
    </row>
    <row r="103" spans="1:9" ht="16.5" x14ac:dyDescent="0.25">
      <c r="A103" s="598"/>
      <c r="B103" s="114">
        <v>0.09</v>
      </c>
      <c r="C103" s="115"/>
      <c r="D103" s="114">
        <v>0.09</v>
      </c>
      <c r="E103" s="117"/>
      <c r="F103" s="119"/>
      <c r="G103" s="116"/>
      <c r="H103" s="119"/>
      <c r="I103" s="116"/>
    </row>
    <row r="104" spans="1:9" ht="33" x14ac:dyDescent="0.25">
      <c r="A104" s="112" t="s">
        <v>258</v>
      </c>
      <c r="B104" s="514"/>
      <c r="C104" s="514"/>
      <c r="D104" s="514"/>
      <c r="E104" s="514"/>
      <c r="F104" s="514"/>
      <c r="G104" s="514"/>
      <c r="H104" s="514"/>
      <c r="I104" s="514"/>
    </row>
    <row r="105" spans="1:9" ht="16.5" x14ac:dyDescent="0.25">
      <c r="A105" s="112" t="s">
        <v>259</v>
      </c>
      <c r="B105" s="515"/>
      <c r="C105" s="516"/>
      <c r="D105" s="515"/>
      <c r="E105" s="516"/>
      <c r="F105" s="515"/>
      <c r="G105" s="516"/>
      <c r="H105" s="515"/>
      <c r="I105" s="516"/>
    </row>
    <row r="106" spans="1:9" ht="16.5" x14ac:dyDescent="0.25">
      <c r="A106" s="597" t="s">
        <v>202</v>
      </c>
      <c r="B106" s="158" t="s">
        <v>99</v>
      </c>
      <c r="C106" s="158" t="s">
        <v>236</v>
      </c>
      <c r="D106" s="158" t="s">
        <v>99</v>
      </c>
      <c r="E106" s="158" t="s">
        <v>236</v>
      </c>
      <c r="F106" s="158" t="s">
        <v>99</v>
      </c>
      <c r="G106" s="158" t="s">
        <v>236</v>
      </c>
      <c r="H106" s="158" t="s">
        <v>99</v>
      </c>
      <c r="I106" s="158" t="s">
        <v>236</v>
      </c>
    </row>
    <row r="107" spans="1:9" ht="16.5" x14ac:dyDescent="0.25">
      <c r="A107" s="598"/>
      <c r="B107" s="114">
        <v>7.0000000000000007E-2</v>
      </c>
      <c r="C107" s="117"/>
      <c r="D107" s="114">
        <v>7.0000000000000007E-2</v>
      </c>
      <c r="E107" s="117"/>
      <c r="F107" s="119"/>
      <c r="G107" s="116"/>
      <c r="H107" s="119"/>
      <c r="I107" s="116"/>
    </row>
    <row r="108" spans="1:9" ht="33" x14ac:dyDescent="0.25">
      <c r="A108" s="112" t="s">
        <v>258</v>
      </c>
      <c r="B108" s="514"/>
      <c r="C108" s="514"/>
      <c r="D108" s="514"/>
      <c r="E108" s="514"/>
      <c r="F108" s="514"/>
      <c r="G108" s="514"/>
      <c r="H108" s="514"/>
      <c r="I108" s="514"/>
    </row>
    <row r="109" spans="1:9" ht="16.5" x14ac:dyDescent="0.25">
      <c r="A109" s="112" t="s">
        <v>259</v>
      </c>
      <c r="B109" s="515"/>
      <c r="C109" s="516"/>
      <c r="D109" s="515"/>
      <c r="E109" s="516"/>
      <c r="F109" s="515"/>
      <c r="G109" s="516"/>
      <c r="H109" s="515"/>
      <c r="I109" s="516"/>
    </row>
    <row r="110" spans="1:9" ht="16.5" x14ac:dyDescent="0.25">
      <c r="A110" s="597" t="s">
        <v>203</v>
      </c>
      <c r="B110" s="158" t="s">
        <v>99</v>
      </c>
      <c r="C110" s="158" t="s">
        <v>236</v>
      </c>
      <c r="D110" s="158" t="s">
        <v>99</v>
      </c>
      <c r="E110" s="158" t="s">
        <v>236</v>
      </c>
      <c r="F110" s="158" t="s">
        <v>99</v>
      </c>
      <c r="G110" s="158" t="s">
        <v>236</v>
      </c>
      <c r="H110" s="158" t="s">
        <v>99</v>
      </c>
      <c r="I110" s="158" t="s">
        <v>236</v>
      </c>
    </row>
    <row r="111" spans="1:9" ht="16.5" x14ac:dyDescent="0.25">
      <c r="A111" s="598"/>
      <c r="B111" s="114">
        <v>7.0000000000000007E-2</v>
      </c>
      <c r="C111" s="260"/>
      <c r="D111" s="114">
        <v>7.0000000000000007E-2</v>
      </c>
      <c r="E111" s="260"/>
      <c r="F111" s="260"/>
      <c r="G111" s="261"/>
      <c r="H111" s="260"/>
      <c r="I111" s="261"/>
    </row>
    <row r="112" spans="1:9" ht="33" x14ac:dyDescent="0.25">
      <c r="A112" s="112" t="s">
        <v>258</v>
      </c>
      <c r="B112" s="517"/>
      <c r="C112" s="517"/>
      <c r="D112" s="517"/>
      <c r="E112" s="517"/>
      <c r="F112" s="517"/>
      <c r="G112" s="517"/>
      <c r="H112" s="517"/>
      <c r="I112" s="517"/>
    </row>
    <row r="113" spans="1:9" ht="16.5" x14ac:dyDescent="0.25">
      <c r="A113" s="112" t="s">
        <v>259</v>
      </c>
      <c r="B113" s="515"/>
      <c r="C113" s="516"/>
      <c r="D113" s="515"/>
      <c r="E113" s="516"/>
      <c r="F113" s="515"/>
      <c r="G113" s="516"/>
      <c r="H113" s="515"/>
      <c r="I113" s="516"/>
    </row>
    <row r="114" spans="1:9" ht="16.5" x14ac:dyDescent="0.25">
      <c r="A114" s="113" t="s">
        <v>260</v>
      </c>
      <c r="B114" s="118">
        <f t="shared" ref="B114:I114" si="1">(B67+B71+B75+B79+B83+B87+B91+B95+B99+B103+B107+B111)</f>
        <v>1</v>
      </c>
      <c r="C114" s="118">
        <f t="shared" si="1"/>
        <v>0.41000000000000003</v>
      </c>
      <c r="D114" s="118">
        <f t="shared" si="1"/>
        <v>1</v>
      </c>
      <c r="E114" s="118">
        <f t="shared" si="1"/>
        <v>0.41000000000000003</v>
      </c>
      <c r="F114" s="118">
        <f t="shared" si="1"/>
        <v>0</v>
      </c>
      <c r="G114" s="118">
        <f t="shared" si="1"/>
        <v>0</v>
      </c>
      <c r="H114" s="118">
        <f t="shared" si="1"/>
        <v>0</v>
      </c>
      <c r="I114" s="118">
        <f t="shared" si="1"/>
        <v>0</v>
      </c>
    </row>
    <row r="119" spans="1:9" ht="37.5" customHeight="1" x14ac:dyDescent="0.25"/>
    <row r="120" spans="1:9" ht="19.5" customHeight="1" x14ac:dyDescent="0.25"/>
    <row r="121" spans="1:9" ht="19.5" customHeight="1" x14ac:dyDescent="0.25"/>
    <row r="122" spans="1:9" ht="34.5" customHeight="1" x14ac:dyDescent="0.25"/>
    <row r="123" spans="1:9" ht="15" customHeight="1" x14ac:dyDescent="0.25"/>
    <row r="124" spans="1:9" ht="15.75" customHeight="1" x14ac:dyDescent="0.25"/>
  </sheetData>
  <mergeCells count="209">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F76:G76"/>
    <mergeCell ref="H76:I76"/>
    <mergeCell ref="B77:C77"/>
    <mergeCell ref="D77:E77"/>
    <mergeCell ref="F77:G77"/>
    <mergeCell ref="H77:I77"/>
    <mergeCell ref="D76:E76"/>
    <mergeCell ref="B76:C76"/>
    <mergeCell ref="A70:A71"/>
    <mergeCell ref="B72:C72"/>
    <mergeCell ref="D72:E72"/>
    <mergeCell ref="F72:G72"/>
    <mergeCell ref="H72:I72"/>
    <mergeCell ref="B73:C73"/>
    <mergeCell ref="D73:E73"/>
    <mergeCell ref="F73:G73"/>
    <mergeCell ref="H73:I73"/>
    <mergeCell ref="A66:A67"/>
    <mergeCell ref="B68:C68"/>
    <mergeCell ref="D68:E68"/>
    <mergeCell ref="F68:G68"/>
    <mergeCell ref="H68:I68"/>
    <mergeCell ref="B69:C69"/>
    <mergeCell ref="D69:E69"/>
    <mergeCell ref="F69:G69"/>
    <mergeCell ref="H69:I69"/>
    <mergeCell ref="B64:C64"/>
    <mergeCell ref="D64:E64"/>
    <mergeCell ref="F64:G64"/>
    <mergeCell ref="H64:I64"/>
    <mergeCell ref="B65:C65"/>
    <mergeCell ref="D65:E65"/>
    <mergeCell ref="F65:G65"/>
    <mergeCell ref="H65:I65"/>
    <mergeCell ref="A59:A60"/>
    <mergeCell ref="D59:E59"/>
    <mergeCell ref="F59:G59"/>
    <mergeCell ref="D60:E60"/>
    <mergeCell ref="F60:G60"/>
    <mergeCell ref="A63:I63"/>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69" r:id="rId1" xr:uid="{00000000-0004-0000-0800-000000000000}"/>
    <hyperlink ref="D69" r:id="rId2" xr:uid="{00000000-0004-0000-0800-000001000000}"/>
    <hyperlink ref="B73" r:id="rId3" xr:uid="{00000000-0004-0000-0800-000002000000}"/>
    <hyperlink ref="D73" r:id="rId4" xr:uid="{00000000-0004-0000-0800-000003000000}"/>
    <hyperlink ref="B77" r:id="rId5" xr:uid="{00000000-0004-0000-0800-000004000000}"/>
    <hyperlink ref="D77" r:id="rId6" xr:uid="{00000000-0004-0000-0800-000005000000}"/>
    <hyperlink ref="B81" r:id="rId7" xr:uid="{A2120E12-D8E5-4246-9EA2-425371E00F70}"/>
    <hyperlink ref="D81" r:id="rId8" xr:uid="{A419184C-047B-40D5-90BF-1AAFBC62EAC1}"/>
    <hyperlink ref="B85" r:id="rId9" xr:uid="{BB21EFD8-C95B-4DC3-ADD1-A5695938F79C}"/>
    <hyperlink ref="D85" r:id="rId10" xr:uid="{A2FC16ED-C1C3-4FFA-AB98-1C56AFFCF132}"/>
  </hyperlinks>
  <pageMargins left="0.25" right="0.25" top="0.75" bottom="0.75" header="0.3" footer="0.3"/>
  <pageSetup scale="23" fitToHeight="0" orientation="landscape" r:id="rId11"/>
  <rowBreaks count="1" manualBreakCount="1">
    <brk id="61" max="15" man="1"/>
  </rowBreaks>
  <drawing r:id="rId1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800-000000000000}">
          <x14:formula1>
            <xm:f>Listas!$B$2:$B$4</xm:f>
          </x14:formula1>
          <xm:sqref>H34:I35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11BCA-1330-4E6E-83BA-C478340C9FC6}"/>
</file>

<file path=customXml/itemProps2.xml><?xml version="1.0" encoding="utf-8"?>
<ds:datastoreItem xmlns:ds="http://schemas.openxmlformats.org/officeDocument/2006/customXml" ds:itemID="{424D544D-E8DA-422F-9D4F-04A0A303E7CE}">
  <ds:schemaRefs>
    <ds:schemaRef ds:uri="http://purl.org/dc/dcmitype/"/>
    <ds:schemaRef ds:uri="http://www.w3.org/XML/1998/namespace"/>
    <ds:schemaRef ds:uri="2bcca7d3-f857-4d2f-865f-8783d48bd658"/>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3d43119c-b000-4e14-871c-609248d94370"/>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33</vt:i4>
      </vt:variant>
    </vt:vector>
  </HeadingPairs>
  <TitlesOfParts>
    <vt:vector size="67" baseType="lpstr">
      <vt:lpstr>Datos</vt:lpstr>
      <vt:lpstr>Actividades_proyecto </vt:lpstr>
      <vt:lpstr>HV_BaseEstratificacion</vt:lpstr>
      <vt:lpstr>ACTIVIDAD_1</vt:lpstr>
      <vt:lpstr>ACTIVIDAD_2</vt:lpstr>
      <vt:lpstr>ACTIVIDAD_3</vt:lpstr>
      <vt:lpstr>ACTIVIDAD_4</vt:lpstr>
      <vt:lpstr>ACTIVIDAD_5</vt:lpstr>
      <vt:lpstr>ACTIVIDAD_6</vt:lpstr>
      <vt:lpstr>ACTIVIDAD_7</vt:lpstr>
      <vt:lpstr>ACTIVIDAD_8</vt:lpstr>
      <vt:lpstr>ACTIVIDAD_9</vt:lpstr>
      <vt:lpstr>ACTIVIDAD_10</vt:lpstr>
      <vt:lpstr>META_1 PDD</vt:lpstr>
      <vt:lpstr>META_2 PDD </vt:lpstr>
      <vt:lpstr>META_3 PDD</vt:lpstr>
      <vt:lpstr>PRODUCTO_MGA</vt:lpstr>
      <vt:lpstr>PMR</vt:lpstr>
      <vt:lpstr>TERRITORIALIZACIÓN</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ACTIVIDAD_10!Área_de_impresión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ACTIVIDAD_9!Área_de_impresión</vt:lpstr>
      <vt:lpstr>'CONTROL DE CAMBIOS'!Área_de_impresión</vt:lpstr>
      <vt:lpstr>'META_1 PDD'!Área_de_impresión</vt:lpstr>
      <vt:lpstr>'META_2 PDD '!Área_de_impresión</vt:lpstr>
      <vt:lpstr>'META_3 PDD'!Área_de_impresión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EUGENIO ELIAS CORTES REYES</cp:lastModifiedBy>
  <cp:revision/>
  <cp:lastPrinted>2026-03-16T18:33:35Z</cp:lastPrinted>
  <dcterms:created xsi:type="dcterms:W3CDTF">2016-04-29T15:11:54Z</dcterms:created>
  <dcterms:modified xsi:type="dcterms:W3CDTF">2026-06-16T20:48:23Z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