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lilih\OneDrive\Documentos\Mujer\Seguimiento\2026\Enero\"/>
    </mc:Choice>
  </mc:AlternateContent>
  <xr:revisionPtr revIDLastSave="0" documentId="8_{B686F64E-416E-488F-B1DC-F689F9B4D48A}" xr6:coauthVersionLast="47" xr6:coauthVersionMax="47" xr10:uidLastSave="{00000000-0000-0000-0000-000000000000}"/>
  <bookViews>
    <workbookView xWindow="-120" yWindow="-120" windowWidth="29040" windowHeight="15720" tabRatio="734" firstSheet="11" activeTab="25"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 A1" sheetId="51" state="hidden" r:id="rId5"/>
    <sheet name="ACTIVIDAD_2" sheetId="55" r:id="rId6"/>
    <sheet name="Hoja de vida A2" sheetId="66" state="hidden" r:id="rId7"/>
    <sheet name="ACTIVIDAD_3" sheetId="56" r:id="rId8"/>
    <sheet name="Hoja de vida A3" sheetId="67" state="hidden" r:id="rId9"/>
    <sheet name="ACTIVIDAD_4" sheetId="57" r:id="rId10"/>
    <sheet name="Hoja de vida A4" sheetId="68" state="hidden" r:id="rId11"/>
    <sheet name="ACTIVIDAD_5" sheetId="58" r:id="rId12"/>
    <sheet name="Hoja de vida A5" sheetId="62" state="hidden" r:id="rId13"/>
    <sheet name="Hoja de vida A6" sheetId="64" state="hidden" r:id="rId14"/>
    <sheet name="ACTIVIDAD_6" sheetId="59" r:id="rId15"/>
    <sheet name="Hoja de vida A7" sheetId="63" state="hidden" r:id="rId16"/>
    <sheet name="Hoja de vida A8" sheetId="65" state="hidden" r:id="rId17"/>
    <sheet name="ACTIVIDAD_7" sheetId="60" r:id="rId18"/>
    <sheet name="ACTIVIDAD_8" sheetId="61" r:id="rId19"/>
    <sheet name="META_PDD_106" sheetId="70" r:id="rId20"/>
    <sheet name="Hoja de vida_MetaPDD 106" sheetId="54" state="hidden" r:id="rId21"/>
    <sheet name="Hoja de vida_MetaPDD 108" sheetId="71" state="hidden" r:id="rId22"/>
    <sheet name="Hoja de vida_MetaPDD 107" sheetId="72" state="hidden" r:id="rId23"/>
    <sheet name="META_PDD_107" sheetId="38" r:id="rId24"/>
    <sheet name="META_PDD_108" sheetId="69" r:id="rId25"/>
    <sheet name="PRODUCTO_MGA" sheetId="47" r:id="rId26"/>
    <sheet name="TERRITORIALIZACIÓN" sheetId="41" r:id="rId27"/>
    <sheet name="PMR" sheetId="46" r:id="rId28"/>
    <sheet name="CONTROL DE CAMBIOS" sheetId="40" r:id="rId29"/>
    <sheet name="Listas" sheetId="43" state="hidden" r:id="rId30"/>
    <sheet name="HV_BaseGeografica" sheetId="7" state="hidden" r:id="rId31"/>
    <sheet name="HV_InstrumentosCaptura" sheetId="8" state="hidden" r:id="rId32"/>
    <sheet name="HV_SistemaInformacion" sheetId="9" state="hidden" r:id="rId33"/>
    <sheet name="HV_Predio360" sheetId="10" state="hidden" r:id="rId34"/>
    <sheet name="HV_PED" sheetId="11" state="hidden" r:id="rId35"/>
    <sheet name="HV_SPI_Producto1" sheetId="12" state="hidden" r:id="rId36"/>
    <sheet name="HV_SPI_Producto2" sheetId="13" state="hidden" r:id="rId37"/>
    <sheet name="HV_SPI_Producto3" sheetId="14" state="hidden" r:id="rId38"/>
    <sheet name="HV_SPI_Producto4" sheetId="15" state="hidden" r:id="rId39"/>
    <sheet name="HV_SPI_Producto5" sheetId="16" state="hidden" r:id="rId40"/>
    <sheet name="HV_SPI_Producto6" sheetId="17" state="hidden" r:id="rId41"/>
    <sheet name="HV_SPI_Gestión" sheetId="18" state="hidden" r:id="rId42"/>
    <sheet name="Hoja3" sheetId="19" state="hidden" r:id="rId43"/>
  </sheets>
  <definedNames>
    <definedName name="_xlnm._FilterDatabase" localSheetId="27" hidden="1">PMR!$A$14:$AX$39</definedName>
    <definedName name="_xlnm.Print_Area" localSheetId="3">ACTIVIDAD_1!$A$1:$O$121</definedName>
    <definedName name="_xlnm.Print_Area" localSheetId="5">ACTIVIDAD_2!$A$1:$O$120</definedName>
    <definedName name="_xlnm.Print_Area" localSheetId="7">ACTIVIDAD_3!$A$1:$O$120</definedName>
    <definedName name="_xlnm.Print_Area" localSheetId="9">ACTIVIDAD_4!$A$1:$O$120</definedName>
    <definedName name="_xlnm.Print_Area" localSheetId="11">ACTIVIDAD_5!$A$1:$O$120</definedName>
    <definedName name="_xlnm.Print_Area" localSheetId="14">ACTIVIDAD_6!$A$1:$O$120</definedName>
    <definedName name="_xlnm.Print_Area" localSheetId="17">ACTIVIDAD_7!$A$1:$O$119</definedName>
    <definedName name="_xlnm.Print_Area" localSheetId="18">ACTIVIDAD_8!$A$1:$O$120</definedName>
    <definedName name="_xlnm.Print_Area" localSheetId="28">'CONTROL DE CAMBIOS'!$A$1:$E$32</definedName>
    <definedName name="_xlnm.Print_Area" localSheetId="19">META_PDD_106!$A$1:$J$64</definedName>
    <definedName name="_xlnm.Print_Area" localSheetId="23">META_PDD_107!$A$1:$J$63</definedName>
    <definedName name="_xlnm.Print_Area" localSheetId="24">META_PDD_108!$A$1:$J$62</definedName>
    <definedName name="_xlnm.Print_Area" localSheetId="27">PMR!$A$1:$AX$34</definedName>
    <definedName name="_xlnm.Print_Area" localSheetId="25">PRODUCTO_MGA!$A$1:$L$66</definedName>
    <definedName name="_xlnm.Print_Area" localSheetId="26">TERRITORIALIZACIÓN!$A$1:$AF$237</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45" roundtripDataChecksum="xVYwB3UHdHZoYLlS7FHKLwAp3fKOqHG7zICvfbN6ofQ="/>
    </ext>
  </extLst>
</workbook>
</file>

<file path=xl/calcChain.xml><?xml version="1.0" encoding="utf-8"?>
<calcChain xmlns="http://schemas.openxmlformats.org/spreadsheetml/2006/main">
  <c r="N26" i="60" l="1"/>
  <c r="M28" i="46"/>
  <c r="O96" i="41" l="1"/>
  <c r="D206" i="41"/>
  <c r="D178" i="41"/>
  <c r="D150" i="41"/>
  <c r="P96" i="41"/>
  <c r="Q44" i="41"/>
  <c r="P44" i="41"/>
  <c r="AA213" i="41" l="1"/>
  <c r="N69" i="41"/>
  <c r="L69" i="41"/>
  <c r="J69" i="41"/>
  <c r="H69" i="41"/>
  <c r="F69" i="41"/>
  <c r="D69" i="41"/>
  <c r="N44" i="41"/>
  <c r="L44" i="41"/>
  <c r="J44" i="41"/>
  <c r="H44" i="41"/>
  <c r="F44" i="41"/>
  <c r="D44" i="41"/>
  <c r="D96" i="41"/>
  <c r="N29" i="61"/>
  <c r="N26" i="58"/>
  <c r="C64" i="55" l="1"/>
  <c r="B64" i="55"/>
  <c r="N29" i="60"/>
  <c r="N27" i="61"/>
  <c r="N28" i="61"/>
  <c r="N30" i="61"/>
  <c r="N31" i="61"/>
  <c r="N27" i="60"/>
  <c r="N28" i="60"/>
  <c r="N30" i="60"/>
  <c r="N31" i="60"/>
  <c r="N27" i="59"/>
  <c r="N28" i="59"/>
  <c r="N29" i="59"/>
  <c r="N30" i="59"/>
  <c r="N31" i="59"/>
  <c r="N27" i="58"/>
  <c r="N28" i="58"/>
  <c r="N29" i="58"/>
  <c r="N30" i="58"/>
  <c r="N31" i="58"/>
  <c r="N27" i="57"/>
  <c r="N28" i="57"/>
  <c r="N29" i="57"/>
  <c r="N30" i="57"/>
  <c r="N31" i="57"/>
  <c r="N27" i="56"/>
  <c r="N28" i="56"/>
  <c r="N29" i="56"/>
  <c r="N30" i="56"/>
  <c r="N31" i="56"/>
  <c r="N28" i="55"/>
  <c r="N29" i="55"/>
  <c r="N30" i="55"/>
  <c r="N31" i="55"/>
  <c r="N27" i="55"/>
  <c r="N30" i="20"/>
  <c r="N31" i="20"/>
  <c r="N32" i="20"/>
  <c r="N29" i="20"/>
  <c r="N28" i="20"/>
  <c r="E11" i="63"/>
  <c r="E11" i="71"/>
  <c r="E10" i="71"/>
  <c r="E11" i="54"/>
  <c r="E10" i="54"/>
  <c r="E11" i="72"/>
  <c r="E10" i="72"/>
  <c r="D16" i="71"/>
  <c r="Z150" i="41"/>
  <c r="Z178" i="41"/>
  <c r="Z206" i="41"/>
  <c r="D234" i="41"/>
  <c r="E234" i="41"/>
  <c r="F234" i="41"/>
  <c r="G234" i="41"/>
  <c r="H234" i="41"/>
  <c r="I234" i="41"/>
  <c r="J234" i="41"/>
  <c r="K234" i="41"/>
  <c r="L234" i="41"/>
  <c r="M234" i="41"/>
  <c r="N234" i="41"/>
  <c r="O234" i="41"/>
  <c r="P234" i="41"/>
  <c r="Q234" i="41"/>
  <c r="R234" i="41"/>
  <c r="S234" i="41"/>
  <c r="T234" i="41"/>
  <c r="U234" i="41"/>
  <c r="V234" i="41"/>
  <c r="W234" i="41"/>
  <c r="X234" i="41"/>
  <c r="Y234" i="41"/>
  <c r="Z234" i="41"/>
  <c r="C234" i="41"/>
  <c r="AV34" i="46"/>
  <c r="M121" i="41"/>
  <c r="K121" i="41"/>
  <c r="I121" i="41"/>
  <c r="G121" i="41"/>
  <c r="E121" i="41"/>
  <c r="C121" i="41"/>
  <c r="M96" i="41"/>
  <c r="K96" i="41"/>
  <c r="I96" i="41"/>
  <c r="G96" i="41"/>
  <c r="E96" i="41"/>
  <c r="C96" i="41"/>
  <c r="E10" i="62"/>
  <c r="E11" i="68"/>
  <c r="E11" i="67"/>
  <c r="E11" i="66"/>
  <c r="D16" i="66"/>
  <c r="E11" i="65"/>
  <c r="E10" i="65"/>
  <c r="E10" i="63"/>
  <c r="D16" i="64"/>
  <c r="E11" i="64"/>
  <c r="E10" i="64"/>
  <c r="E11" i="62"/>
  <c r="D16" i="62"/>
  <c r="E11" i="51"/>
  <c r="I118" i="61"/>
  <c r="H118" i="61"/>
  <c r="G118" i="61"/>
  <c r="F118" i="61"/>
  <c r="E118" i="61"/>
  <c r="D118" i="61"/>
  <c r="C118" i="61"/>
  <c r="B118" i="61"/>
  <c r="B36" i="61"/>
  <c r="N26" i="61"/>
  <c r="O27" i="61" s="1"/>
  <c r="I118" i="60"/>
  <c r="H118" i="60"/>
  <c r="G118" i="60"/>
  <c r="F118" i="60"/>
  <c r="E118" i="60"/>
  <c r="D118" i="60"/>
  <c r="C118" i="60"/>
  <c r="B118" i="60"/>
  <c r="B36" i="60"/>
  <c r="O27" i="60"/>
  <c r="I118" i="59"/>
  <c r="H118" i="59"/>
  <c r="G118" i="59"/>
  <c r="F118" i="59"/>
  <c r="E118" i="59"/>
  <c r="D118" i="59"/>
  <c r="C118" i="59"/>
  <c r="B118" i="59"/>
  <c r="B36" i="59"/>
  <c r="N26" i="59"/>
  <c r="O27" i="59" s="1"/>
  <c r="I118" i="58"/>
  <c r="H118" i="58"/>
  <c r="G118" i="58"/>
  <c r="F118" i="58"/>
  <c r="E118" i="58"/>
  <c r="D118" i="58"/>
  <c r="C118" i="58"/>
  <c r="B118" i="58"/>
  <c r="B36" i="58"/>
  <c r="O27" i="58"/>
  <c r="I118" i="57"/>
  <c r="H118" i="57"/>
  <c r="G118" i="57"/>
  <c r="F118" i="57"/>
  <c r="E118" i="57"/>
  <c r="D118" i="57"/>
  <c r="C118" i="57"/>
  <c r="B118" i="57"/>
  <c r="B36" i="57"/>
  <c r="E10" i="68" s="1"/>
  <c r="N26" i="57"/>
  <c r="O27" i="57" s="1"/>
  <c r="I118" i="56"/>
  <c r="H118" i="56"/>
  <c r="G118" i="56"/>
  <c r="F118" i="56"/>
  <c r="E118" i="56"/>
  <c r="D118" i="56"/>
  <c r="C118" i="56"/>
  <c r="B118" i="56"/>
  <c r="B36" i="56"/>
  <c r="E10" i="67" s="1"/>
  <c r="N26" i="56"/>
  <c r="O27" i="56" s="1"/>
  <c r="I118" i="55"/>
  <c r="H118" i="55"/>
  <c r="G118" i="55"/>
  <c r="F118" i="55"/>
  <c r="E118" i="55"/>
  <c r="D118" i="55"/>
  <c r="C118" i="55"/>
  <c r="B118" i="55"/>
  <c r="B36" i="55"/>
  <c r="E10" i="66" s="1"/>
  <c r="N26" i="55"/>
  <c r="O27" i="55" s="1"/>
  <c r="E10" i="51"/>
  <c r="D16" i="51"/>
  <c r="AW17" i="46"/>
  <c r="AW18" i="46"/>
  <c r="AW19" i="46"/>
  <c r="AW20" i="46"/>
  <c r="AW21" i="46"/>
  <c r="AW22" i="46"/>
  <c r="AW23" i="46"/>
  <c r="AW24" i="46"/>
  <c r="AW25" i="46"/>
  <c r="AW26" i="46"/>
  <c r="AW27" i="46"/>
  <c r="AW28" i="46"/>
  <c r="AW29" i="46"/>
  <c r="AW30" i="46"/>
  <c r="AW31" i="46"/>
  <c r="AW32" i="46"/>
  <c r="AW33" i="46"/>
  <c r="AW34" i="46"/>
  <c r="AW35" i="46"/>
  <c r="AW36" i="46"/>
  <c r="AW37" i="46"/>
  <c r="AW38" i="46"/>
  <c r="AW39" i="46"/>
  <c r="AV17" i="46"/>
  <c r="AV18" i="46"/>
  <c r="AV19" i="46"/>
  <c r="AV20" i="46"/>
  <c r="AV21" i="46"/>
  <c r="AV22" i="46"/>
  <c r="AV23" i="46"/>
  <c r="AV24" i="46"/>
  <c r="AV25" i="46"/>
  <c r="AV26" i="46"/>
  <c r="AV27" i="46"/>
  <c r="AV28" i="46"/>
  <c r="AV29" i="46"/>
  <c r="AV30" i="46"/>
  <c r="AV31" i="46"/>
  <c r="AV32" i="46"/>
  <c r="AV33" i="46"/>
  <c r="AV35" i="46"/>
  <c r="AV36" i="46"/>
  <c r="AV38" i="46"/>
  <c r="AV16" i="46"/>
  <c r="AW16" i="46"/>
  <c r="B37" i="20"/>
  <c r="N27" i="20"/>
  <c r="O28" i="20" s="1"/>
  <c r="D119" i="20"/>
  <c r="F119" i="20"/>
  <c r="H119" i="20"/>
  <c r="I119" i="20"/>
  <c r="B119" i="20"/>
  <c r="H49" i="1"/>
  <c r="AG28" i="18"/>
  <c r="AF25" i="13"/>
  <c r="AG20" i="11"/>
  <c r="AG23" i="10"/>
  <c r="AF26" i="9"/>
  <c r="O71" i="1"/>
  <c r="O66" i="1"/>
  <c r="O59" i="1"/>
  <c r="O55" i="1"/>
  <c r="O50" i="1"/>
  <c r="O43" i="1"/>
  <c r="O42" i="1"/>
  <c r="O38" i="1"/>
  <c r="O37" i="1"/>
  <c r="O32" i="1"/>
  <c r="O28" i="1"/>
  <c r="O24" i="1"/>
  <c r="O20" i="1"/>
  <c r="O15" i="1"/>
  <c r="N8" i="1"/>
  <c r="O32" i="20" l="1"/>
  <c r="O31" i="55"/>
  <c r="O31" i="60"/>
  <c r="O31" i="57"/>
  <c r="O31" i="58"/>
  <c r="AA150" i="41"/>
  <c r="AY28" i="46"/>
  <c r="AA234" i="41"/>
  <c r="AY34" i="46"/>
  <c r="AB178" i="41"/>
  <c r="AA178" i="41"/>
  <c r="AA206" i="41"/>
  <c r="AY29" i="46"/>
  <c r="AY27" i="46"/>
</calcChain>
</file>

<file path=xl/sharedStrings.xml><?xml version="1.0" encoding="utf-8"?>
<sst xmlns="http://schemas.openxmlformats.org/spreadsheetml/2006/main" count="6090" uniqueCount="890">
  <si>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</si>
  <si>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</si>
  <si>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</si>
  <si>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</si>
  <si>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</si>
  <si>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</si>
  <si>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</si>
  <si>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</si>
  <si>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</si>
  <si>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</si>
  <si>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</si>
  <si>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</si>
  <si>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</si>
  <si>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</si>
  <si>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</si>
  <si>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</si>
  <si>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</si>
  <si>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</si>
  <si>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</si>
  <si>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</si>
  <si>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</si>
  <si>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</si>
  <si>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</si>
  <si>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</si>
  <si>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</si>
  <si>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</si>
  <si>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</si>
  <si>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</si>
  <si>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</si>
  <si>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</si>
  <si>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</si>
  <si>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</si>
  <si>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</si>
  <si>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</si>
  <si>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</si>
  <si>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</si>
  <si>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</si>
  <si>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</si>
  <si>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</si>
  <si>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</si>
  <si>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</si>
  <si>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</si>
  <si>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</si>
  <si>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</si>
  <si>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</si>
  <si>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</si>
  <si>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</si>
  <si>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</si>
  <si>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</si>
  <si>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</si>
  <si>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</si>
  <si>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</si>
  <si>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</si>
  <si>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</si>
  <si>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</si>
  <si>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</si>
  <si>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</si>
  <si>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</si>
  <si>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</si>
  <si>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</si>
  <si>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</si>
  <si>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</si>
  <si>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</si>
  <si>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</si>
  <si>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</si>
  <si>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</si>
  <si>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</si>
  <si>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</si>
  <si>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</si>
  <si>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</si>
  <si>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</si>
  <si>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</si>
  <si>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</si>
  <si>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</si>
  <si>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</si>
  <si>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</si>
  <si>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</si>
  <si>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</si>
  <si>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</si>
  <si>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</si>
  <si>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</si>
  <si>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</si>
  <si>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</si>
  <si>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</si>
  <si>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</si>
  <si>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</si>
  <si>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</si>
  <si>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</si>
  <si>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</si>
  <si>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</si>
  <si>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</si>
  <si>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</si>
  <si>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</si>
  <si>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</si>
  <si>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</si>
  <si>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</si>
  <si>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</si>
  <si>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</si>
  <si>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</si>
  <si>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</si>
  <si>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</si>
  <si>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</si>
  <si>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</si>
  <si>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</si>
  <si>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</si>
  <si>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</si>
  <si>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</si>
  <si>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</si>
  <si>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</si>
  <si>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</si>
  <si>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</si>
  <si>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</si>
  <si>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</si>
  <si>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</si>
  <si>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</si>
  <si>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</si>
  <si>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</si>
  <si>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</si>
  <si>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</si>
  <si>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</si>
  <si>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</si>
  <si>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</si>
  <si>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</si>
  <si>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</si>
  <si>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</si>
  <si>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</si>
  <si>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</si>
  <si>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</si>
  <si>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</si>
  <si>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</si>
  <si>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</si>
  <si>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</si>
  <si>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</si>
  <si>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</si>
  <si>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</si>
  <si>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</si>
  <si>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</si>
  <si>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</si>
  <si>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</si>
  <si>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</si>
  <si>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</si>
  <si>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</si>
  <si>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</si>
  <si>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</si>
  <si>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</si>
  <si>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</si>
  <si>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</si>
  <si>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</si>
  <si>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</si>
  <si>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</si>
  <si>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</si>
  <si>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</si>
  <si>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</si>
  <si>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</si>
  <si>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</si>
  <si>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</si>
  <si>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</si>
  <si>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</si>
  <si>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</si>
  <si>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</si>
  <si>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</si>
  <si>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</si>
  <si>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</si>
  <si>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</si>
  <si>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</si>
  <si>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</si>
  <si>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</si>
  <si>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</si>
  <si>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</si>
  <si>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</si>
  <si>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</si>
  <si>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</si>
  <si>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</si>
  <si>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</si>
  <si>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</si>
  <si>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</si>
  <si>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</si>
  <si>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</si>
  <si>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</si>
  <si>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</si>
  <si>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</si>
  <si>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</si>
  <si>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</si>
  <si>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</si>
  <si>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</si>
  <si>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</si>
  <si>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PROGRAMACIÓN, ACTUALIZACIÓN  Y SEGUIMIENTO PLAN DE ACCIÓN DE PROYECTOS DE INVERSIÓN</t>
  </si>
  <si>
    <t>Fecha de Emisión: 28/04/2025</t>
  </si>
  <si>
    <t>ACTIVIDADES</t>
  </si>
  <si>
    <t>Página 2 de 7</t>
  </si>
  <si>
    <t>PROYECTO DE INVERSIÓN</t>
  </si>
  <si>
    <t>8223-Implementación de estrategias de participación, territorialización y transversalización de la Política Pública de Mujeres y Equidad de Género a nivel local en Bogotá D.C.</t>
  </si>
  <si>
    <t>BPIN</t>
  </si>
  <si>
    <t>PERIODO REPORTADO</t>
  </si>
  <si>
    <t>Enero</t>
  </si>
  <si>
    <t>X</t>
  </si>
  <si>
    <t>Febrero</t>
  </si>
  <si>
    <t>Marzo</t>
  </si>
  <si>
    <t>Abril</t>
  </si>
  <si>
    <t>TIPO DE REPORTE</t>
  </si>
  <si>
    <t>FORMULACION</t>
  </si>
  <si>
    <t>Mayo</t>
  </si>
  <si>
    <t>Junio</t>
  </si>
  <si>
    <t>Julio</t>
  </si>
  <si>
    <t>Agosto</t>
  </si>
  <si>
    <t>ACTUALIZACION</t>
  </si>
  <si>
    <t>Septiembre</t>
  </si>
  <si>
    <t>Octubre</t>
  </si>
  <si>
    <t>Noviembre</t>
  </si>
  <si>
    <t>Diciembre</t>
  </si>
  <si>
    <t>SEGUIMIENTO</t>
  </si>
  <si>
    <t xml:space="preserve">ACTIVIDAD DEL PROYECTO </t>
  </si>
  <si>
    <t>Brindar el 100% de los tres servicios priorizados para la atención a través del modelo CIOM: primera atención profesional (trabajo social), orientación y seguimiento psicosocial y orientación, asesoría y seguimiento sociojurídico</t>
  </si>
  <si>
    <t>PRODUCTO MGA</t>
  </si>
  <si>
    <t>Servicio de promoción de la garantía de derechos</t>
  </si>
  <si>
    <t>INDICADOR ACTIVIDAD</t>
  </si>
  <si>
    <t>Porcentaje de los tres servicios priorizados para la atención a través del modelo CIOM: primera atención profesional (trabajo social), orientación y seguimiento psicosocial y orientación, asesoría y seguimiento sociojurídico brindados</t>
  </si>
  <si>
    <t>OBJETIVO ESTRATÉGICO</t>
  </si>
  <si>
    <t>2. Bogotá confia en su bien-estar</t>
  </si>
  <si>
    <t>PROGRAMA</t>
  </si>
  <si>
    <t>Bogota cuida a su gente</t>
  </si>
  <si>
    <t>META PDD</t>
  </si>
  <si>
    <t>106. Mantener en funcionamiento el modelo de casas de igualdad de oportunidades para las mujeres en las 20 localidades, fortaleciendo la atención en los territorios urbanos y rurales.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</si>
  <si>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</si>
  <si>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</si>
  <si>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</si>
  <si>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</si>
  <si>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</si>
  <si>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</si>
  <si>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</si>
  <si>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</si>
  <si>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</si>
  <si>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</si>
  <si>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</si>
  <si>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</si>
  <si>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</si>
  <si>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</si>
  <si>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</si>
  <si>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</si>
  <si>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</si>
  <si>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</si>
  <si>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</si>
  <si>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</si>
  <si>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</si>
  <si>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</si>
  <si>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</si>
  <si>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</si>
  <si>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periodo se realizaron: 269 atenciones y seguimientos socio jurídicos; 269 orientaciones y seguimientos psicosociales y 552 primeras atenciones. Igualmente se avanzó en el proceso precontractual del equipo que dinamizará esta meta</t>
  </si>
  <si>
    <t xml:space="preserve">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realizaron 269 atenciones y seguimientos socio jurídicos; 269 orientaciones y seguimientos psicosociales y 552 primeras atenciones. Igualmente se avanzo en el proceso precontractual del equipo que dinamizará esta meta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</si>
  <si>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por una vida libre de violencias.</t>
  </si>
  <si>
    <t>FEBRERO</t>
  </si>
  <si>
    <t>MARZO</t>
  </si>
  <si>
    <t>ABRIL</t>
  </si>
  <si>
    <t>MAYO</t>
  </si>
  <si>
    <t>JUNIO</t>
  </si>
  <si>
    <t>JULIO</t>
  </si>
  <si>
    <t>AGOSTO</t>
  </si>
  <si>
    <t>SEPTIEMBRE</t>
  </si>
  <si>
    <t>OCTUBRE</t>
  </si>
  <si>
    <t xml:space="preserve">NOVIEMBRE </t>
  </si>
  <si>
    <t>DICIEMBRE</t>
  </si>
  <si>
    <t>DESCRIPCIÓN CUALITATIVA  Y PORCENTUAL DEL AVANCE POR TAREA</t>
  </si>
  <si>
    <t>DESCRIPCIÓN DE LA TAREA</t>
  </si>
  <si>
    <t>Realizar primera atención y seguimientos en las CIOM de Bogotá</t>
  </si>
  <si>
    <t>Realizar orientación y seguimiento psicosocial en las CIOM de Bogotá</t>
  </si>
  <si>
    <t>Realizar atenciones y seguimientos sociojurídicas en las CIOM de Bogotá</t>
  </si>
  <si>
    <t>NA</t>
  </si>
  <si>
    <t xml:space="preserve">PONDERACIÓN DE LA TAREA
</t>
  </si>
  <si>
    <t>LOGROS Y BENEFICIOS Y RETRASOS Y ALTERNATIVAS DE SOLUCIÓN</t>
  </si>
  <si>
    <t>Durante el mes, se realizaron 552 primeras atenciones y seguimientos asociados a la misma, se destacó el volumen de atenciones en las localidades como Suba y Bosa</t>
  </si>
  <si>
    <t>Durante el mes, se realizaron 269 orientaciones y acompañamientos psicosociales, las atenciones se distribuyeron ampliamente en puntos como Bosa, Suba y RUU</t>
  </si>
  <si>
    <t>Durante el mes, se realizaron 269 orientaciones, asesorias y seguimientos socio jurídicos.  Las cifras reflejan una alta demanda en CIOM como Bosa, Puente Aranda, Tunjuelito y Ciudad Bolicar, lo que permitió mantener rutas de atención activas y garantizar la respuesta institucional en el territorio.</t>
  </si>
  <si>
    <t>EVIDENCIAS DE EJECUCIÓN</t>
  </si>
  <si>
    <t>https://secretariadistritald-my.sharepoint.com/:x:/g/personal/territorializacion2021_sdmujer_gov_co/IQCmTprAwI-tSLF_16vL1_0fAYUEDSKJQHtSs3zr9oCadus?e=Qni8HQ</t>
  </si>
  <si>
    <t>ACUMULADO</t>
  </si>
  <si>
    <t>Nota: Programación de noviembre y diciembre sujeta a disponibilidad presupuestal</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</si>
  <si>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</si>
  <si>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</si>
  <si>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</si>
  <si>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</si>
  <si>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</si>
  <si>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</si>
  <si>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</si>
  <si>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</si>
  <si>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</si>
  <si>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</si>
  <si>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</si>
  <si>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</si>
  <si>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Evaluar la prestación del 100% de los servicios priorizados para la atención a través del modelo CIOM</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</si>
  <si>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</si>
  <si>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</si>
  <si>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</si>
  <si>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</si>
  <si>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</si>
  <si>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</si>
  <si>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</si>
  <si>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</si>
  <si>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</si>
  <si>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</si>
  <si>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</si>
  <si>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</si>
  <si>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</si>
  <si>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primeras atenciones</t>
  </si>
  <si>
    <t xml:space="preserve">Corresponde a las atenciones realizadas por el equipo de las Casas de Igualdad de oportinidades de las mujeres en un primer momento, lo que permite contar con su información básica y orientación o direccionamiento a los servicio que requiere. </t>
  </si>
  <si>
    <t>Simisional</t>
  </si>
  <si>
    <t xml:space="preserve">atenciones psicosociales </t>
  </si>
  <si>
    <t>Corresponde a las atenciones realizadas por el equipo de psicologas del las Casas de Igualdad de Oportunidades de las mujeres que soliciten el servicio por encontrarse en situaciones de VBG, principalmente, desde un enfoque psicosocial.</t>
  </si>
  <si>
    <t>atenciones sociojuridicas</t>
  </si>
  <si>
    <t xml:space="preserve">Corresponde a las atenciones adelanatadas por el equipo de abogadas de las Casas de Igualdad de Oportunidades de las mujeres que demandan el servicios por situaciones relacionadas con VBG para acceder a la justicia de una manera informada. </t>
  </si>
  <si>
    <t>FÓRMULA DEL INDICADOR</t>
  </si>
  <si>
    <t>UNIDAD DE MEDIDA FÓRMULA</t>
  </si>
  <si>
    <t>(Primeras atenciones realizadas / Primeras atenciones solicitadas) + (Atenciones psicosociales atendidas / atenciones psicosociales solicitadas) + (atenciones sociojuridicas realizadas / atenciones sociojuridicas solicitadas)*100</t>
  </si>
  <si>
    <t>DESCRIPCIÓN DEL INDICADOR</t>
  </si>
  <si>
    <t>LÍNEA BASE</t>
  </si>
  <si>
    <t>Año de linea base</t>
  </si>
  <si>
    <t>FUENTE DE VERIFICACIÓN</t>
  </si>
  <si>
    <t>simisional</t>
  </si>
  <si>
    <t>ANÁLISIS DEL INDICADOR</t>
  </si>
  <si>
    <t>El indicador da cuenta de la prestación de los tres servicios priorizados en las diferentes Casas de Igualdad de Oportunidades para las Mujeres en Bogotá.</t>
  </si>
  <si>
    <t>GLOSARIO DE TÉRMINOS</t>
  </si>
  <si>
    <t>OBSERVACIONES</t>
  </si>
  <si>
    <t>Desarrollar 40 procesos formativos para fortalecer las capacidades y brindar herramientas a las mujeres en el ejercicio pleno del derecho a la participación y representación</t>
  </si>
  <si>
    <t>2.1 Documentos metodológicos</t>
  </si>
  <si>
    <t>Número de procesos formativos para fortalecer las capacidades y brindar herramientas a las mujeres en el ejercicio pleno del derecho a la participación y representación desarrollados</t>
  </si>
  <si>
    <t>Bogota Cuida a su gente</t>
  </si>
  <si>
    <t xml:space="preserve">107. Desarrollar 4 estrategias de empoderamiento para promover capacidades, liderazgos, participación, incidencia política y transformación de imaginarios culturales, que reproducen los estereotipos de género, en los territorios urbanos y rurales.
 </t>
  </si>
  <si>
    <t>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</si>
  <si>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</si>
  <si>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t>
  </si>
  <si>
    <t>Diseñar ciclos de formación</t>
  </si>
  <si>
    <t>Implementar los ciclos de formación</t>
  </si>
  <si>
    <t>Tarea 3</t>
  </si>
  <si>
    <t>Tarea 4</t>
  </si>
  <si>
    <t>Durante el mes de enero la Escuela Política Lidera Par estuvo concentrada en la planeación y revisión de contenidos, necesarios para el diseño de los procesos formativos de 2026.</t>
  </si>
  <si>
    <t xml:space="preserve">Durante el mes de enero la Escuela Política Lidera Par estuvo concentrada en la planeación, revisión de compromisos y la gestión para la implementación de los procesos formativos del 2026, en este sentido, se ajustó para la implementación el ciclo  Liderazgos de mujeres en Bogotá: un camino a la paridad. </t>
  </si>
  <si>
    <t>https://secretariadistritald-my.sharepoint.com/:w:/g/personal/territorializacion2021_sdmujer_gov_co/IQDYJTT7C5yPR7eWbryv6zCnAa-UFSBG5Uxc-rNht2P48TY?e=gIVwH7</t>
  </si>
  <si>
    <t>Dar cuenta del número de procesos formativos para el fortalecimiento de las capacidades para las mujeres en el ejercicio de los derechos a la participación y representación desarrollados.</t>
  </si>
  <si>
    <t>Ciclos de formación diseñados</t>
  </si>
  <si>
    <t>Hace referencia a procesos formativos diseñados dirigidos a mujeres de las localidades de Bogotá que giran  en  torno  a  la  incidencia,  la  participación  y  la  representación  política  de  las  mujeres  en Bogotá. Para ello, se construyen temáticas distribuidas en módulos que, a su vez, se desarrollan en sesiones.</t>
  </si>
  <si>
    <t>Informe de gestión</t>
  </si>
  <si>
    <t>Sumatoria de ciclos de formación diseñados</t>
  </si>
  <si>
    <t>El indicador muestra la relación entre los ciclos de formación implementados frente a los ciclos programados</t>
  </si>
  <si>
    <t>Desarrollar 1 metodología para caracterizar los liderazgos de las mujeres en los territorios</t>
  </si>
  <si>
    <t xml:space="preserve"> Documentos de lineamientos técnicos</t>
  </si>
  <si>
    <t>Metodología para caracterizar los liderazgos de las mujeres en los territorios desarrollada</t>
  </si>
  <si>
    <t>Bogotá cuida a su gente</t>
  </si>
  <si>
    <t xml:space="preserve">En enero, se avanzó en la planeación para el desarrollo de la Mesa Multipartidaria de Género para la presente vigencia. Adicionalmente se realizaron  articulaciones con la oficina de participación de la Alcaldía Local de Bosa, el Comité Operativo Local de Mujer y Equidad de Género de Engativá, el Consejo Local de Juventud de Teusaquillo. El equipo hizo trabajo con un total de 9 personas de las cuales, 9 fueron mujeres, 7 funcionarios y funcionarias y 2 representantes de la ciudadanía. Frente al trabajo adelantado con las bancadas, especialmente con la revisión de los planes de acción de las bancadadas de: Suba, La Candelaria, Teusaquillo y Bosa, las dos ultimas en el marco del plan de acción la Comisión de Mujer y Equidad de Género. Y finalmente se realizó una revisión metodológica para el avance de la construcción del documento. </t>
  </si>
  <si>
    <t>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En enero, las actividades del equipo estuvo encaminado a realizar articulaciones con la oficina de participación de la Alcaldía Local de Bosa, el Comité Operativo Local de Mujer y Equidad de Género de Engativá, el Consejo Local de Juventud de Teusaquillo, asi mismo, se  hizo la revisión de los planes de acción de las bancadadas de: Suba, La Candelaria, Teusaquillo y Bosa, las dos ultimas en el marco del plan de acción la Comisión de Mujer y Equidad de Género.</t>
  </si>
  <si>
    <t xml:space="preserve">La promoción de las bancadas de las JAL, la assitencia técnica a instancias de participación local y  la promoción de la Mesa Multipartidista de Género, ha sido sin duda una apuesta para fortalecer la inicidencia de las mujeres en estos espacios y promover la agenda de las mujeres en cada una de las localidades. </t>
  </si>
  <si>
    <t xml:space="preserve">Convocar y brindar asistencia técnica a la Mesa Multipartidaria de género en el Distrito Capital </t>
  </si>
  <si>
    <t>Ofrecer asistencia técnica a las Juntas Administradoras Locales</t>
  </si>
  <si>
    <t xml:space="preserve">Ofrecer asistencia técnica a instancias de participación local </t>
  </si>
  <si>
    <t xml:space="preserve">Caracterizar los liderazgos en las instancias de participación </t>
  </si>
  <si>
    <t xml:space="preserve">En el mes de enero se  realizó la planeación estratégica de las acciones a desarrollar y trabajar con la Mesa Distrital Multipartidaria de Género en el 2026. </t>
  </si>
  <si>
    <t xml:space="preserve">El equipo retoma conversación a través de gestiones directas para retomar el trabajo en las 20 localidades, también hace gestión para la asistencia técnica en el marco de la creación de la Comisión de Mujer y Equidad de Género en las Juntas Administradoras Locales de las localidades de Barrios Unidos, Antonio Nariño y Usaquén, haciendo uso de la metodología para dicha asistencia técnica que aborda la naturaleza composición y funciones, adicional se hizo seguimiento al plan de trabajo de las Bancadas de Mujeres de las localidades de Suba, La Candelaria, Teusaquillo y Bosa, las dos últimas en el marco del plan de acción la Comisión de Mujer y Equidad de Género.  
Asimismo, se genera una articulación con la referente de la Casa de Igualdad de la localidad de Bosa para articular acciones puntuales con la Bancada de Mujeres de la localidad.  </t>
  </si>
  <si>
    <t xml:space="preserve">Las acciones desarrolladas por el equipo estuvieron centradas en generar articulaciones puntuales con la oficina de participación de la Alcaldía Local de Bosa, el Comité Operativo Local de Mujer y Equidad de Género de Engativá, el Consejo Local de Juventud de Teusaquillo. </t>
  </si>
  <si>
    <t xml:space="preserve">Durante el periodo, se realizó una reunión metodológica para el avance del documento. </t>
  </si>
  <si>
    <t>https://secretariadistritald-my.sharepoint.com/:w:/g/personal/territorializacion2021_sdmujer_gov_co/IQAJ6jULzSt-RIqOmF9vPdSTASDjzDfS-VF3QU-UUq98LrI?e=F8wAAz</t>
  </si>
  <si>
    <t xml:space="preserve">Evidenciar el avance en la realización de una metodología para la caracterización de los liderazgos en el ejercicio del derecho a la participación y representación de las mujeres de Bogotá </t>
  </si>
  <si>
    <t>Documento de caracterización de los liderazgos</t>
  </si>
  <si>
    <t xml:space="preserve">El documento recoge la sistematización de la caracterización e identificación de los liderazgos de las mujeres en las instancias de participación  a las que se les brinda asistencia técnica durante la vigencia. </t>
  </si>
  <si>
    <t xml:space="preserve">Documento </t>
  </si>
  <si>
    <t>(Avance del documento de caracterización de los liderazgos/ Documento final de caracterización de los liderazgos)</t>
  </si>
  <si>
    <t xml:space="preserve">El indicador muestra el avance de la caracterización de los liderazgos de las mujeres identificados en el marco de la asistencia técnica en el periodo como insumo del documento final de caracterización de los liderazgos </t>
  </si>
  <si>
    <t>Brindar en las 20 localidades el servicio de asistencia técnica a las instancias de participación territorial y Fondos de Desarrollo Local en clave de transversalización de los enfoques</t>
  </si>
  <si>
    <t>.3 Servicio de asistencia técnica_x000D_</t>
  </si>
  <si>
    <t>Número de localidades con servicio de asistencia técnica a las instancias de participación territorial y Fondos de Desarrollo Local en clave de transversalización de los enfoques brindado</t>
  </si>
  <si>
    <t>108. Consolidar 1 estrategia de transversalización de la Política Pública de Mujeres y Equidad de Género (PPMYEG), en las 20 localidades, con actores territoriales para reducir las brechas de género.</t>
  </si>
  <si>
    <t>Durante el periodo se llegó a 20 localidades, en el proceso de transversalización local de los enfoques de la política pública de mujeres y equidad de género, así: se brindó asistencia técnica mujeres en 15 localidades: Usaquén, Chapinero, Santa Fe, San Cristóbal, Bosa, Kennedy, Fontibón, Engativá, Suba, Los Mártires, Antonio Nariño, Puente Aranda, La Candelaria, Rafael Uribe Uribe y Ciudad Bolívar. Se brindó acompañamiento en  11 sesiones de COLMYEG, en  10 localidades: Usaquén, San Cristóbal, Bosa, Kennedy, Fontibón, Engativá, Suba, Los Mártires, Antonio Nariño, La Candelaria y Ciudad Bolívar. Se realizaron 9 espacios con las Comisiones de Mujeres de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 realizó mesas de trabajos con los referentes locales, con una asistencia de 18 localdiades a excepción de Chapinero y San Cristóbal y se realizó Seguimiento al Plan Local de Transversalización PLT: Se realizaron 16 seguimientos en 12 localidades: Usaquén, Chapinero, Usme, Bosa, Kennedy, Fontibón, Suba, Barrios Unidos, Teusaquillo, Los Mártires, Antonio Nariño y La Candelaria. 
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</si>
  <si>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Asi las cosas, en enero se logró avanzar en el proceso de transversalización en 19 localidades a excepción de sumapaz con:  Asistencia técnica mujeres de: Usaquén, Chapinero, Santa Fe, San Cristóbal, Bosa, Kennedy, Fontibón, Engativá, Suba, Los Mártires, Antonio Nariño, Puente Aranda, La Candelaria, Rafael Uribe Uribe y Ciudad Bolívar. Acompañamiento a los COLMYEG de: Usaquén, San Cristóbal, Bosa, Kennedy, Fontibón, Engativá, Suba, Los Mártires, Antonio Nariño, La Candelaria y Ciudad Bolívar. Realización de Comisiones de Mujeres de Chapinero, Santa Fe, Bosa, Kennedy. Se contó con la participación de consejeras CPL en las Comisión de 1 localidad: Antonio Nariño. Igualmente se asistió a 18  Comités técnicos de proyectos en 11 localidades: Usaquén, Santa Fe, San Cristóbal, Tunjuelito, Bosa, Suba, Barrios Unidos, Teusaquillo, Los Mártires, Puente Aranda y Ciudad Bolívar. Se realizaron ademas, mesa de trabajo con las referentes locales y  mesas técnicas de acompañamiento a los Fondos de Desarrollo Local de: San Cristóbal, Los Mártires y Rafael Uribe Uribe. Seguimiento al Plan Local de Transversalización PLT en 12 localidades: Usaquén, Chapinero, Usme, Bosa, Kennedy, Fontibón, Suba, Barrios Unidos, Teusaquillo, Los Mártires, Antonio Nariño y La Candelaria. 
Frente a la promoción del control social, se realizó la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gestiónen el marco de la transversalización de los enfoques y la territorialización del dereecho a la paz, se hizo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</si>
  <si>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</si>
  <si>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 xml:space="preserve">Desarrollar las sesiones ordinarias de la mesa de territorialización y las mesas de trabajo. </t>
  </si>
  <si>
    <t>Desarrollar acciones para la promoción del control social</t>
  </si>
  <si>
    <t>Brindar asistencia técnica a instancias y procesos de participación y representación para mujeres constructoras de paz.</t>
  </si>
  <si>
    <t>N/A</t>
  </si>
  <si>
    <t xml:space="preserve">Asistencia técnica mujeres: Se brindó asistencia técnica en 20 espacios, en 15 localidades: Usaquén, Chapinero, Santa Fe, San Cristóbal, Bosa, Kennedy, Fontibón, Engativá, Suba, Los Mártires, Antonio Nariño, Puente Aranda, La Candelaria, Rafael Uribe Uribe y Ciudad Bolívar. De las cuales fueron 11 sesiones de COLMYEG, en  10 localidades: Usaquén, San Cristóbal, Bosa, Kennedy, Fontibón, Engativá, Suba, Los Mártires, Antonio Nariño, La Candelaria y Ciudad Bolívar. Se realizaron 9 espacios con las Comisiones de Mujeres de 9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Seguimiento al Plan Local de Transversalización PLT: Se realizaron 16 seguimientos en 12 localidades: Usaquén, Chapinero, Usme, Bosa, Kennedy, Fontibón, Suba, Barrios Unidos, Teusaquillo, Los Mártires, Antonio Nariño y La Candelaria. </t>
  </si>
  <si>
    <t xml:space="preserve">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t>
  </si>
  <si>
    <t>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</si>
  <si>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https://secretariadistritald-my.sharepoint.com/:w:/g/personal/territorializacion2021_sdmujer_gov_co/IQAFCvtqXz9MTLM8R5EVFSZwAaWGWOenmRbqFcHPIlj7p5Y?e=Boktgm</t>
  </si>
  <si>
    <t>https://secretariadistritald-my.sharepoint.com/:w:/g/personal/territorializacion2021_sdmujer_gov_co/IQCvm6hM7UNjTq4yJNm6Y9VhAXOHIDZIbKdTeQTNxB6Msm4?e=4lq6lV</t>
  </si>
  <si>
    <t>https://secretariadistritald-my.sharepoint.com/:w:/g/personal/territorializacion2021_sdmujer_gov_co/IQCii9vyHinxR52K_dh437u3AUidO2s5cXXPJ0SQuN_-46I?e=ppE1n8</t>
  </si>
  <si>
    <t>Evidenciar el porcentaje de prestación de la asistencia técnica a las instancias de participación y Fondos de Desarrollo Locales en las 20 localidades de Bogotá</t>
  </si>
  <si>
    <t>localidades con asistencia técnica</t>
  </si>
  <si>
    <t xml:space="preserve">La asistencia técnica consiste en brindar un acompañamiento con diferentes herramientas conceptuales en clave de los enfoques de la PPMYEG en los procesos de la planeación local e incidencia,  para el fortalecimiento de las capacidades institucionales y de los diferentes actores involucrados, que permitan entender las necesidades, realidades y dinámicas locales de las mujeres. </t>
  </si>
  <si>
    <t>sumatoria de localidades con asistencia técnica</t>
  </si>
  <si>
    <t>El indicador da cuenta del número de localidades que cuentan con asistencia técnica para la transversalización de los enfoques de la PPMYEG</t>
  </si>
  <si>
    <t>Realizar el 100% de las actividades operativas y contractuales necesarias para brindar los servicios del Modelo Casa de Igualdad de Oportunidades (CIOM) en las 20 localidades de Bogotá</t>
  </si>
  <si>
    <t xml:space="preserve">3.2 Servicio de integración de la oferta pública (Producto principal del 
proyecto) </t>
  </si>
  <si>
    <t>Porcentaje de localidades con actividades operativas y contractuales necesarias para brindar los servicios del Modelo Casa de Igualdad de Oportunidades (CIOM)  realizadas</t>
  </si>
  <si>
    <t>Bogotá cuida su gente</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</si>
  <si>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Durante el mes de enero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</si>
  <si>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 xml:space="preserve">Se dio continuidad a la operación requerida para la efectiva implementación del modelo de atención de las CIOM en las 20 localdiades. Así las cosas se destaca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Las sesiones de acondicionamiento físico articuladas en las CIOM. Se realizaron en localidades de: Suba, Engativá, Fontibón, Kennedy; Bosa, Tunjuelito, Mártires, Ciudad Bolívar, Usme, San Cristóbal, RUU, Antonio Nariño, Candelaria, Santa Fe, Barrios Unidos, Chapinero y Teusaquillo. </t>
  </si>
  <si>
    <t xml:space="preserve">La estrategia Orbitando de la DTDYP surge como un esfuerzo en el marco del acompañamiento psicosocial, tanto individual como colectivo, para el fortalecimiento específico de las mujeres en ejercicios de liderazgo y participación política con el fin de potenciar los procesos que se desarrollan los territorios.  La estrategia de actividad física es un conjunto de acciones que se crean e implementan sistematizadamente para para brindar bienestar y avanzar en el reconocimiento y fortalecimiento de los derechos de las mujeres a través de ejercicios y acondicionamiento físico para el uso del tiempo libre, el encuentro consigo misma, el disfrute de la vida cultural, artística, recreativa, deportiva y patrimonial de las mujeres en sus diferencias y diversidades; y la reflexión sobre la PPMYEG haciendo especial énfasis en el derecho a una la salud plena, el autocuidado y el reconocimiento del cuerpo como primer territorio de derechos y expresión de autonomía, y la construcción de una cultura libre de sexismo dentro del modelo de las Casas de Igualdad de Oportunidades para las mujeres como en los espacios públicos de las localidades. </t>
  </si>
  <si>
    <t>Adelantar la gestión operativa para el funcionamiento de las CIOM</t>
  </si>
  <si>
    <t>Realizar actividades para la promoción de los derechos de la PPMYEG en el marco del modelo CIOM</t>
  </si>
  <si>
    <t>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</si>
  <si>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</si>
  <si>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https://secretariadistritald-my.sharepoint.com/:b:/g/personal/territorializacion2021_sdmujer_gov_co/IQCa6sVm_NbBRJDG_1E18N8xASx5hrQo5_iOl95Ef1J89AA?e=nUcIAg</t>
  </si>
  <si>
    <t>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t>
  </si>
  <si>
    <t xml:space="preserve">PROGRAMACIÓN, ACTUALIZACIÓN  Y SEGUIMIENTO PLAN DE ACCIÓN DE PROYECTOS DE INVERSIÓN </t>
  </si>
  <si>
    <t>Implementar 1 estrategia denominada: Tejiendo Mundos de Igualdad para NNA en los territorios rurales y urbanos de Bogotá</t>
  </si>
  <si>
    <t>3.1 Servicio de promoción a la participación ciudadana_x000D_</t>
  </si>
  <si>
    <t>Número de estrategias asociadas a ETMINNA en los territorios rurales y urbanos implementadas</t>
  </si>
  <si>
    <t>107. Desarrollar 4 estrategias de empoderamiento para promover capacidades, liderazgos, participación, incidencia política y transformación de imaginarios culturales, que reproducen los estereotipos de género, en los territorios urbanos y rurales.</t>
  </si>
  <si>
    <t>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</si>
  <si>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Desde la estrategia Tejiendo Mundos de Igualdad con NNA,  se abordar los derechos de las mujeres desde la niñez promoviendo su apropiación y deconstrucción de roles y estereotipos de género que perpetúan las violencias contras las mujeres, promiviendo su liderazgo y autonomía del cuerpo por una vida libre de violencia, así las cosas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</si>
  <si>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y autonomía del cuerpo por una vida libre de violencias.
	</t>
  </si>
  <si>
    <t>Evaluar las solicitudes para la realización de las jornadas de la estrategia</t>
  </si>
  <si>
    <t>Desarrollar las jornadas de la estrategia</t>
  </si>
  <si>
    <t xml:space="preserve">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t>
  </si>
  <si>
    <t>Durante el periodo a reportar se acompañó una jornada territorial de la CIOM de Kennedy.</t>
  </si>
  <si>
    <t>https://secretariadistritald-my.sharepoint.com/:b:/g/personal/territorializacion2021_sdmujer_gov_co/IQBDF1V1VvihSKYAqBMoYeKTAYC76tc1sxI-zAlprfmWAlA?e=iVkVtw</t>
  </si>
  <si>
    <t xml:space="preserve">Mostar la implementación de la Estrategia Tejiendo Mundos de Igualdad para NNA en los territorios rurales y urbanos de Bogotá </t>
  </si>
  <si>
    <t>Actividades de la estrategia de participación de NNA implementadas</t>
  </si>
  <si>
    <t>La variable permite identificar la realización de actividades enmarcadas en la implementación de la ETMINNA en Bogotá</t>
  </si>
  <si>
    <t>Simisional e informe de gestión</t>
  </si>
  <si>
    <t>Total de solicitudes de actividades evaluadas que programa ETMINNA</t>
  </si>
  <si>
    <t>La variable identifica y evalua el total solicitudes  de actividades de la ETMINNA.</t>
  </si>
  <si>
    <t>Documento conceptual</t>
  </si>
  <si>
    <t>(Actividades de la estrategia de participaciónn de NNA implementadas/Total de solicitudes de actividades que programa ETMINNA)</t>
  </si>
  <si>
    <t>El indicador da cuenta de la implementación de la estrategia Tejiendo Mundos de Igualdad para Niños Niñas y Adolescentes en Bogotá</t>
  </si>
  <si>
    <t xml:space="preserve">ETMINNA: Acrónimo de la Estrategia Tejiendo Mundos de Igualdad para Niñas, Niñas y Adolescentes. Estrategia dirigida a la transformación cultural y apropiación de los derechos de las mujeres desde la niñez. </t>
  </si>
  <si>
    <t>Reflejar la implementación de la estrategia de promoción de la participación ciudadana en Bogotá</t>
  </si>
  <si>
    <t>Actividades de participación ciudadana en jornadas de difusión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</si>
  <si>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difusión de los servicios de las CIOM con la población. </t>
  </si>
  <si>
    <t>Actividades de participación ciudadana en jornadas de información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</si>
  <si>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información de actividades, eventos y servicios realizados por la CIO con la ciudadanía. </t>
  </si>
  <si>
    <t>Actividades de participación ciudadana en jornadas de sensibilización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</si>
  <si>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sensibilización enmarcados en la prevención  de violencias, rutas y oferta institucional con la población en territorio. </t>
  </si>
  <si>
    <t>Tipo de jornada</t>
  </si>
  <si>
    <t xml:space="preserve">La variable se refiere los tres tipos posibles de jornadas de difusión, información y sensibilización. </t>
  </si>
  <si>
    <t>((Actividades de participación ciudadana en jornadas de difusión realizadas/Actividades de participación ciudadana en jornadas de difusión programadas)+(Actividades de participación ciudadana en jornadas de información realizadas/Actividades de participación ciudadana en jornadas de información programadas)+(Actividades de participación ciudadana en jornadas de sensibilización realizadas/Actividades de participación ciudadana en jornadas de sensibilización programadas))/suma de tipo de jornada</t>
  </si>
  <si>
    <t xml:space="preserve">El indicador permite dar cuenta de la implementación de la estrategia de participación ciudadana en procesos de difusión, información y sensibilización adelantadas por el equipo territorial de las CIO en las diferentes localidades. </t>
  </si>
  <si>
    <t>Consolidar 1 estrategia para realizar jornadas de difusión, información y sensibilización a mujeres en los territorios rurales y urbanos de Bogotá</t>
  </si>
  <si>
    <t>3.1 Servicio de promoción a la participación ciudadana</t>
  </si>
  <si>
    <t>Número de estrategias de  estrategia para realizar jornadas de difusión, información y sensibilización a mujeres en los territorios rurales y urbanos de Bogotá consolidadas</t>
  </si>
  <si>
    <t>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en la consolidación bases de datos de 511 organizaciones de mujeres.</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</si>
  <si>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Durante el periodo de enero desde la estrategia de rol comunitario apoyaron en la preparación, convocatoria y difusión durante las Jornadas Territoriales Mujer Contigo en tu Barrio y Prevención de Violencias Contra las Mujeres para un total de 5 jornadas. De igual manera, apoyaron y realizaron espacios de difusión de servicios de la Secretaría Distrital de la Mujer, con un total de 9 jornadas.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consolidó la base de dato de 511 organizaciones de mujeres. </t>
  </si>
  <si>
    <t xml:space="preserve">Fortalecer las organizaciones sociales, grupos y redes de mujeres en sus diferencias y diversidades de distrito capital, en sus capacidades internas y externas, con el fin de promover y potenciar su incidencia política, su participación y representación, los aprendizajes en torno a la generación de estrategias para la prevención de violencias hacia las mujeres, la autogestión sostenible, de tal manera que logren generar una acción política incidente y transformadora.  </t>
  </si>
  <si>
    <t>Realizar la difusión en clave de prevención de violencias contra las mujeres</t>
  </si>
  <si>
    <t>Realizar asistencia técnica a fortalecimiento a organizaciones</t>
  </si>
  <si>
    <t xml:space="preserve">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t>
  </si>
  <si>
    <t>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consolidación de la base de datos de 511 organizaciones de mujeres.</t>
  </si>
  <si>
    <t>https://secretariadistritald-my.sharepoint.com/:w:/g/personal/territorializacion2021_sdmujer_gov_co/IQAElMwsagDURLUAIQcfJ5qjAUQMv71O0OJ7_at5mUQ5xos?e=TavZB6</t>
  </si>
  <si>
    <t>https://secretariadistritald-my.sharepoint.com/:w:/g/personal/territorializacion2021_sdmujer_gov_co/IQBMF8nhbhXJQ74r_vCD8y_lAahX5XEHLQQXYCORMvdw1Jc?e=XZUAkk</t>
  </si>
  <si>
    <t>Evidenciar la prestación del modelo CIOM en las 20 localidades de Bogotá</t>
  </si>
  <si>
    <t xml:space="preserve">CIOM que brindan los servicios del Modelo de Casa de Igualdad de Oportunidades. </t>
  </si>
  <si>
    <t xml:space="preserve">La variable permite identificar la implementación del modelo CIOM en las localidades de Bogotá, evaluando procesos contractuales y operativos que permita contar con los servicios contemplados en el modelo. </t>
  </si>
  <si>
    <t>Informe de gestión y acta</t>
  </si>
  <si>
    <t>Localidades de Bogotá</t>
  </si>
  <si>
    <t>La variable permite identificar el número de localidades de Bogotá</t>
  </si>
  <si>
    <t>POT</t>
  </si>
  <si>
    <t>(CIOM que brindan los servicios del Modelo de Casa de Igualdad de Oportunidades. / Total localidades de Bogotá)*100%</t>
  </si>
  <si>
    <t>El indicador evalua la implementación del modelo CIOM en cada una de las localidades de Bogotá</t>
  </si>
  <si>
    <t>Dar cuenta de una estrategia asociada al modelo CIOM para la ruralidad Bogotana implementada</t>
  </si>
  <si>
    <t>Actividad de la estrategia asociadas al modelo CIOM implementadas en la ruralidad de Bogotá</t>
  </si>
  <si>
    <t xml:space="preserve">La variable permite identificar las actividades realacionadas con las estrategias asociadas al modelo CIOM en la ruralidad de Bogotá. </t>
  </si>
  <si>
    <t>informe de gestión</t>
  </si>
  <si>
    <t>Actividad de la estrategia asociada al modelo CIOM planeadas para la ruralidad de Bogotá</t>
  </si>
  <si>
    <t xml:space="preserve">La variable permite identificar las actividades de la estrategia planeadas para la ruralidad con el modelo CIOM.  </t>
  </si>
  <si>
    <t>Suma de actividades de la estrategia asociadas al modelo CIOM implementadas en la ruralidad de Bogotá/suma de actividades de la estrategia asociada al modelo CIOM planeadas para la ruralidad de Bogotá</t>
  </si>
  <si>
    <t>El indicador da cuenta de la implementación de una estrategia asociada al modelo CIOM en la ruralidad bogotana</t>
  </si>
  <si>
    <t>Implementar 1 estrategia asociada al Modelo CIOM para la ruralidad Bogotana</t>
  </si>
  <si>
    <t>Estrategia asociada al Modelo CIOM para la ruralidad Bogotana implementada</t>
  </si>
  <si>
    <t>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</si>
  <si>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la estrategia 'Caminando Juntas con las Mujeres en la Ruralidad' esta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la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</si>
  <si>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 xml:space="preserve">El Modelo de Atención Casas de Igualdad de Oportunidades para las mujeres campesinas y rurales de Bogotá (CIOMRural)  es una estrategia que se ha posesionado para acercar la oferta insitucional a las mujeres rurales y campesinas de Bogotá, contribuyendo de esta manera a eliminar las barreras de acceso que tiene ellas para accerder a la misma y avanzar hacia la garantia de sus derechos. </t>
  </si>
  <si>
    <t>Realizar planeacion de las jornadas rurales</t>
  </si>
  <si>
    <t>Implementar el modelo en la ruralidad</t>
  </si>
  <si>
    <t xml:space="preserve">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t>
  </si>
  <si>
    <t>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</si>
  <si>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https://secretariadistritald-my.sharepoint.com/:w:/g/personal/territorializacion2021_sdmujer_gov_co/IQD3glA4fHgfTYHACFdk0-1xAeTN9VL8ADD20i2vIK_ufDA?e=S8cxBr</t>
  </si>
  <si>
    <t>Código: DE-FO-5</t>
  </si>
  <si>
    <t>Fecha de Emisión</t>
  </si>
  <si>
    <t>META PLAN DE DESARROLLO</t>
  </si>
  <si>
    <t>Página</t>
  </si>
  <si>
    <t>Página 3 de 7</t>
  </si>
  <si>
    <t xml:space="preserve">                                                 REPORTE INDICADOR META PDD</t>
  </si>
  <si>
    <t>Mantener en funcionamiento el modelo de casas de igualdad de oportunidades para las mujeres en las 20 localidades, fortaleciendo la atención en los territorios urbanos y rurales.</t>
  </si>
  <si>
    <t>OBJETIVO ODS</t>
  </si>
  <si>
    <t>5 - Igualdad de género</t>
  </si>
  <si>
    <t>META ODS</t>
  </si>
  <si>
    <t>5.1. Poner fin a todas las formas de discriminación contra todas las mujeres y las niñas en todo el mundo</t>
  </si>
  <si>
    <t>INDICADOR META PDD</t>
  </si>
  <si>
    <t>3975- Número casas de igualdad de oportunidades para las mujeres en los territorios urbanos y rurales, en operación.</t>
  </si>
  <si>
    <t>PROGRAMACIÓN CUATRIENAL INDICADOR PDD</t>
  </si>
  <si>
    <t>AVANCE ACUMULADO CUATRIENIO</t>
  </si>
  <si>
    <t>TIPO DE ANUALIZACIÓN  (Según aplique)</t>
  </si>
  <si>
    <t>EJECUCIÓN MENSUAL INDICADOR PDD 3969</t>
  </si>
  <si>
    <t>EVIDENCIAS DEL AVANCE</t>
  </si>
  <si>
    <t>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Por otra parte,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De igual manera,  se logró realizar 269 atenciones y seguimientos socio jurídicos . También se hicieron 269 orientaciones y seguimientos psicosociales y 552 primeras atenciones. Igualmente se avanzo en el proceso precontractual del equipo que dinamizará esta meta</t>
  </si>
  <si>
    <t xml:space="preserve">Garantizar la operación del modelo de CIOM, permite avanzar en la territorialización de la PPMYEG y  de esta manera las mujeres pueden acceder a la oferta de servicios contribuyendo a la apropiación de los derechos de las mujeres y la toma de decisiones desde los enfoques de la política pública, siendo necesaria adelantar las acciones requeridas para lograr tal fin. </t>
  </si>
  <si>
    <t>Ruralidad: 
https://secretariadistritald-my.sharepoint.com/:w:/g/personal/territorializacion2021_sdmujer_gov_co/IQD3glA4fHgfTYHACFdk0-1xAeTN9VL8ADD20i2vIK_ufDA?e=S8cxBr
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
Financiero:
https://secretariadistritald-my.sharepoint.com/:b:/g/personal/territorializacion2021_sdmujer_gov_co/IQCa6sVm_NbBRJDG_1E18N8xASx5hrQo5_iOl95Ef1J89AA?e=nUcIAg
Atenciones:
https://secretariadistritald-my.sharepoint.com/:x:/g/personal/territorializacion2021_sdmujer_gov_co/IQCmTprAwI-tSLF_16vL1_0fAYUEDSKJQHtSs3zr9oCadus?e=Qni8HQ</t>
  </si>
  <si>
    <t>Formula indicador:</t>
  </si>
  <si>
    <t>Avance mensual</t>
  </si>
  <si>
    <t>Elaboró</t>
  </si>
  <si>
    <t>Firma</t>
  </si>
  <si>
    <t>Aprobó (Según aplique Gerenta de proyecto, Líder técnica y responsable de proceso)</t>
  </si>
  <si>
    <t>Revisó (Oficina Asesora de Planeación)</t>
  </si>
  <si>
    <t>VoBo:</t>
  </si>
  <si>
    <t>Nombre</t>
  </si>
  <si>
    <t>Yenny Daza/ María Fernanda Jaramillo</t>
  </si>
  <si>
    <t xml:space="preserve">Juliana Cortes Guerra </t>
  </si>
  <si>
    <t>Nombre:</t>
  </si>
  <si>
    <t>Liliana Andrea Hernández Moreno</t>
  </si>
  <si>
    <t>Cargo</t>
  </si>
  <si>
    <t xml:space="preserve">Profesional Universitaria/ Contratista </t>
  </si>
  <si>
    <t>Subsecretaria de Fortalecimiento de Capacidades y Oportunidades - Gerenta</t>
  </si>
  <si>
    <t>Cargo:</t>
  </si>
  <si>
    <t>Contratista Oficina Asesora de Planeación</t>
  </si>
  <si>
    <t>Karen Barraza Caro</t>
  </si>
  <si>
    <t xml:space="preserve">Marcela Enciso Gaitan </t>
  </si>
  <si>
    <t>Paola Rojas Mayorga</t>
  </si>
  <si>
    <t xml:space="preserve">Profesional Universitaria </t>
  </si>
  <si>
    <t>Directora de Territorialización de Derechos y Participación-Lider</t>
  </si>
  <si>
    <t>Jefe Oficina Asesora de Planeación</t>
  </si>
  <si>
    <t xml:space="preserve">Medir el funcionamiento del modelo de casas de igualdad de oportunidades para las mujeres en las 20 localidades de Bogotá. </t>
  </si>
  <si>
    <t>Localidades con el modelo de casas de igualdad de oportunidades</t>
  </si>
  <si>
    <t xml:space="preserve">La variable refleja el funcionamiento del modelo de casas de igualdad de oportunidades en cada una de las localidades de Bogotá. Su funcionamiento se enmarca en ofertar los servicios descritos en el modelo CIOM. </t>
  </si>
  <si>
    <t>sumatoria de localidades con el modelo de casas de igualdad de oportunidades para las mujeres funcionando</t>
  </si>
  <si>
    <t xml:space="preserve">El indicador da cuenta del número de localidades de Bogotá que mantienen en funcionamiento el modelo de Casa de Igualdad de Oportunidades para las Mujeres. </t>
  </si>
  <si>
    <t xml:space="preserve">Medir el avance de la implementación de una estrategia de transversalización de la Política Pública de Mujeres y Equidad de Género (PPMYEG) en las 20 localidades de Bogotá. </t>
  </si>
  <si>
    <t>Estrategia de transversalización de la PPMYEG implementada</t>
  </si>
  <si>
    <t xml:space="preserve">La variable hace referencia a la implementación de una estrategia que transversalice la Pólitica Pública de Mujer y Equidad de Género en las 20 localidades de Bogotá. </t>
  </si>
  <si>
    <t>Sumatoria de estrategias de transversalización de la PPMYEG implementadas</t>
  </si>
  <si>
    <t xml:space="preserve">El indicador da cuenta de la cantidad de estrategias de transversalización de la PPMYEG implementadas en Bogotá por la Dirección de Territorialización de Derechos y Participación de la Secretaría Distrital de la Mujer. </t>
  </si>
  <si>
    <t>Medir la cantidad de estrategias implementadas</t>
  </si>
  <si>
    <t>Estrategias implementadas</t>
  </si>
  <si>
    <t xml:space="preserve">La variable hace referencia a las estrategias de empoderamiento, liderazgo, participación e incidencia política y transformación cultural implementadas en Bogotá por la Dirección de Territorialización de Derechos y Participación de la Secretaría de la Mujer. </t>
  </si>
  <si>
    <t>Sumatoria de estrategias implementadas</t>
  </si>
  <si>
    <t>El indicador da cuenta del total de  estrategias de empoderamiento, liderazgo, participación e incidencia política y transformación cultural implementadas en Bogotá por la Dirección de Territorialización de Derechos y Participación de la Secretaría de la Mujer.</t>
  </si>
  <si>
    <t>107. Desarrollar 4 estrategias de empoderamiento para fomentar capacidades, liderazgos, participación, incidencia política y transformación de imaginarios culturales que reproducen los estereotipos de género, en los territorios urbanos y rurales</t>
  </si>
  <si>
    <t>5.C. Aprobar y fortalecer políticas acertadas y leyes aplicables para promover la igualdad de género y el gempoderamiento de todas las mujeres y las niñas a todos los niveles</t>
  </si>
  <si>
    <t>3964 - Número de estrategias que aporten a la garantía de los derechos de las mujeres, desde los territorios urbanos y rurales, en temáticas asociadas a la prevención de violencias capacidades y oportunidades, diseñadas y desarrolladas.</t>
  </si>
  <si>
    <t>Durante el periodo se implementaron  tres estrategias que contribuyen a este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</si>
  <si>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Las 3 estrategias a cargo de la Dirección de Territorialización de Derechos y Participación, está en clave de: Prevención, fortalecimiento a la participación y oportunidades. Así las cosas desde se implementaron  tres estrategias que contruyen a esta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</si>
  <si>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 xml:space="preserve">"La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esterotipos de género y transformación de imaginarios, para una vida libre de violencias y promoción de liderazgos desde esta etapa de la vida.  Por ultimo, acercar la oferta institucional y reforzar de manera permanente la ruta unica de atención, a nivel comunitario, es sin duda una herramienta en clave de prevención y aercamiento a la oferta institucional a nivel local. </t>
  </si>
  <si>
    <t>ETMNNA:
https://secretariadistritald-my.sharepoint.com/:b:/g/personal/territorializacion2021_sdmujer_gov_co/IQBDF1V1VvihSKYAqBMoYeKTAYC76tc1sxI-zAlprfmWAlA?e=iVkVtw
Rol Comunitario:
https://secretariadistritald-my.sharepoint.com/:w:/g/personal/territorializacion2021_sdmujer_gov_co/IQAElMwsagDURLUAIQcfJ5qjAUQMv71O0OJ7_at5mUQ5xos?e=TavZB6
Escuela :
https://secretariadistritald-my.sharepoint.com/:w:/g/personal/territorializacion2021_sdmujer_gov_co/IQDYJTT7C5yPR7eWbryv6zCnAa-UFSBG5Uxc-rNht2P48TY?e=gIVwH7
Fortalecimiento a la participación y alianzas:
Alianzas: 
https://secretariadistritald-my.sharepoint.com/:w:/g/personal/territorializacion2021_sdmujer_gov_co/IQBMF8nhbhXJQ74r_vCD8y_lAahX5XEHLQQXYCORMvdw1Jc?e=XZUAkk</t>
  </si>
  <si>
    <t xml:space="preserve">Yenny Johana Daza Rojas/ Maria Fernanda Jaramillo </t>
  </si>
  <si>
    <t xml:space="preserve">Profesional Universitaria/ contratista </t>
  </si>
  <si>
    <t>Consolidar 1 estrategia de transversalización de la Política Pública de Mujeres y Equidad de Género (PPMYEG), en las 20 localidades, con actores territoriales para reducir las brechas de género.</t>
  </si>
  <si>
    <t>3960-Consolidación de la estrategia de transversalización de la Política Pública de Mujeres y Equidad de Género (PPMYEG), en las 20 localidades, con actores territoriales, para reducir las brechas de género.</t>
  </si>
  <si>
    <t>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 eenero participó la consejera de Antonio Nariño. Adicionalmente se viene acompañando los COLMYG, que para el caso participar de enero fueron 11 localidades. También se acompaño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</si>
  <si>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Durante el periodo se logró implementar la estrategia de transversalización a nivel local, logrando llegar a a 19 localidades a excepción de Sumapaz, en el proceso de transversalización local de los enfoques de la política pública de mujeres y equidad de género, A través de la asistencia técnica a mujeres, la creación de comisiones de mujeres con participación de las mujeres del CPL, el acompañamiento a los COLMYG, así como a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</si>
  <si>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veedurias ciudadanas de mujeres, permite poner el foco en el fortalecimiento de las organizaciones de mujeres a nivel local y su ejercicio en la participación y seguimiento a los recursos, planes y proyectos destimados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</si>
  <si>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t>https://secretariadistritald-my.sharepoint.com/:w:/g/personal/territorializacion2021_sdmujer_gov_co/IQAFCvtqXz9MTLM8R5EVFSZwAaWGWOenmRbqFcHPIlj7p5Y?e=Boktgm
Control social: https://secretariadistritald-my.sharepoint.com/:w:/g/personal/territorializacion2021_sdmujer_gov_co/IQCvm6hM7UNjTq4yJNm6Y9VhAXOHIDZIbKdTeQTNxB6Msm4?e=4lq6lV
Paz:https://secretariadistritald-my.sharepoint.com/:w:/g/personal/territorializacion2021_sdmujer_gov_co/IQCii9vyHinxR52K_dh437u3AUidO2s5cXXPJ0SQuN_-46I?e=ppE1n8</t>
  </si>
  <si>
    <t>Profesional Universitaria</t>
  </si>
  <si>
    <t>PRODUCTO - MGA</t>
  </si>
  <si>
    <t>Página 4 de 7</t>
  </si>
  <si>
    <t>EJECUCIÓN PRESUPUESTAL DEL PRODUCTO I TRIMESTRE</t>
  </si>
  <si>
    <t>OBJETIVO ESPECIFICO</t>
  </si>
  <si>
    <t>EJECUTADO MAGNITUD</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</si>
  <si>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</si>
  <si>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 xml:space="preserve"> Brindar el 100% de los tres servicios priorizados para la atención a través 
del modelo CIOM: primera atención profesional (trabajo social), orientación y seguimiento psicosocial y orientación, asesoría y seguimiento sociojurídico</t>
  </si>
  <si>
    <t xml:space="preserve">Brindar asistencia técnica para impulsar la representación e incidencia de las mujeres en las instancias de participación, escenarios de representación, control político y toma de decisión.
</t>
  </si>
  <si>
    <t xml:space="preserve"> Desarrollar 40 procesos formativos para fortalecer las capacidades y brindar herramientas a las mujeres en el ejercicio pleno del derecho a la participación y representación.</t>
  </si>
  <si>
    <t xml:space="preserve"> Documentos metodológicos</t>
  </si>
  <si>
    <t xml:space="preserve">Desarrollar 1 metodología para caracterizar los liderazgos de las mujeres en los territorios </t>
  </si>
  <si>
    <t>Documentos de lineamientos técnicos_x000D_</t>
  </si>
  <si>
    <t>Servicio de asistencia técnica</t>
  </si>
  <si>
    <t xml:space="preserve">Generar estrategias de transformación de imaginarios y de género, para avanzar en la igualdad y equidad entre hombres y mujeres en los territorios urbanos y rurales de Bogotá.
</t>
  </si>
  <si>
    <t xml:space="preserve"> Implementar 1 estrategia denominada: Tejiendo Mundos de Igualdad para NNA en los territorios rurales y urbanos de Bogotá.</t>
  </si>
  <si>
    <t>Servicio de promoción a la participación ciudadana</t>
  </si>
  <si>
    <t>Consolidar 1 estrategia para realizar jornadas de difusión, información y 
sensibilización a mujeres en los territorios rurales y urbanos de Bogotá.</t>
  </si>
  <si>
    <t xml:space="preserve"> Realizar el 100% de las actividades operativas y contractuales necesarias para brindar los servicios asociados al Modelo Casa de Igualdad de Oportunidades (CIOM) en las 20 localidades de Bogotá</t>
  </si>
  <si>
    <t xml:space="preserve"> Servicio de integración de la oferta pública (Producto principal del 
proyecto)</t>
  </si>
  <si>
    <t>Implementar 1 estrategia asociada al Modelo CIOM para la ruralidad Bogotana.</t>
  </si>
  <si>
    <t>EJECUCIÓN PRESUPUESTAL DEL PRODUCTO II TRIMESTRE</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</si>
  <si>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</si>
  <si>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Brindar asistencia técnica para impulsar la representación e incidencia de las mujeres en las instancias de participación, escenarios de 
representación, control político y toma de decisión._x000D_</t>
  </si>
  <si>
    <t>Brindar en las 20 localidades el servicio de asistencia técnica a las 
instancias de participación territorial y Fondos de Desarrollo Local en clave de transversalización de los enfoques</t>
  </si>
  <si>
    <t>Generar estrategias de transformación de imaginarios y de género, para avanzar en la igualdad y equidad entre hombres y mujeres en los 
territorios urbanos y rurales de Bogotá._x000D_</t>
  </si>
  <si>
    <t xml:space="preserve"> Realizar el 100% de las actividades operativas y contractuales necesarias 
para brindar los servicios asociados al Modelo Casa de Igualdad de 
Oportunidades (CIOM) en las 20 localidades de Bogotá</t>
  </si>
  <si>
    <t>Implementar 1 estrategia asociada al Modelo CIOM para la ruralidad 
Bogotana.</t>
  </si>
  <si>
    <t>EJECUCIÓN PRESUPUESTAL DEL PRODUCTO III TRIMESTRE</t>
  </si>
  <si>
    <t xml:space="preserve"> Brindar el 100% de los tres servicios priorizados para la atención a través del modelo CIOM: primera atención profesional (trabajo social), orientación y seguimiento psicosocial y orientación, asesoría y seguimiento sociojurídico</t>
  </si>
  <si>
    <t>Desarrollar 1 metodología para caracterizar los liderazgos de las mujeres en 
los territorios_x000D_</t>
  </si>
  <si>
    <t>EJECUCIÓN PRESUPUESTAL DEL PRODUCTO IV TRIMESTRE</t>
  </si>
  <si>
    <t>NOVIEMBRE</t>
  </si>
  <si>
    <t>Documentos de lineamientos técnicos</t>
  </si>
  <si>
    <t>SECRETARÍA DISTRITAL DE LA MUJER
DIRECCINAMIENTO ESTRATÉGICO
PROGRAMACIÓN, ACTUALIZACIÓN  Y SEGUIMIENTO PLAN DE ACCIÓN DE PROYECTOS DE INVERSIÓN
TERRITORIALIZACIÓN</t>
  </si>
  <si>
    <t>NOMBRE DEL PROYECTO</t>
  </si>
  <si>
    <t>Página 5 de 7</t>
  </si>
  <si>
    <t xml:space="preserve">                                                 REPORTE TERRITORIALIZACIÓN</t>
  </si>
  <si>
    <t>ACTIVIDAD TERRITORIALIZABLE</t>
  </si>
  <si>
    <t xml:space="preserve">Realizar el 100% de las actividades operativas y contractuales necesarias para brindar los servicios del Modelo Casa de Igualdad de Oportunidades (CIOM) en las 20 localidades de Bogotá.																								</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</si>
  <si>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</si>
  <si>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</si>
  <si>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</si>
  <si>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</si>
  <si>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</si>
  <si>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</si>
  <si>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</si>
  <si>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</si>
  <si>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</si>
  <si>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</si>
  <si>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</si>
  <si>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</si>
  <si>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</si>
  <si>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</si>
  <si>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</si>
  <si>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</si>
  <si>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</si>
  <si>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</si>
  <si>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</si>
  <si>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</si>
  <si>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</si>
  <si>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</si>
  <si>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</si>
  <si>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</si>
  <si>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</si>
  <si>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Brindar en las 20 localidades el servicio de asistencia técnica a las instancias de participación territorial y Fondos de Desarrollo Local en clave de transversalización de los enfoques.																												</t>
  </si>
  <si>
    <t>INDICADOR  PMR TERRITORIALIZABLE</t>
  </si>
  <si>
    <t>PMR 10 - Número de orientaciones y acompañamientos psicosociales a mujeres a través de las Casas de Igualdad de Oportunidades para las Mujeres</t>
  </si>
  <si>
    <t>I y II SEMESTRE</t>
  </si>
  <si>
    <t>PROGRAMADO</t>
  </si>
  <si>
    <t>EJECUTADO</t>
  </si>
  <si>
    <t>Distrito</t>
  </si>
  <si>
    <t>PMR 11 - Número de mujeres vinculadas a procesos de las Casas de Igualdad de Oportunidades</t>
  </si>
  <si>
    <t>PMR 13- Número de orientaciones y asesorías socio jurídicas con enfoque de derechos de las mujeres y enfoque de género a través de las Casas de Igualdad de Oportunidades para las Mujeres</t>
  </si>
  <si>
    <t xml:space="preserve">PMR 20 - Vincular mujeres a los procesos formativos para el desarrollo de capacidades de incidencia liderazgo empoderamiento y participación política de las Mujeres </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</si>
  <si>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</si>
  <si>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</si>
  <si>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</si>
  <si>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</si>
  <si>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</si>
  <si>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</si>
  <si>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</si>
  <si>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</si>
  <si>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</si>
  <si>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</si>
  <si>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</si>
  <si>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</si>
  <si>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</si>
  <si>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</si>
  <si>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</si>
  <si>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</si>
  <si>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</si>
  <si>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</si>
  <si>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</si>
  <si>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</si>
  <si>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</si>
  <si>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</si>
  <si>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</si>
  <si>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</si>
  <si>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</si>
  <si>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</si>
  <si>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</si>
  <si>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</si>
  <si>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</si>
  <si>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</si>
  <si>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</si>
  <si>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</si>
  <si>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</si>
  <si>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</si>
  <si>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</si>
  <si>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</si>
  <si>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</si>
  <si>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</si>
  <si>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</si>
  <si>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</si>
  <si>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</si>
  <si>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</si>
  <si>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</si>
  <si>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</si>
  <si>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Número de orientaciones y acompañamientos psicosociales a mujeres a través de las Casas de Igualdad de Oportunidades para las Mujeres</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</si>
  <si>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enero se logró: 588 atenciones incluyendo los seguimientos efectivos realizados. </t>
  </si>
  <si>
    <t xml:space="preserve">
8223</t>
  </si>
  <si>
    <t>Número de mujeres vinculadas a procesos de las Casas de Igualdad de Oportunidades</t>
  </si>
  <si>
    <t>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958.
Por otra parte, es necesario precisar que se detectó una imprecisión en el reporte del mes de diciembre de 2025, el cual corresponde a 1904, la cifra se ajusta en el presente mes para ajustar el acumulado real de la meta.</t>
  </si>
  <si>
    <t>Número de orientaciones y asesorías socio jurídicas con enfoque de derechos de las mujeres y enfoque de género a través de las Casas de Igualdad de Oportunidades para las Mujeres</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</si>
  <si>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851 atenciones, incluyendo los seguimientos a los mismos. </t>
  </si>
  <si>
    <t>Atenciones socio jurídicas brindadas a través de la Estrategia Casa de Todas, a mujeres que realizan actividades sexuales pagadas</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</si>
  <si>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planeación, revisión de compromisos y la gestión para la implementación de procesos formativos para lo cual se realizó proyección de ciclos de 2025 y del ciclo en Articulación con el Sistema Distrital de Cuidado.</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</si>
  <si>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</si>
  <si>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</si>
  <si>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</si>
  <si>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</si>
  <si>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</si>
  <si>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</si>
  <si>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</si>
  <si>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</si>
  <si>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</si>
  <si>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</si>
  <si>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proyección de ciclos del primer semestre de 2026 y revisión y ajuste de contenidos del ciclo Liderazgos de mujeres en Bogotá: un camino a la paridad. </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</si>
  <si>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</si>
  <si>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</si>
  <si>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</si>
  <si>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</si>
  <si>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</si>
  <si>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</si>
  <si>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</si>
  <si>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</si>
  <si>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</si>
  <si>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</si>
  <si>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</si>
  <si>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</si>
  <si>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t>Sistema de gestión documental actualizado</t>
  </si>
  <si>
    <t>Capacidad</t>
  </si>
  <si>
    <t xml:space="preserve">FORMULACIÓN Y SEGUIMIENTO  PLAN DE ACCIÓN </t>
  </si>
  <si>
    <t>CONTROL DE CAMBIOS</t>
  </si>
  <si>
    <t>Página 7 de 7</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</si>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</sst>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00_);_(* \(#,##0.00\);_(* &quot;-&quot;??_);_(@_)"/>
    <numFmt numFmtId="167" formatCode="_(* #,##0_);_(* \(#,##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 numFmtId="174" formatCode="[$$-240A]\ #,##0"/>
  </numFmts>
  <fonts count="9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9"/>
      <name val="Arial Narrow"/>
      <family val="2"/>
    </font>
    <font>
      <sz val="11"/>
      <color rgb="FF000000"/>
      <name val="Calibri"/>
      <family val="2"/>
    </font>
    <font>
      <sz val="11"/>
      <color rgb="FF000000"/>
      <name val="Calibri"/>
      <family val="2"/>
      <scheme val="major"/>
    </font>
    <font>
      <sz val="11"/>
      <color theme="1"/>
      <name val="Calibri"/>
      <family val="2"/>
      <scheme val="major"/>
    </font>
    <font>
      <sz val="13"/>
      <name val="Calibri"/>
      <family val="2"/>
      <scheme val="major"/>
    </font>
    <font>
      <sz val="11"/>
      <color theme="6" tint="-0.249977111117893"/>
      <name val="Arial"/>
      <family val="2"/>
    </font>
    <font>
      <sz val="11"/>
      <color theme="6" tint="-0.499984740745262"/>
      <name val="Arial"/>
      <family val="2"/>
    </font>
    <font>
      <b/>
      <sz val="11"/>
      <name val="Aptos Narrow"/>
      <family val="2"/>
    </font>
    <font>
      <sz val="8"/>
      <color theme="1"/>
      <name val="Arial"/>
      <family val="2"/>
    </font>
    <font>
      <sz val="9"/>
      <color rgb="FF000000"/>
      <name val="Arial"/>
      <family val="2"/>
    </font>
    <font>
      <sz val="11"/>
      <color rgb="FF000000"/>
      <name val="Times New Roman"/>
      <family val="1"/>
    </font>
    <font>
      <sz val="10"/>
      <color rgb="FF000000"/>
      <name val="Calibri"/>
      <family val="2"/>
    </font>
    <font>
      <sz val="11"/>
      <color rgb="FF000000"/>
      <name val="Arial"/>
      <family val="2"/>
    </font>
    <font>
      <sz val="13"/>
      <color rgb="FF000000"/>
      <name val="Arial"/>
      <family val="2"/>
    </font>
    <font>
      <b/>
      <sz val="13"/>
      <color rgb="FF000000"/>
      <name val="Arial"/>
      <family val="2"/>
    </font>
    <font>
      <sz val="10"/>
      <color rgb="FF000000"/>
      <name val="Arial"/>
      <family val="2"/>
    </font>
    <font>
      <sz val="11"/>
      <color rgb="FF000000"/>
      <name val="Arial"/>
      <family val="2"/>
    </font>
    <font>
      <sz val="11"/>
      <color rgb="FF000000"/>
      <name val="Calibri"/>
      <family val="2"/>
      <scheme val="minor"/>
    </font>
    <font>
      <sz val="9"/>
      <color theme="1"/>
      <name val="Calibri"/>
      <family val="2"/>
      <scheme val="minor"/>
    </font>
    <font>
      <u/>
      <sz val="10"/>
      <color theme="10"/>
      <name val="Calibri"/>
      <family val="2"/>
      <scheme val="minor"/>
    </font>
    <font>
      <sz val="8"/>
      <color rgb="FF000000"/>
      <name val="Arial"/>
      <family val="2"/>
    </font>
    <font>
      <sz val="10"/>
      <color theme="1"/>
      <name val="Calibri"/>
      <family val="2"/>
      <scheme val="minor"/>
    </font>
    <font>
      <sz val="8"/>
      <color theme="1"/>
      <name val="Calibri"/>
      <family val="2"/>
      <scheme val="minor"/>
    </font>
    <font>
      <sz val="16"/>
      <color theme="1"/>
      <name val="Arial"/>
      <family val="2"/>
    </font>
    <font>
      <sz val="18"/>
      <color theme="1"/>
      <name val="Arial"/>
      <family val="2"/>
    </font>
    <font>
      <u/>
      <sz val="11"/>
      <color theme="10"/>
      <name val="Calibri"/>
      <family val="2"/>
      <scheme val="minor"/>
    </font>
    <font>
      <u/>
      <sz val="9"/>
      <color theme="10"/>
      <name val="Calibri"/>
      <family val="2"/>
    </font>
    <font>
      <sz val="8"/>
      <color rgb="FF000000"/>
      <name val="Calibri"/>
      <family val="2"/>
      <scheme val="minor"/>
    </font>
    <font>
      <sz val="12"/>
      <color theme="1"/>
      <name val="Arial"/>
      <family val="2"/>
    </font>
    <font>
      <u/>
      <sz val="8"/>
      <color theme="10"/>
      <name val="Calibri"/>
      <family val="2"/>
      <scheme val="minor"/>
    </font>
    <font>
      <u/>
      <sz val="9"/>
      <color rgb="FF0000FF"/>
      <name val="Calibri"/>
      <family val="2"/>
      <scheme val="minor"/>
    </font>
    <font>
      <u/>
      <sz val="9"/>
      <color theme="10"/>
      <name val="Calibri"/>
      <family val="2"/>
      <scheme val="minor"/>
    </font>
    <font>
      <sz val="12"/>
      <color rgb="FF000000"/>
      <name val="Arial"/>
      <family val="2"/>
    </font>
    <font>
      <sz val="11"/>
      <color rgb="FF242424"/>
      <name val="Aptos Narrow"/>
      <charset val="1"/>
    </font>
    <font>
      <sz val="11"/>
      <color theme="1"/>
      <name val="Arial"/>
    </font>
    <font>
      <sz val="10"/>
      <color rgb="FF000000"/>
      <name val="Arial"/>
    </font>
    <font>
      <sz val="9"/>
      <color rgb="FF000000"/>
      <name val="Arial"/>
    </font>
    <font>
      <sz val="9"/>
      <color rgb="FF000000"/>
      <name val="Calibri"/>
      <family val="2"/>
    </font>
    <font>
      <sz val="10"/>
      <color rgb="FF0000FF"/>
      <name val="Calibri"/>
      <scheme val="minor"/>
    </font>
    <font>
      <sz val="8"/>
      <color rgb="FF242424"/>
      <name val="Aptos Narrow"/>
      <charset val="1"/>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rgb="FF000000"/>
      </patternFill>
    </fill>
    <fill>
      <patternFill patternType="solid">
        <fgColor rgb="FFFFFFFF"/>
        <bgColor rgb="FF000000"/>
      </patternFill>
    </fill>
  </fills>
  <borders count="14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rgb="FF000000"/>
      </top>
      <bottom/>
      <diagonal/>
    </border>
    <border>
      <left style="thin">
        <color rgb="FF000000"/>
      </left>
      <right/>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top/>
      <bottom style="thin">
        <color rgb="FF000000"/>
      </bottom>
      <diagonal/>
    </border>
    <border>
      <left style="thin">
        <color rgb="FF000000"/>
      </left>
      <right/>
      <top style="thin">
        <color indexed="64"/>
      </top>
      <bottom style="thin">
        <color indexed="64"/>
      </bottom>
      <diagonal/>
    </border>
    <border>
      <left/>
      <right style="thin">
        <color indexed="64"/>
      </right>
      <top style="medium">
        <color rgb="FF000000"/>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indexed="64"/>
      </left>
      <right/>
      <top style="thin">
        <color indexed="64"/>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indexed="64"/>
      </left>
      <right/>
      <top style="medium">
        <color indexed="64"/>
      </top>
      <bottom/>
      <diagonal/>
    </border>
    <border>
      <left style="thin">
        <color indexed="64"/>
      </left>
      <right/>
      <top/>
      <bottom style="thin">
        <color rgb="FF000000"/>
      </bottom>
      <diagonal/>
    </border>
    <border>
      <left style="medium">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right style="thin">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right style="thin">
        <color rgb="FF000000"/>
      </right>
      <top style="thin">
        <color rgb="FF000000"/>
      </top>
      <bottom style="medium">
        <color indexed="64"/>
      </bottom>
      <diagonal/>
    </border>
  </borders>
  <cellStyleXfs count="22">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2" fontId="35" fillId="0" borderId="55" applyNumberFormat="0" applyAlignment="0" applyProtection="0">
      <alignment horizontal="right" vertical="center"/>
    </xf>
    <xf numFmtId="172" fontId="35" fillId="0" borderId="56" applyNumberFormat="0" applyAlignment="0" applyProtection="0">
      <alignment horizontal="left" vertical="center" indent="1"/>
    </xf>
    <xf numFmtId="0" fontId="36" fillId="0" borderId="56" applyAlignment="0" applyProtection="0">
      <alignment horizontal="left" vertical="center" indent="1"/>
    </xf>
    <xf numFmtId="0" fontId="37" fillId="23" borderId="11" applyNumberFormat="0" applyAlignment="0" applyProtection="0">
      <alignment horizontal="left" vertical="center" indent="1"/>
    </xf>
    <xf numFmtId="172" fontId="39" fillId="0" borderId="55" applyNumberFormat="0" applyFill="0" applyBorder="0" applyAlignment="0" applyProtection="0">
      <alignment horizontal="right" vertical="center"/>
    </xf>
    <xf numFmtId="0" fontId="31"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6" fillId="0" borderId="11"/>
    <xf numFmtId="0" fontId="83" fillId="0" borderId="0" applyNumberFormat="0" applyFill="0" applyBorder="0" applyAlignment="0" applyProtection="0"/>
  </cellStyleXfs>
  <cellXfs count="1346">
    <xf numFmtId="0" fontId="0" fillId="0" borderId="0" xfId="0"/>
    <xf numFmtId="0" fontId="4" fillId="0" borderId="0" xfId="0" applyFont="1"/>
    <xf numFmtId="0" fontId="6" fillId="0" borderId="1" xfId="0" applyFont="1" applyBorder="1" applyAlignment="1">
      <alignment horizontal="center"/>
    </xf>
    <xf numFmtId="167"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7"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7" fontId="4" fillId="0" borderId="0" xfId="0" applyNumberFormat="1" applyFont="1"/>
    <xf numFmtId="167"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7"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4" fillId="0" borderId="11" xfId="3" applyFont="1" applyAlignment="1">
      <alignment vertical="center"/>
    </xf>
    <xf numFmtId="0" fontId="32" fillId="0" borderId="51" xfId="3" applyFont="1" applyBorder="1" applyAlignment="1">
      <alignment horizontal="center" vertical="center"/>
    </xf>
    <xf numFmtId="0" fontId="32" fillId="0" borderId="33" xfId="3" applyFont="1" applyBorder="1" applyAlignment="1">
      <alignment horizontal="center" vertical="center"/>
    </xf>
    <xf numFmtId="0" fontId="32" fillId="0" borderId="52" xfId="3" applyFont="1" applyBorder="1" applyAlignment="1">
      <alignment horizontal="center" vertical="center"/>
    </xf>
    <xf numFmtId="0" fontId="32" fillId="0" borderId="36" xfId="3" applyFont="1" applyBorder="1" applyAlignment="1">
      <alignment horizontal="center" vertical="center"/>
    </xf>
    <xf numFmtId="0" fontId="32" fillId="0" borderId="53"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10" fontId="42" fillId="20" borderId="47" xfId="3" applyNumberFormat="1"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0" fontId="44" fillId="0" borderId="51" xfId="3" applyFont="1" applyBorder="1" applyAlignment="1">
      <alignment horizontal="center" vertical="center"/>
    </xf>
    <xf numFmtId="10" fontId="42" fillId="20" borderId="47" xfId="0" applyNumberFormat="1" applyFont="1" applyFill="1" applyBorder="1" applyAlignment="1">
      <alignment horizontal="center"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xf>
    <xf numFmtId="0" fontId="26" fillId="0" borderId="47" xfId="0" applyFont="1" applyBorder="1" applyAlignment="1">
      <alignment horizontal="center"/>
    </xf>
    <xf numFmtId="0" fontId="26" fillId="0" borderId="46" xfId="0" applyFont="1" applyBorder="1"/>
    <xf numFmtId="0" fontId="26" fillId="0" borderId="47" xfId="0" applyFont="1" applyBorder="1"/>
    <xf numFmtId="0" fontId="26" fillId="0" borderId="37" xfId="0" applyFont="1" applyBorder="1"/>
    <xf numFmtId="0" fontId="26" fillId="0" borderId="38" xfId="0" applyFont="1" applyBorder="1"/>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2" fillId="0" borderId="65" xfId="3" applyFont="1" applyBorder="1" applyAlignment="1">
      <alignment horizontal="center" vertical="center" wrapText="1"/>
    </xf>
    <xf numFmtId="0" fontId="42" fillId="0" borderId="36" xfId="3" applyFont="1" applyBorder="1" applyAlignment="1">
      <alignment horizontal="center" vertical="center" wrapText="1"/>
    </xf>
    <xf numFmtId="0" fontId="38" fillId="0" borderId="73" xfId="3" applyFont="1" applyBorder="1" applyAlignment="1">
      <alignment horizontal="left" vertical="center" wrapText="1"/>
    </xf>
    <xf numFmtId="0" fontId="38" fillId="0" borderId="70"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6" fillId="0" borderId="11" xfId="0" applyFont="1" applyBorder="1" applyAlignment="1">
      <alignment horizontal="left" vertical="center" wrapText="1"/>
    </xf>
    <xf numFmtId="0" fontId="25"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9" fontId="32"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0" applyFont="1" applyFill="1" applyBorder="1" applyAlignment="1">
      <alignment horizontal="center" vertical="center" wrapText="1"/>
    </xf>
    <xf numFmtId="0" fontId="25" fillId="25" borderId="11" xfId="2" applyFont="1" applyFill="1" applyAlignment="1">
      <alignment horizontal="center" vertical="center"/>
    </xf>
    <xf numFmtId="0" fontId="1" fillId="0" borderId="11" xfId="19"/>
    <xf numFmtId="0" fontId="1" fillId="0" borderId="11" xfId="19" applyAlignment="1">
      <alignment horizontal="center"/>
    </xf>
    <xf numFmtId="0" fontId="35" fillId="0" borderId="47" xfId="12" quotePrefix="1" applyNumberFormat="1" applyBorder="1" applyAlignment="1">
      <alignment horizontal="center" vertical="center" wrapText="1"/>
    </xf>
    <xf numFmtId="0" fontId="35" fillId="0" borderId="47" xfId="12" quotePrefix="1" applyNumberFormat="1" applyBorder="1" applyAlignment="1">
      <alignment horizontal="left" vertical="center" wrapText="1"/>
    </xf>
    <xf numFmtId="37" fontId="35" fillId="0" borderId="47" xfId="11" applyNumberFormat="1" applyBorder="1" applyAlignment="1">
      <alignment horizontal="center" vertical="center"/>
    </xf>
    <xf numFmtId="0" fontId="35" fillId="0" borderId="46" xfId="12" quotePrefix="1" applyNumberFormat="1" applyBorder="1" applyAlignment="1">
      <alignment horizontal="center" vertical="center" wrapText="1"/>
    </xf>
    <xf numFmtId="37" fontId="35" fillId="0" borderId="69" xfId="19" applyNumberFormat="1" applyFont="1" applyBorder="1" applyAlignment="1">
      <alignment horizontal="center" vertical="center"/>
    </xf>
    <xf numFmtId="37" fontId="35" fillId="0" borderId="67" xfId="19" applyNumberFormat="1" applyFont="1" applyBorder="1" applyAlignment="1">
      <alignment horizontal="center" vertical="center"/>
    </xf>
    <xf numFmtId="0" fontId="35" fillId="0" borderId="37" xfId="12" quotePrefix="1" applyNumberFormat="1" applyBorder="1" applyAlignment="1">
      <alignment horizontal="center" vertical="center" wrapText="1"/>
    </xf>
    <xf numFmtId="0" fontId="35" fillId="0" borderId="38" xfId="12" quotePrefix="1" applyNumberFormat="1" applyBorder="1" applyAlignment="1">
      <alignment horizontal="left" vertical="center" wrapText="1"/>
    </xf>
    <xf numFmtId="0" fontId="35" fillId="0" borderId="38" xfId="12" quotePrefix="1" applyNumberFormat="1" applyBorder="1" applyAlignment="1">
      <alignment horizontal="center" vertical="center" wrapText="1"/>
    </xf>
    <xf numFmtId="0" fontId="35" fillId="0" borderId="65" xfId="12" quotePrefix="1" applyNumberFormat="1" applyBorder="1" applyAlignment="1">
      <alignment horizontal="center" vertical="center" wrapText="1"/>
    </xf>
    <xf numFmtId="0" fontId="35" fillId="0" borderId="71" xfId="12" quotePrefix="1" applyNumberFormat="1" applyBorder="1" applyAlignment="1">
      <alignment horizontal="left" vertical="center" wrapText="1"/>
    </xf>
    <xf numFmtId="0" fontId="35" fillId="0" borderId="71" xfId="12" quotePrefix="1" applyNumberFormat="1" applyBorder="1" applyAlignment="1">
      <alignment horizontal="center" vertical="center" wrapText="1"/>
    </xf>
    <xf numFmtId="37" fontId="35" fillId="0" borderId="78" xfId="11" applyNumberFormat="1" applyBorder="1" applyAlignment="1">
      <alignment horizontal="right" vertical="center"/>
    </xf>
    <xf numFmtId="0" fontId="1" fillId="0" borderId="72" xfId="19" applyBorder="1" applyAlignment="1">
      <alignment horizontal="right" wrapText="1"/>
    </xf>
    <xf numFmtId="0" fontId="1" fillId="0" borderId="49" xfId="19" applyBorder="1" applyAlignment="1">
      <alignment horizontal="right" wrapText="1"/>
    </xf>
    <xf numFmtId="0" fontId="1" fillId="0" borderId="49" xfId="19" applyBorder="1" applyAlignment="1">
      <alignment horizontal="right"/>
    </xf>
    <xf numFmtId="37" fontId="35" fillId="0" borderId="85" xfId="11" applyNumberFormat="1" applyBorder="1" applyAlignment="1">
      <alignment horizontal="right" vertical="center"/>
    </xf>
    <xf numFmtId="0" fontId="1" fillId="0" borderId="39" xfId="19" applyBorder="1" applyAlignment="1">
      <alignment horizontal="right"/>
    </xf>
    <xf numFmtId="0" fontId="1" fillId="25" borderId="11" xfId="19" applyFill="1"/>
    <xf numFmtId="0" fontId="24" fillId="25" borderId="33" xfId="2" applyFont="1" applyFill="1" applyBorder="1" applyAlignment="1">
      <alignment horizontal="center" vertical="center" wrapText="1"/>
    </xf>
    <xf numFmtId="0" fontId="46"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169" fontId="26" fillId="0" borderId="71" xfId="5" applyNumberFormat="1" applyFont="1" applyBorder="1" applyAlignment="1">
      <alignment vertical="center"/>
    </xf>
    <xf numFmtId="43" fontId="51" fillId="20" borderId="84" xfId="18" applyFont="1" applyFill="1" applyBorder="1" applyAlignment="1">
      <alignment horizontal="center" vertical="center" wrapText="1"/>
    </xf>
    <xf numFmtId="43" fontId="51" fillId="20" borderId="87" xfId="18" applyFont="1" applyFill="1" applyBorder="1" applyAlignment="1">
      <alignment horizontal="center" vertical="center" wrapText="1"/>
    </xf>
    <xf numFmtId="43" fontId="51" fillId="20" borderId="88" xfId="18" applyFont="1" applyFill="1" applyBorder="1" applyAlignment="1">
      <alignment horizontal="center" vertical="center" wrapText="1"/>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49" fillId="0" borderId="11" xfId="2" applyFont="1" applyAlignment="1">
      <alignment vertical="center" wrapText="1"/>
    </xf>
    <xf numFmtId="0" fontId="49" fillId="0" borderId="51" xfId="0" applyFont="1" applyBorder="1" applyAlignment="1">
      <alignment horizontal="center" vertical="center"/>
    </xf>
    <xf numFmtId="0" fontId="49" fillId="0" borderId="51" xfId="0" applyFont="1" applyBorder="1" applyAlignment="1">
      <alignment vertical="center"/>
    </xf>
    <xf numFmtId="0" fontId="49" fillId="0" borderId="51" xfId="2" applyFont="1" applyBorder="1" applyAlignment="1">
      <alignment horizontal="center" wrapText="1"/>
    </xf>
    <xf numFmtId="0" fontId="49" fillId="0" borderId="51" xfId="2" applyFont="1" applyBorder="1" applyAlignment="1">
      <alignment horizontal="center" vertical="center" wrapText="1"/>
    </xf>
    <xf numFmtId="0" fontId="49" fillId="0" borderId="51" xfId="2" applyFont="1" applyBorder="1" applyAlignment="1">
      <alignment vertical="center" wrapText="1"/>
    </xf>
    <xf numFmtId="0" fontId="25" fillId="0" borderId="51" xfId="0" applyFont="1" applyBorder="1" applyAlignment="1">
      <alignment vertical="center" wrapText="1"/>
    </xf>
    <xf numFmtId="0" fontId="42" fillId="0" borderId="81" xfId="3" applyFont="1" applyBorder="1" applyAlignment="1">
      <alignment horizontal="center" vertical="center" wrapText="1"/>
    </xf>
    <xf numFmtId="0" fontId="42" fillId="0" borderId="82" xfId="3" applyFont="1" applyBorder="1" applyAlignment="1">
      <alignment horizontal="center" vertical="center" wrapText="1"/>
    </xf>
    <xf numFmtId="0" fontId="42" fillId="0" borderId="67" xfId="3" applyFont="1" applyBorder="1" applyAlignment="1">
      <alignment horizontal="center" vertical="center" wrapText="1"/>
    </xf>
    <xf numFmtId="0" fontId="25" fillId="20" borderId="89" xfId="3" applyFont="1" applyFill="1" applyBorder="1" applyAlignment="1">
      <alignment horizontal="center" vertical="center" wrapText="1"/>
    </xf>
    <xf numFmtId="0" fontId="24" fillId="25" borderId="11" xfId="0" applyFont="1" applyFill="1" applyBorder="1" applyAlignment="1">
      <alignment vertical="center"/>
    </xf>
    <xf numFmtId="0" fontId="24" fillId="0" borderId="51" xfId="0" applyFont="1" applyBorder="1" applyAlignment="1">
      <alignment vertical="center"/>
    </xf>
    <xf numFmtId="0" fontId="52" fillId="20" borderId="38" xfId="19" applyFont="1" applyFill="1" applyBorder="1" applyAlignment="1">
      <alignment horizontal="center" vertical="center" wrapText="1"/>
    </xf>
    <xf numFmtId="0" fontId="1" fillId="0" borderId="81" xfId="19" applyBorder="1" applyAlignment="1">
      <alignment vertical="center"/>
    </xf>
    <xf numFmtId="0" fontId="0" fillId="0" borderId="71" xfId="0" applyBorder="1" applyAlignment="1">
      <alignment vertical="center"/>
    </xf>
    <xf numFmtId="0" fontId="1" fillId="0" borderId="71" xfId="19" applyBorder="1" applyAlignment="1">
      <alignment vertical="center"/>
    </xf>
    <xf numFmtId="0" fontId="1" fillId="0" borderId="71" xfId="19" applyBorder="1" applyAlignment="1">
      <alignment horizontal="right" vertical="center"/>
    </xf>
    <xf numFmtId="0" fontId="1" fillId="0" borderId="50" xfId="19" applyBorder="1" applyAlignment="1">
      <alignment vertical="center"/>
    </xf>
    <xf numFmtId="0" fontId="0" fillId="0" borderId="47" xfId="0" applyBorder="1" applyAlignment="1">
      <alignment vertical="center"/>
    </xf>
    <xf numFmtId="0" fontId="1" fillId="0" borderId="47" xfId="19" applyBorder="1" applyAlignment="1">
      <alignment vertical="center"/>
    </xf>
    <xf numFmtId="0" fontId="1" fillId="0" borderId="82" xfId="19" applyBorder="1" applyAlignment="1">
      <alignment vertical="center"/>
    </xf>
    <xf numFmtId="0" fontId="0" fillId="0" borderId="38" xfId="0" applyBorder="1" applyAlignment="1">
      <alignment vertical="center"/>
    </xf>
    <xf numFmtId="0" fontId="1" fillId="0" borderId="38" xfId="19" applyBorder="1" applyAlignment="1">
      <alignment vertical="center"/>
    </xf>
    <xf numFmtId="0" fontId="1" fillId="0" borderId="84" xfId="19" applyBorder="1" applyAlignment="1">
      <alignment horizontal="right" vertical="center"/>
    </xf>
    <xf numFmtId="0" fontId="24" fillId="20" borderId="51" xfId="2" applyFont="1" applyFill="1" applyBorder="1" applyAlignment="1">
      <alignment vertical="center" wrapText="1"/>
    </xf>
    <xf numFmtId="0" fontId="24" fillId="0" borderId="51" xfId="2" applyFont="1" applyBorder="1" applyAlignment="1">
      <alignment horizontal="center" wrapText="1"/>
    </xf>
    <xf numFmtId="0" fontId="24" fillId="20" borderId="51" xfId="0" applyFont="1" applyFill="1" applyBorder="1" applyAlignment="1">
      <alignment vertical="center"/>
    </xf>
    <xf numFmtId="0" fontId="24" fillId="0" borderId="51" xfId="2" applyFont="1" applyBorder="1" applyAlignment="1">
      <alignment vertical="center" wrapText="1"/>
    </xf>
    <xf numFmtId="0" fontId="24" fillId="0" borderId="41" xfId="0" applyFont="1" applyBorder="1" applyAlignment="1">
      <alignment vertical="center"/>
    </xf>
    <xf numFmtId="0" fontId="52" fillId="16" borderId="37" xfId="19"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0" fontId="26" fillId="0" borderId="54" xfId="3" applyFont="1" applyBorder="1" applyAlignment="1">
      <alignment horizontal="center" vertical="center" wrapText="1"/>
    </xf>
    <xf numFmtId="0" fontId="26" fillId="0" borderId="33" xfId="3" applyFont="1" applyBorder="1" applyAlignment="1">
      <alignment horizontal="center" vertical="center"/>
    </xf>
    <xf numFmtId="0" fontId="26" fillId="0" borderId="44" xfId="3" applyFont="1" applyBorder="1" applyAlignment="1">
      <alignment horizontal="center" vertical="center" wrapText="1"/>
    </xf>
    <xf numFmtId="0" fontId="53" fillId="0" borderId="51" xfId="3" applyFont="1" applyBorder="1" applyAlignment="1">
      <alignment horizontal="center" vertical="center"/>
    </xf>
    <xf numFmtId="0" fontId="26" fillId="0" borderId="36" xfId="3" applyFont="1" applyBorder="1" applyAlignment="1">
      <alignment horizontal="center" vertical="center"/>
    </xf>
    <xf numFmtId="0" fontId="24" fillId="0" borderId="51" xfId="0" applyFont="1" applyBorder="1" applyAlignment="1">
      <alignment horizontal="left" vertical="center" wrapText="1"/>
    </xf>
    <xf numFmtId="0" fontId="50" fillId="20" borderId="51" xfId="2" applyFont="1" applyFill="1" applyBorder="1" applyAlignment="1">
      <alignment vertical="center" wrapText="1"/>
    </xf>
    <xf numFmtId="0" fontId="50"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5" fillId="0" borderId="71" xfId="11" applyNumberFormat="1" applyBorder="1" applyAlignment="1">
      <alignment horizontal="center" vertical="center"/>
    </xf>
    <xf numFmtId="37" fontId="35" fillId="0" borderId="72" xfId="11" applyNumberFormat="1" applyBorder="1" applyAlignment="1">
      <alignment horizontal="center" vertical="center"/>
    </xf>
    <xf numFmtId="0" fontId="0" fillId="0" borderId="65" xfId="0" applyBorder="1" applyAlignment="1">
      <alignment horizontal="center" vertical="center"/>
    </xf>
    <xf numFmtId="37" fontId="35" fillId="0" borderId="49" xfId="11" applyNumberFormat="1" applyBorder="1" applyAlignment="1">
      <alignment horizontal="center" vertical="center"/>
    </xf>
    <xf numFmtId="0" fontId="0" fillId="0" borderId="46" xfId="0" applyBorder="1" applyAlignment="1">
      <alignment horizontal="center" vertical="center"/>
    </xf>
    <xf numFmtId="37" fontId="35" fillId="0" borderId="38" xfId="11" applyNumberFormat="1" applyBorder="1" applyAlignment="1">
      <alignment horizontal="center" vertical="center"/>
    </xf>
    <xf numFmtId="37" fontId="35" fillId="0" borderId="39" xfId="11" applyNumberFormat="1" applyBorder="1" applyAlignment="1">
      <alignment horizontal="center" vertical="center"/>
    </xf>
    <xf numFmtId="0" fontId="0" fillId="0" borderId="37" xfId="0" applyBorder="1" applyAlignment="1">
      <alignment horizontal="center" vertical="center"/>
    </xf>
    <xf numFmtId="0" fontId="30" fillId="0" borderId="47" xfId="20" applyFont="1" applyBorder="1" applyAlignment="1">
      <alignment horizontal="left" vertical="center" wrapText="1"/>
    </xf>
    <xf numFmtId="0" fontId="54" fillId="0" borderId="11" xfId="20" applyFont="1" applyAlignment="1">
      <alignment horizontal="left" vertical="top"/>
    </xf>
    <xf numFmtId="1" fontId="54" fillId="0" borderId="1" xfId="20" applyNumberFormat="1" applyFont="1" applyBorder="1" applyAlignment="1">
      <alignment horizontal="center" vertical="center" shrinkToFit="1"/>
    </xf>
    <xf numFmtId="0" fontId="30" fillId="0" borderId="1" xfId="20" applyFont="1" applyBorder="1" applyAlignment="1">
      <alignment horizontal="center" vertical="center" wrapText="1"/>
    </xf>
    <xf numFmtId="0" fontId="54" fillId="27" borderId="11" xfId="20" applyFont="1" applyFill="1" applyAlignment="1">
      <alignment horizontal="left" vertical="top" wrapText="1"/>
    </xf>
    <xf numFmtId="0" fontId="54" fillId="27" borderId="11" xfId="20" applyFont="1" applyFill="1" applyAlignment="1">
      <alignment horizontal="left" vertical="top"/>
    </xf>
    <xf numFmtId="0" fontId="54" fillId="0" borderId="11" xfId="20" applyFont="1" applyAlignment="1">
      <alignment horizontal="left" vertical="top" wrapText="1"/>
    </xf>
    <xf numFmtId="0" fontId="55" fillId="16" borderId="1" xfId="20" applyFont="1" applyFill="1" applyBorder="1" applyAlignment="1">
      <alignment horizontal="center" vertical="center" wrapText="1"/>
    </xf>
    <xf numFmtId="0" fontId="25" fillId="0" borderId="11" xfId="0" applyFont="1" applyBorder="1" applyAlignment="1">
      <alignment vertical="center" wrapText="1"/>
    </xf>
    <xf numFmtId="0" fontId="42" fillId="0" borderId="66" xfId="3" applyFont="1" applyBorder="1" applyAlignment="1">
      <alignment horizontal="center" vertical="center" wrapText="1"/>
    </xf>
    <xf numFmtId="0" fontId="42" fillId="0" borderId="90" xfId="3" applyFont="1" applyBorder="1" applyAlignment="1">
      <alignment horizontal="center" vertical="center" wrapText="1"/>
    </xf>
    <xf numFmtId="43" fontId="42" fillId="20" borderId="47" xfId="18" applyFont="1" applyFill="1" applyBorder="1" applyAlignment="1">
      <alignment horizontal="center"/>
    </xf>
    <xf numFmtId="43" fontId="42" fillId="24" borderId="47" xfId="18" applyFont="1" applyFill="1" applyBorder="1" applyAlignment="1">
      <alignment horizontal="center" vertical="center"/>
    </xf>
    <xf numFmtId="0" fontId="30" fillId="0" borderId="47" xfId="20" applyFont="1" applyBorder="1" applyAlignment="1">
      <alignment vertical="center" wrapText="1"/>
    </xf>
    <xf numFmtId="0" fontId="30" fillId="0" borderId="12" xfId="20" applyFont="1" applyBorder="1" applyAlignment="1">
      <alignment vertical="center" wrapText="1"/>
    </xf>
    <xf numFmtId="0" fontId="38" fillId="0" borderId="91" xfId="3" applyFont="1" applyBorder="1" applyAlignment="1">
      <alignment horizontal="left" vertical="center" wrapText="1"/>
    </xf>
    <xf numFmtId="0" fontId="42" fillId="0" borderId="75" xfId="3" applyFont="1" applyBorder="1" applyAlignment="1">
      <alignment horizontal="center" vertical="center" wrapText="1"/>
    </xf>
    <xf numFmtId="0" fontId="42" fillId="0" borderId="92" xfId="3" applyFont="1" applyBorder="1" applyAlignment="1">
      <alignment horizontal="center" vertical="center" wrapText="1"/>
    </xf>
    <xf numFmtId="0" fontId="42" fillId="0" borderId="47" xfId="3" applyFont="1" applyBorder="1" applyAlignment="1">
      <alignment horizontal="center" vertical="center" wrapText="1"/>
    </xf>
    <xf numFmtId="0" fontId="42" fillId="0" borderId="93" xfId="3" applyFont="1" applyBorder="1" applyAlignment="1">
      <alignment horizontal="center" vertical="center" wrapText="1"/>
    </xf>
    <xf numFmtId="0" fontId="26" fillId="0" borderId="39" xfId="3" applyFont="1" applyBorder="1" applyAlignment="1">
      <alignment vertical="center"/>
    </xf>
    <xf numFmtId="0" fontId="38" fillId="0" borderId="63" xfId="3" applyFont="1" applyBorder="1" applyAlignment="1">
      <alignment horizontal="left" vertical="center" wrapText="1"/>
    </xf>
    <xf numFmtId="0" fontId="38" fillId="0" borderId="68" xfId="3" applyFont="1" applyBorder="1" applyAlignment="1">
      <alignment horizontal="left" vertical="center" wrapText="1"/>
    </xf>
    <xf numFmtId="0" fontId="38" fillId="0" borderId="77" xfId="3" applyFont="1" applyBorder="1" applyAlignment="1">
      <alignment horizontal="left" vertical="center" wrapText="1"/>
    </xf>
    <xf numFmtId="0" fontId="42" fillId="19" borderId="11" xfId="3" applyFont="1" applyFill="1" applyAlignment="1">
      <alignment horizontal="center" vertical="center" wrapText="1"/>
    </xf>
    <xf numFmtId="0" fontId="42" fillId="0" borderId="38" xfId="3" applyFont="1" applyBorder="1" applyAlignment="1">
      <alignment horizontal="center" vertical="center" wrapText="1"/>
    </xf>
    <xf numFmtId="0" fontId="42" fillId="0" borderId="39" xfId="3" applyFont="1" applyBorder="1" applyAlignment="1">
      <alignment horizontal="center" vertical="center" wrapText="1"/>
    </xf>
    <xf numFmtId="0" fontId="38"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26" fillId="0" borderId="1" xfId="3" applyFont="1" applyBorder="1" applyAlignment="1">
      <alignment vertical="center" wrapText="1"/>
    </xf>
    <xf numFmtId="169" fontId="26" fillId="0" borderId="1" xfId="5" applyNumberFormat="1" applyFont="1" applyBorder="1" applyAlignment="1">
      <alignment vertical="center"/>
    </xf>
    <xf numFmtId="0" fontId="26" fillId="0" borderId="78" xfId="3" applyFont="1" applyBorder="1" applyAlignment="1">
      <alignment vertical="center" wrapText="1"/>
    </xf>
    <xf numFmtId="0" fontId="25" fillId="0" borderId="97" xfId="2" applyFont="1" applyBorder="1" applyAlignment="1">
      <alignment horizontal="center" vertical="center" wrapText="1"/>
    </xf>
    <xf numFmtId="0" fontId="26" fillId="0" borderId="98" xfId="3" applyFont="1" applyBorder="1" applyAlignment="1">
      <alignment horizontal="left" vertical="center" wrapText="1"/>
    </xf>
    <xf numFmtId="0" fontId="26" fillId="0" borderId="105" xfId="3" applyFont="1" applyBorder="1" applyAlignment="1">
      <alignment vertical="center" wrapText="1"/>
    </xf>
    <xf numFmtId="169" fontId="26" fillId="0" borderId="97" xfId="5" applyNumberFormat="1" applyFont="1" applyBorder="1" applyAlignment="1">
      <alignment vertical="center"/>
    </xf>
    <xf numFmtId="169" fontId="26" fillId="0" borderId="106" xfId="5" applyNumberFormat="1" applyFont="1" applyBorder="1" applyAlignment="1">
      <alignment vertical="center"/>
    </xf>
    <xf numFmtId="169" fontId="26" fillId="0" borderId="107" xfId="5" applyNumberFormat="1" applyFont="1" applyBorder="1" applyAlignment="1">
      <alignment horizontal="center" vertical="center"/>
    </xf>
    <xf numFmtId="169" fontId="26" fillId="0" borderId="109" xfId="5" applyNumberFormat="1" applyFont="1" applyBorder="1" applyAlignment="1">
      <alignment vertical="center"/>
    </xf>
    <xf numFmtId="169" fontId="26" fillId="0" borderId="110" xfId="5" applyNumberFormat="1" applyFont="1" applyBorder="1" applyAlignment="1">
      <alignment vertical="center"/>
    </xf>
    <xf numFmtId="169" fontId="26" fillId="0" borderId="111" xfId="5" applyNumberFormat="1" applyFont="1" applyBorder="1" applyAlignment="1">
      <alignment vertical="center"/>
    </xf>
    <xf numFmtId="0" fontId="25" fillId="0" borderId="112"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2" xfId="2" applyFont="1" applyBorder="1" applyAlignment="1">
      <alignment horizontal="center" vertical="center" wrapText="1"/>
    </xf>
    <xf numFmtId="43" fontId="51" fillId="20" borderId="59" xfId="18" applyFont="1" applyFill="1" applyBorder="1" applyAlignment="1">
      <alignment horizontal="center" vertical="center" wrapText="1"/>
    </xf>
    <xf numFmtId="43" fontId="51" fillId="20" borderId="60" xfId="18" applyFont="1" applyFill="1" applyBorder="1" applyAlignment="1">
      <alignment horizontal="center" vertical="center" wrapText="1"/>
    </xf>
    <xf numFmtId="43" fontId="51" fillId="20" borderId="61" xfId="18" applyFont="1" applyFill="1" applyBorder="1" applyAlignment="1">
      <alignment horizontal="center" vertical="center" wrapText="1"/>
    </xf>
    <xf numFmtId="169" fontId="26" fillId="0" borderId="114" xfId="5" applyNumberFormat="1" applyFont="1" applyBorder="1" applyAlignment="1">
      <alignment vertical="center"/>
    </xf>
    <xf numFmtId="169" fontId="26" fillId="0" borderId="115" xfId="5" applyNumberFormat="1" applyFont="1" applyBorder="1" applyAlignment="1">
      <alignment vertical="center"/>
    </xf>
    <xf numFmtId="169" fontId="26" fillId="0" borderId="108" xfId="5" applyNumberFormat="1" applyFont="1" applyBorder="1" applyAlignment="1">
      <alignment vertical="center"/>
    </xf>
    <xf numFmtId="169" fontId="26" fillId="0" borderId="112" xfId="5" applyNumberFormat="1" applyFont="1" applyBorder="1" applyAlignment="1">
      <alignment vertical="center"/>
    </xf>
    <xf numFmtId="169" fontId="26" fillId="0" borderId="22" xfId="5" applyNumberFormat="1" applyFont="1" applyBorder="1" applyAlignment="1">
      <alignment vertical="center"/>
    </xf>
    <xf numFmtId="169" fontId="26" fillId="0" borderId="78" xfId="5" applyNumberFormat="1" applyFont="1" applyBorder="1" applyAlignment="1">
      <alignment horizontal="center" vertical="center"/>
    </xf>
    <xf numFmtId="169" fontId="26" fillId="0" borderId="105" xfId="5" applyNumberFormat="1" applyFont="1" applyBorder="1" applyAlignment="1">
      <alignment vertical="center"/>
    </xf>
    <xf numFmtId="169" fontId="26" fillId="0" borderId="78" xfId="5" applyNumberFormat="1" applyFont="1" applyBorder="1" applyAlignment="1">
      <alignment vertical="center"/>
    </xf>
    <xf numFmtId="0" fontId="26" fillId="0" borderId="11" xfId="3" applyFont="1" applyAlignment="1">
      <alignment vertical="center" wrapText="1"/>
    </xf>
    <xf numFmtId="9" fontId="42" fillId="20" borderId="47" xfId="18" applyNumberFormat="1" applyFont="1" applyFill="1" applyBorder="1" applyAlignment="1">
      <alignment horizontal="center"/>
    </xf>
    <xf numFmtId="10" fontId="42" fillId="20" borderId="47" xfId="18" applyNumberFormat="1" applyFont="1" applyFill="1" applyBorder="1" applyAlignment="1">
      <alignment horizontal="center"/>
    </xf>
    <xf numFmtId="9" fontId="42" fillId="24" borderId="47" xfId="18" applyNumberFormat="1" applyFont="1" applyFill="1" applyBorder="1" applyAlignment="1">
      <alignment horizontal="center" vertical="center"/>
    </xf>
    <xf numFmtId="0" fontId="0" fillId="0" borderId="11" xfId="0" applyBorder="1"/>
    <xf numFmtId="0" fontId="42" fillId="0" borderId="1" xfId="3" applyFont="1" applyBorder="1" applyAlignment="1">
      <alignment horizontal="center" vertical="center" wrapText="1"/>
    </xf>
    <xf numFmtId="0" fontId="42" fillId="0" borderId="118" xfId="3" applyFont="1" applyBorder="1" applyAlignment="1">
      <alignment horizontal="center" vertical="center" wrapText="1"/>
    </xf>
    <xf numFmtId="0" fontId="42" fillId="0" borderId="88" xfId="3" applyFont="1" applyBorder="1" applyAlignment="1">
      <alignment horizontal="center" vertical="center" wrapText="1"/>
    </xf>
    <xf numFmtId="0" fontId="59" fillId="0" borderId="47" xfId="0" applyFont="1" applyBorder="1"/>
    <xf numFmtId="0" fontId="59" fillId="0" borderId="71" xfId="0" applyFont="1" applyBorder="1"/>
    <xf numFmtId="0" fontId="26" fillId="0" borderId="71" xfId="3" applyFont="1" applyBorder="1" applyAlignment="1">
      <alignment vertical="center"/>
    </xf>
    <xf numFmtId="0" fontId="60" fillId="0" borderId="48" xfId="0" applyFont="1" applyBorder="1"/>
    <xf numFmtId="0" fontId="61" fillId="0" borderId="1" xfId="3" applyFont="1" applyBorder="1" applyAlignment="1">
      <alignment vertical="center"/>
    </xf>
    <xf numFmtId="0" fontId="60" fillId="0" borderId="50" xfId="0" applyFont="1" applyBorder="1"/>
    <xf numFmtId="0" fontId="62" fillId="0" borderId="47" xfId="3" applyFont="1" applyBorder="1" applyAlignment="1">
      <alignment horizontal="right" vertical="center" wrapText="1"/>
    </xf>
    <xf numFmtId="0" fontId="60" fillId="0" borderId="47" xfId="0" applyFont="1" applyBorder="1"/>
    <xf numFmtId="0" fontId="60" fillId="0" borderId="78" xfId="0" applyFont="1" applyBorder="1"/>
    <xf numFmtId="1" fontId="54" fillId="0" borderId="2" xfId="20" applyNumberFormat="1" applyFont="1" applyBorder="1" applyAlignment="1">
      <alignment horizontal="center" vertical="center" shrinkToFit="1"/>
    </xf>
    <xf numFmtId="0" fontId="30" fillId="0" borderId="2" xfId="20" applyFont="1" applyBorder="1" applyAlignment="1">
      <alignment horizontal="center" vertical="center" wrapText="1"/>
    </xf>
    <xf numFmtId="0" fontId="30" fillId="0" borderId="24" xfId="20" applyFont="1" applyBorder="1" applyAlignment="1">
      <alignment vertical="center" wrapText="1"/>
    </xf>
    <xf numFmtId="9" fontId="32" fillId="0" borderId="33" xfId="3" applyNumberFormat="1" applyFont="1" applyBorder="1" applyAlignment="1">
      <alignment horizontal="center" vertical="center"/>
    </xf>
    <xf numFmtId="43" fontId="33" fillId="0" borderId="51" xfId="18" applyFont="1" applyBorder="1" applyAlignment="1">
      <alignment horizontal="center" vertical="center"/>
    </xf>
    <xf numFmtId="10" fontId="33" fillId="0" borderId="47" xfId="0" applyNumberFormat="1" applyFont="1" applyBorder="1" applyAlignment="1">
      <alignment horizontal="center"/>
    </xf>
    <xf numFmtId="9" fontId="33" fillId="0" borderId="47" xfId="0" applyNumberFormat="1" applyFont="1" applyBorder="1" applyAlignment="1">
      <alignment horizontal="center"/>
    </xf>
    <xf numFmtId="43" fontId="32" fillId="0" borderId="51" xfId="18" applyFont="1" applyFill="1" applyBorder="1" applyAlignment="1">
      <alignment horizontal="center" vertical="center"/>
    </xf>
    <xf numFmtId="9" fontId="42" fillId="20" borderId="47" xfId="1" applyFont="1" applyFill="1" applyBorder="1" applyAlignment="1">
      <alignment horizontal="center"/>
    </xf>
    <xf numFmtId="0" fontId="25" fillId="20" borderId="54" xfId="3" applyFont="1" applyFill="1" applyBorder="1" applyAlignment="1">
      <alignment horizontal="center" vertical="center" wrapText="1"/>
    </xf>
    <xf numFmtId="9" fontId="32" fillId="0" borderId="36" xfId="3" applyNumberFormat="1" applyFont="1" applyBorder="1" applyAlignment="1">
      <alignment horizontal="center" vertical="center"/>
    </xf>
    <xf numFmtId="9" fontId="38" fillId="19" borderId="1" xfId="3" applyNumberFormat="1" applyFont="1" applyFill="1" applyBorder="1" applyAlignment="1">
      <alignment horizontal="center" vertical="center" wrapText="1"/>
    </xf>
    <xf numFmtId="0" fontId="63" fillId="19" borderId="54" xfId="3" applyFont="1" applyFill="1" applyBorder="1" applyAlignment="1">
      <alignment horizontal="center" vertical="center" wrapText="1"/>
    </xf>
    <xf numFmtId="173" fontId="32" fillId="0" borderId="51" xfId="18" applyNumberFormat="1" applyFont="1" applyFill="1" applyBorder="1" applyAlignment="1">
      <alignment horizontal="center" vertical="center"/>
    </xf>
    <xf numFmtId="1" fontId="30" fillId="0" borderId="1" xfId="20" applyNumberFormat="1" applyFont="1" applyBorder="1" applyAlignment="1">
      <alignment horizontal="center" vertical="center" shrinkToFit="1"/>
    </xf>
    <xf numFmtId="9" fontId="38" fillId="19" borderId="33" xfId="3" applyNumberFormat="1" applyFont="1" applyFill="1" applyBorder="1" applyAlignment="1">
      <alignment horizontal="center" vertical="center"/>
    </xf>
    <xf numFmtId="0" fontId="38" fillId="0" borderId="33" xfId="3" applyFont="1" applyBorder="1" applyAlignment="1">
      <alignment horizontal="center" vertical="center"/>
    </xf>
    <xf numFmtId="0" fontId="38" fillId="0" borderId="51" xfId="3" applyFont="1" applyBorder="1" applyAlignment="1">
      <alignment horizontal="center" vertical="center"/>
    </xf>
    <xf numFmtId="43" fontId="24" fillId="19" borderId="75" xfId="3" applyNumberFormat="1" applyFont="1" applyFill="1" applyBorder="1" applyAlignment="1">
      <alignment horizontal="center" vertical="center" wrapText="1"/>
    </xf>
    <xf numFmtId="43" fontId="25" fillId="19" borderId="76" xfId="3" applyNumberFormat="1" applyFont="1" applyFill="1" applyBorder="1" applyAlignment="1">
      <alignment horizontal="center" vertical="center" wrapText="1"/>
    </xf>
    <xf numFmtId="0" fontId="24" fillId="19" borderId="54" xfId="3" applyFont="1" applyFill="1" applyBorder="1" applyAlignment="1">
      <alignment horizontal="center" vertical="center" wrapText="1"/>
    </xf>
    <xf numFmtId="0" fontId="69" fillId="0" borderId="47" xfId="0" applyFont="1" applyBorder="1"/>
    <xf numFmtId="0" fontId="68" fillId="0" borderId="47" xfId="0" applyFont="1" applyBorder="1" applyAlignment="1">
      <alignment vertical="center"/>
    </xf>
    <xf numFmtId="0" fontId="68" fillId="19" borderId="47" xfId="0" applyFont="1" applyFill="1" applyBorder="1" applyAlignment="1">
      <alignment horizontal="right" vertical="center"/>
    </xf>
    <xf numFmtId="0" fontId="15" fillId="0" borderId="44" xfId="3" applyFont="1" applyBorder="1" applyAlignment="1">
      <alignment horizontal="center" vertical="center" wrapText="1"/>
    </xf>
    <xf numFmtId="0" fontId="11" fillId="0" borderId="44" xfId="3" applyFont="1" applyBorder="1" applyAlignment="1">
      <alignment horizontal="center" vertical="center" wrapText="1"/>
    </xf>
    <xf numFmtId="0" fontId="66" fillId="0" borderId="44" xfId="3" applyFont="1" applyBorder="1" applyAlignment="1">
      <alignment horizontal="center" vertical="center" wrapText="1"/>
    </xf>
    <xf numFmtId="0" fontId="26" fillId="0" borderId="51" xfId="3" applyFont="1" applyBorder="1" applyAlignment="1">
      <alignment horizontal="center" vertical="center" wrapText="1"/>
    </xf>
    <xf numFmtId="0" fontId="11" fillId="0" borderId="51" xfId="3" applyFont="1" applyBorder="1" applyAlignment="1">
      <alignment horizontal="center" vertical="center" wrapText="1"/>
    </xf>
    <xf numFmtId="171" fontId="42" fillId="20" borderId="47" xfId="3" applyNumberFormat="1" applyFont="1" applyFill="1" applyBorder="1" applyAlignment="1">
      <alignment horizontal="center" vertical="center"/>
    </xf>
    <xf numFmtId="0" fontId="25" fillId="20" borderId="44" xfId="3" applyFont="1" applyFill="1" applyBorder="1" applyAlignment="1">
      <alignment horizontal="center" vertical="center" wrapText="1"/>
    </xf>
    <xf numFmtId="0" fontId="15" fillId="0" borderId="51" xfId="3" applyFont="1" applyBorder="1" applyAlignment="1">
      <alignment horizontal="center" vertical="center" wrapText="1"/>
    </xf>
    <xf numFmtId="0" fontId="72" fillId="20" borderId="47" xfId="2" applyFont="1" applyFill="1" applyBorder="1" applyAlignment="1">
      <alignment horizontal="center" vertical="center" wrapText="1"/>
    </xf>
    <xf numFmtId="0" fontId="74" fillId="0" borderId="11" xfId="3" applyFont="1" applyAlignment="1">
      <alignment vertical="center"/>
    </xf>
    <xf numFmtId="9" fontId="32" fillId="0" borderId="52" xfId="3" applyNumberFormat="1" applyFont="1" applyBorder="1" applyAlignment="1">
      <alignment horizontal="center" vertical="center"/>
    </xf>
    <xf numFmtId="0" fontId="15" fillId="0" borderId="51" xfId="3" applyFont="1" applyBorder="1" applyAlignment="1">
      <alignment horizontal="center" vertical="center"/>
    </xf>
    <xf numFmtId="0" fontId="31" fillId="0" borderId="44" xfId="16" applyBorder="1" applyAlignment="1">
      <alignment horizontal="center" vertical="center" wrapText="1"/>
    </xf>
    <xf numFmtId="0" fontId="15" fillId="0" borderId="44" xfId="3" applyFont="1" applyBorder="1" applyAlignment="1">
      <alignment horizontal="left" vertical="center" wrapText="1"/>
    </xf>
    <xf numFmtId="0" fontId="26" fillId="0" borderId="51" xfId="3" applyFont="1" applyBorder="1" applyAlignment="1">
      <alignment vertical="center" wrapText="1"/>
    </xf>
    <xf numFmtId="0" fontId="25" fillId="20" borderId="42" xfId="3" applyFont="1" applyFill="1" applyBorder="1" applyAlignment="1">
      <alignment horizontal="center" vertical="center" wrapText="1"/>
    </xf>
    <xf numFmtId="0" fontId="77" fillId="0" borderId="44" xfId="16" applyFont="1" applyBorder="1" applyAlignment="1">
      <alignment horizontal="center" vertical="center" wrapText="1"/>
    </xf>
    <xf numFmtId="0" fontId="25" fillId="0" borderId="47" xfId="2" applyFont="1" applyBorder="1" applyAlignment="1">
      <alignment horizontal="center" vertical="center" wrapText="1"/>
    </xf>
    <xf numFmtId="0" fontId="26" fillId="0" borderId="47" xfId="3" applyFont="1" applyBorder="1" applyAlignment="1">
      <alignment horizontal="left" vertical="center" wrapText="1"/>
    </xf>
    <xf numFmtId="0" fontId="26" fillId="0" borderId="47" xfId="3" applyFont="1" applyBorder="1" applyAlignment="1">
      <alignment vertical="center" wrapText="1"/>
    </xf>
    <xf numFmtId="0" fontId="38" fillId="0" borderId="81" xfId="3" applyFont="1" applyBorder="1" applyAlignment="1">
      <alignment horizontal="center" vertical="center" wrapText="1"/>
    </xf>
    <xf numFmtId="174" fontId="38" fillId="0" borderId="81" xfId="3" applyNumberFormat="1" applyFont="1" applyBorder="1" applyAlignment="1">
      <alignment horizontal="center" vertical="center" wrapText="1"/>
    </xf>
    <xf numFmtId="0" fontId="38" fillId="0" borderId="82" xfId="3" applyFont="1" applyBorder="1" applyAlignment="1">
      <alignment horizontal="center" vertical="center" wrapText="1"/>
    </xf>
    <xf numFmtId="174" fontId="38" fillId="0" borderId="82" xfId="3" applyNumberFormat="1" applyFont="1" applyBorder="1" applyAlignment="1">
      <alignment horizontal="center" vertical="center" wrapText="1"/>
    </xf>
    <xf numFmtId="6" fontId="38" fillId="0" borderId="81" xfId="3" applyNumberFormat="1" applyFont="1" applyBorder="1" applyAlignment="1">
      <alignment horizontal="center" vertical="center" wrapText="1"/>
    </xf>
    <xf numFmtId="6" fontId="38" fillId="0" borderId="82" xfId="3" applyNumberFormat="1" applyFont="1" applyBorder="1" applyAlignment="1">
      <alignment horizontal="center" vertical="center" wrapText="1"/>
    </xf>
    <xf numFmtId="173" fontId="38" fillId="0" borderId="81" xfId="18" applyNumberFormat="1" applyFont="1" applyBorder="1" applyAlignment="1">
      <alignment horizontal="center" vertical="center" wrapText="1"/>
    </xf>
    <xf numFmtId="173" fontId="38" fillId="0" borderId="82" xfId="18" applyNumberFormat="1" applyFont="1" applyBorder="1" applyAlignment="1">
      <alignment horizontal="center" vertical="center" wrapText="1"/>
    </xf>
    <xf numFmtId="6" fontId="38" fillId="0" borderId="67" xfId="3" applyNumberFormat="1" applyFont="1" applyBorder="1" applyAlignment="1">
      <alignment horizontal="center" vertical="center" wrapText="1"/>
    </xf>
    <xf numFmtId="0" fontId="38" fillId="0" borderId="93" xfId="3" applyFont="1" applyBorder="1" applyAlignment="1">
      <alignment horizontal="center" vertical="center" wrapText="1"/>
    </xf>
    <xf numFmtId="9" fontId="38" fillId="19" borderId="121" xfId="3" applyNumberFormat="1" applyFont="1" applyFill="1" applyBorder="1" applyAlignment="1">
      <alignment horizontal="center" vertical="center" wrapText="1"/>
    </xf>
    <xf numFmtId="9" fontId="38" fillId="19" borderId="122" xfId="3" applyNumberFormat="1" applyFont="1" applyFill="1" applyBorder="1" applyAlignment="1">
      <alignment horizontal="center" vertical="center" wrapText="1"/>
    </xf>
    <xf numFmtId="9" fontId="38" fillId="19" borderId="123" xfId="3" applyNumberFormat="1" applyFont="1" applyFill="1" applyBorder="1" applyAlignment="1">
      <alignment horizontal="center" vertical="center" wrapText="1"/>
    </xf>
    <xf numFmtId="0" fontId="38" fillId="0" borderId="118" xfId="3" applyFont="1" applyBorder="1" applyAlignment="1">
      <alignment horizontal="center" vertical="center" wrapText="1"/>
    </xf>
    <xf numFmtId="0" fontId="38" fillId="0" borderId="79" xfId="3" applyFont="1" applyBorder="1" applyAlignment="1">
      <alignment horizontal="center" vertical="center" wrapText="1"/>
    </xf>
    <xf numFmtId="0" fontId="38" fillId="29" borderId="79" xfId="3" applyFont="1" applyFill="1" applyBorder="1" applyAlignment="1">
      <alignment horizontal="center" vertical="center" wrapText="1"/>
    </xf>
    <xf numFmtId="0" fontId="38" fillId="0" borderId="1" xfId="3" applyFont="1" applyBorder="1" applyAlignment="1">
      <alignment horizontal="center" vertical="center" wrapText="1"/>
    </xf>
    <xf numFmtId="0" fontId="38" fillId="29" borderId="65" xfId="3" applyFont="1" applyFill="1" applyBorder="1" applyAlignment="1">
      <alignment horizontal="center" vertical="center" wrapText="1"/>
    </xf>
    <xf numFmtId="0" fontId="38" fillId="0" borderId="65" xfId="3" applyFont="1" applyBorder="1" applyAlignment="1">
      <alignment horizontal="center" vertical="center" wrapText="1"/>
    </xf>
    <xf numFmtId="0" fontId="38" fillId="0" borderId="88" xfId="3" applyFont="1" applyBorder="1" applyAlignment="1">
      <alignment horizontal="center" vertical="center" wrapText="1"/>
    </xf>
    <xf numFmtId="0" fontId="38" fillId="0" borderId="37" xfId="3" applyFont="1" applyBorder="1" applyAlignment="1">
      <alignment horizontal="center" vertical="center" wrapText="1"/>
    </xf>
    <xf numFmtId="173" fontId="38" fillId="0" borderId="81" xfId="18" applyNumberFormat="1" applyFont="1" applyFill="1" applyBorder="1" applyAlignment="1">
      <alignment horizontal="center" vertical="center" wrapText="1"/>
    </xf>
    <xf numFmtId="169" fontId="26" fillId="0" borderId="71" xfId="5" applyNumberFormat="1" applyFont="1" applyFill="1" applyBorder="1" applyAlignment="1">
      <alignment horizontal="center" vertical="center"/>
    </xf>
    <xf numFmtId="169" fontId="26" fillId="0" borderId="120" xfId="5" applyNumberFormat="1" applyFont="1" applyFill="1" applyBorder="1" applyAlignment="1">
      <alignment vertical="center"/>
    </xf>
    <xf numFmtId="169" fontId="26" fillId="0" borderId="110" xfId="5" applyNumberFormat="1" applyFont="1" applyFill="1" applyBorder="1" applyAlignment="1">
      <alignment vertical="center"/>
    </xf>
    <xf numFmtId="169" fontId="26" fillId="0" borderId="109" xfId="5" applyNumberFormat="1" applyFont="1" applyFill="1" applyBorder="1" applyAlignment="1">
      <alignment vertical="center"/>
    </xf>
    <xf numFmtId="169" fontId="26" fillId="0" borderId="47" xfId="5" applyNumberFormat="1" applyFont="1" applyFill="1" applyBorder="1" applyAlignment="1">
      <alignment vertical="center"/>
    </xf>
    <xf numFmtId="174" fontId="42" fillId="0" borderId="82" xfId="3" applyNumberFormat="1" applyFont="1" applyBorder="1" applyAlignment="1">
      <alignment horizontal="center" vertical="center" wrapText="1"/>
    </xf>
    <xf numFmtId="171" fontId="42" fillId="20" borderId="47" xfId="0" applyNumberFormat="1" applyFont="1" applyFill="1" applyBorder="1" applyAlignment="1">
      <alignment horizontal="center" vertical="center"/>
    </xf>
    <xf numFmtId="0" fontId="26" fillId="19" borderId="52" xfId="3" applyFont="1" applyFill="1" applyBorder="1" applyAlignment="1">
      <alignment horizontal="center" vertical="center"/>
    </xf>
    <xf numFmtId="9" fontId="26" fillId="0" borderId="115" xfId="5" applyNumberFormat="1" applyFont="1" applyBorder="1" applyAlignment="1">
      <alignment vertical="center"/>
    </xf>
    <xf numFmtId="9" fontId="11" fillId="0" borderId="33" xfId="3" applyNumberFormat="1" applyFont="1" applyBorder="1" applyAlignment="1">
      <alignment horizontal="center" vertical="center"/>
    </xf>
    <xf numFmtId="9" fontId="11" fillId="0" borderId="52" xfId="3" applyNumberFormat="1" applyFont="1" applyBorder="1" applyAlignment="1">
      <alignment horizontal="center" vertical="center"/>
    </xf>
    <xf numFmtId="0" fontId="11" fillId="0" borderId="33" xfId="3" applyFont="1" applyBorder="1" applyAlignment="1">
      <alignment horizontal="center" vertical="center"/>
    </xf>
    <xf numFmtId="0" fontId="11" fillId="0" borderId="52" xfId="3" applyFont="1" applyBorder="1" applyAlignment="1">
      <alignment horizontal="center" vertical="center"/>
    </xf>
    <xf numFmtId="0" fontId="11" fillId="0" borderId="51" xfId="3" applyFont="1" applyBorder="1" applyAlignment="1">
      <alignment horizontal="center" vertical="center"/>
    </xf>
    <xf numFmtId="169" fontId="26" fillId="0" borderId="38" xfId="5" applyNumberFormat="1" applyFont="1" applyFill="1" applyBorder="1" applyAlignment="1">
      <alignment vertical="center"/>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1" fontId="12" fillId="19" borderId="30" xfId="3" applyNumberFormat="1" applyFont="1" applyFill="1" applyBorder="1" applyAlignment="1">
      <alignment vertical="center"/>
    </xf>
    <xf numFmtId="1" fontId="12" fillId="19" borderId="31" xfId="3" applyNumberFormat="1" applyFont="1" applyFill="1" applyBorder="1" applyAlignment="1">
      <alignment vertical="center"/>
    </xf>
    <xf numFmtId="1" fontId="12" fillId="19" borderId="32" xfId="3" applyNumberFormat="1" applyFont="1" applyFill="1" applyBorder="1" applyAlignment="1">
      <alignment vertical="center"/>
    </xf>
    <xf numFmtId="0" fontId="17" fillId="0" borderId="11" xfId="3" applyFont="1" applyAlignment="1">
      <alignment vertical="center"/>
    </xf>
    <xf numFmtId="0" fontId="81" fillId="0" borderId="11" xfId="3" applyFont="1" applyAlignment="1">
      <alignment vertical="center"/>
    </xf>
    <xf numFmtId="0" fontId="40" fillId="20" borderId="47" xfId="2" applyFont="1" applyFill="1" applyBorder="1" applyAlignment="1">
      <alignment horizontal="center" vertical="center" wrapText="1"/>
    </xf>
    <xf numFmtId="0" fontId="82" fillId="0" borderId="47" xfId="3" applyFont="1" applyBorder="1" applyAlignment="1">
      <alignment horizontal="center" vertical="center"/>
    </xf>
    <xf numFmtId="0" fontId="16" fillId="20" borderId="54" xfId="3" applyFont="1" applyFill="1" applyBorder="1" applyAlignment="1">
      <alignment horizontal="left" vertical="center"/>
    </xf>
    <xf numFmtId="0" fontId="16" fillId="20" borderId="52" xfId="3" applyFont="1" applyFill="1" applyBorder="1" applyAlignment="1">
      <alignment horizontal="left" vertical="center"/>
    </xf>
    <xf numFmtId="0" fontId="16" fillId="20" borderId="53" xfId="3" applyFont="1" applyFill="1" applyBorder="1" applyAlignment="1">
      <alignment horizontal="left" vertical="center"/>
    </xf>
    <xf numFmtId="0" fontId="16" fillId="20" borderId="51" xfId="3" applyFont="1" applyFill="1" applyBorder="1" applyAlignment="1">
      <alignment vertical="center"/>
    </xf>
    <xf numFmtId="0" fontId="16" fillId="20" borderId="54" xfId="3" applyFont="1" applyFill="1" applyBorder="1" applyAlignment="1">
      <alignment horizontal="left" vertical="center" wrapText="1"/>
    </xf>
    <xf numFmtId="0" fontId="16" fillId="20" borderId="52" xfId="3" applyFont="1" applyFill="1" applyBorder="1" applyAlignment="1">
      <alignment horizontal="left" vertical="center" wrapText="1"/>
    </xf>
    <xf numFmtId="0" fontId="16" fillId="20" borderId="53" xfId="3" applyFont="1" applyFill="1" applyBorder="1" applyAlignment="1">
      <alignment horizontal="left" vertical="center" wrapText="1"/>
    </xf>
    <xf numFmtId="0" fontId="49" fillId="20" borderId="51" xfId="2" applyFont="1" applyFill="1" applyBorder="1" applyAlignment="1">
      <alignment horizontal="center" vertical="center" wrapText="1"/>
    </xf>
    <xf numFmtId="0" fontId="24" fillId="0" borderId="11" xfId="2" applyFont="1" applyAlignment="1">
      <alignment horizontal="center" vertical="center" wrapText="1"/>
    </xf>
    <xf numFmtId="0" fontId="67" fillId="0" borderId="44" xfId="3" applyFont="1" applyBorder="1" applyAlignment="1">
      <alignment horizontal="center" vertical="center" wrapText="1"/>
    </xf>
    <xf numFmtId="0" fontId="78" fillId="0" borderId="44" xfId="3" applyFont="1" applyBorder="1" applyAlignment="1">
      <alignment horizontal="center" vertical="center" wrapText="1"/>
    </xf>
    <xf numFmtId="0" fontId="68" fillId="0" borderId="47" xfId="0" applyFont="1" applyBorder="1" applyAlignment="1">
      <alignment horizontal="center" vertical="center"/>
    </xf>
    <xf numFmtId="0" fontId="68" fillId="0" borderId="47" xfId="0" applyFont="1" applyBorder="1" applyAlignment="1">
      <alignment horizontal="right" vertical="center"/>
    </xf>
    <xf numFmtId="0" fontId="70" fillId="0" borderId="44" xfId="3" applyFont="1" applyBorder="1" applyAlignment="1">
      <alignment horizontal="center" vertical="center" wrapText="1"/>
    </xf>
    <xf numFmtId="173" fontId="42" fillId="0" borderId="82" xfId="3" applyNumberFormat="1" applyFont="1" applyBorder="1" applyAlignment="1">
      <alignment horizontal="center" vertical="center" wrapText="1"/>
    </xf>
    <xf numFmtId="0" fontId="26" fillId="0" borderId="45" xfId="3" applyFont="1" applyBorder="1" applyAlignment="1">
      <alignment horizontal="center" vertical="center" wrapText="1"/>
    </xf>
    <xf numFmtId="0" fontId="26" fillId="0" borderId="119" xfId="3" applyFont="1" applyBorder="1" applyAlignment="1">
      <alignment horizontal="center" vertical="center" wrapText="1"/>
    </xf>
    <xf numFmtId="0" fontId="15" fillId="0" borderId="32" xfId="3" applyFont="1" applyBorder="1" applyAlignment="1">
      <alignment horizontal="center" vertical="center" wrapText="1"/>
    </xf>
    <xf numFmtId="0" fontId="11" fillId="0" borderId="32" xfId="3" applyFont="1" applyBorder="1" applyAlignment="1">
      <alignment horizontal="center" vertical="center" wrapText="1"/>
    </xf>
    <xf numFmtId="0" fontId="26" fillId="0" borderId="32" xfId="3" applyFont="1" applyBorder="1" applyAlignment="1">
      <alignment horizontal="center" vertical="center" wrapText="1"/>
    </xf>
    <xf numFmtId="0" fontId="66" fillId="0" borderId="32" xfId="3" applyFont="1" applyBorder="1" applyAlignment="1">
      <alignment horizontal="center" vertical="center" wrapText="1"/>
    </xf>
    <xf numFmtId="0" fontId="32" fillId="0" borderId="51" xfId="3" applyFont="1" applyBorder="1" applyAlignment="1">
      <alignment horizontal="center" vertical="center" wrapText="1"/>
    </xf>
    <xf numFmtId="0" fontId="23" fillId="0" borderId="47" xfId="3" applyFont="1" applyBorder="1" applyAlignment="1">
      <alignment horizontal="center" vertical="center" wrapText="1"/>
    </xf>
    <xf numFmtId="0" fontId="69" fillId="0" borderId="47" xfId="0" applyFont="1" applyBorder="1" applyAlignment="1">
      <alignment wrapText="1"/>
    </xf>
    <xf numFmtId="0" fontId="69" fillId="0" borderId="71" xfId="0" applyFont="1" applyBorder="1" applyAlignment="1">
      <alignment wrapText="1"/>
    </xf>
    <xf numFmtId="0" fontId="84" fillId="0" borderId="32" xfId="16" applyFont="1" applyBorder="1" applyAlignment="1">
      <alignment horizontal="center" vertical="center" wrapText="1"/>
    </xf>
    <xf numFmtId="0" fontId="85" fillId="0" borderId="32" xfId="16" applyFont="1" applyBorder="1" applyAlignment="1">
      <alignment horizontal="center" vertical="center" wrapText="1"/>
    </xf>
    <xf numFmtId="169" fontId="26" fillId="0" borderId="114" xfId="5" applyNumberFormat="1" applyFont="1" applyFill="1" applyBorder="1" applyAlignment="1">
      <alignment vertical="center"/>
    </xf>
    <xf numFmtId="169" fontId="26" fillId="0" borderId="71" xfId="5" applyNumberFormat="1" applyFont="1" applyFill="1" applyBorder="1" applyAlignment="1">
      <alignment vertical="center"/>
    </xf>
    <xf numFmtId="0" fontId="42" fillId="20" borderId="54" xfId="3" applyFont="1" applyFill="1" applyBorder="1" applyAlignment="1">
      <alignment horizontal="center" vertical="center" wrapText="1"/>
    </xf>
    <xf numFmtId="9" fontId="32" fillId="0" borderId="124" xfId="3" applyNumberFormat="1" applyFont="1" applyBorder="1" applyAlignment="1">
      <alignment horizontal="center" vertical="center"/>
    </xf>
    <xf numFmtId="9" fontId="32" fillId="0" borderId="119" xfId="3" applyNumberFormat="1" applyFont="1" applyBorder="1" applyAlignment="1">
      <alignment horizontal="center" vertical="center"/>
    </xf>
    <xf numFmtId="0" fontId="69" fillId="0" borderId="71" xfId="0" applyFont="1" applyBorder="1"/>
    <xf numFmtId="0" fontId="87" fillId="0" borderId="119" xfId="16" applyFont="1" applyBorder="1" applyAlignment="1">
      <alignment vertical="center" wrapText="1"/>
    </xf>
    <xf numFmtId="0" fontId="24" fillId="0" borderId="47" xfId="3" applyFont="1" applyBorder="1" applyAlignment="1">
      <alignment horizontal="right" vertical="center" wrapText="1"/>
    </xf>
    <xf numFmtId="0" fontId="26" fillId="0" borderId="98" xfId="3" applyFont="1" applyBorder="1" applyAlignment="1">
      <alignment horizontal="left" vertical="top" wrapText="1"/>
    </xf>
    <xf numFmtId="0" fontId="26" fillId="0" borderId="1" xfId="3" applyFont="1" applyBorder="1" applyAlignment="1">
      <alignment vertical="top" wrapText="1"/>
    </xf>
    <xf numFmtId="0" fontId="26" fillId="0" borderId="78" xfId="3" applyFont="1" applyBorder="1" applyAlignment="1">
      <alignment vertical="top" wrapText="1"/>
    </xf>
    <xf numFmtId="0" fontId="26" fillId="0" borderId="105" xfId="3" applyFont="1" applyBorder="1" applyAlignment="1">
      <alignment vertical="top" wrapText="1"/>
    </xf>
    <xf numFmtId="173" fontId="42" fillId="0" borderId="38" xfId="3" applyNumberFormat="1" applyFont="1" applyBorder="1" applyAlignment="1">
      <alignment horizontal="center" vertical="center" wrapText="1"/>
    </xf>
    <xf numFmtId="0" fontId="42" fillId="20" borderId="48" xfId="2" applyFont="1" applyFill="1" applyBorder="1" applyAlignment="1">
      <alignment horizontal="center" vertical="center" wrapText="1"/>
    </xf>
    <xf numFmtId="0" fontId="67" fillId="0" borderId="32" xfId="3" applyFont="1" applyBorder="1" applyAlignment="1">
      <alignment horizontal="center" vertical="center" wrapText="1"/>
    </xf>
    <xf numFmtId="10" fontId="42" fillId="20" borderId="74" xfId="3" applyNumberFormat="1" applyFont="1" applyFill="1" applyBorder="1" applyAlignment="1">
      <alignment horizontal="center" vertical="center"/>
    </xf>
    <xf numFmtId="9" fontId="42" fillId="20" borderId="74" xfId="3" applyNumberFormat="1" applyFont="1" applyFill="1" applyBorder="1" applyAlignment="1">
      <alignment horizontal="center" vertical="center"/>
    </xf>
    <xf numFmtId="0" fontId="71" fillId="0" borderId="36" xfId="3" applyFont="1" applyBorder="1" applyAlignment="1">
      <alignment horizontal="center" vertical="center"/>
    </xf>
    <xf numFmtId="0" fontId="71" fillId="0" borderId="53" xfId="3" applyFont="1" applyBorder="1" applyAlignment="1">
      <alignment horizontal="center" vertical="center"/>
    </xf>
    <xf numFmtId="0" fontId="71" fillId="0" borderId="51" xfId="3" applyFont="1" applyBorder="1" applyAlignment="1">
      <alignment horizontal="center" vertical="center"/>
    </xf>
    <xf numFmtId="0" fontId="70" fillId="0" borderId="11" xfId="3" applyFont="1" applyAlignment="1">
      <alignment vertical="center"/>
    </xf>
    <xf numFmtId="9" fontId="71" fillId="0" borderId="53" xfId="3" applyNumberFormat="1" applyFont="1" applyBorder="1" applyAlignment="1">
      <alignment horizontal="center" vertical="center"/>
    </xf>
    <xf numFmtId="0" fontId="49" fillId="0" borderId="51" xfId="2" applyFont="1" applyBorder="1" applyAlignment="1">
      <alignment horizontal="left" wrapText="1"/>
    </xf>
    <xf numFmtId="0" fontId="25" fillId="0" borderId="51" xfId="2" applyFont="1" applyBorder="1" applyAlignment="1">
      <alignment horizontal="left" wrapText="1"/>
    </xf>
    <xf numFmtId="0" fontId="32" fillId="0" borderId="119" xfId="3" applyFont="1" applyBorder="1" applyAlignment="1">
      <alignment horizontal="center" vertical="center"/>
    </xf>
    <xf numFmtId="9" fontId="26" fillId="0" borderId="39" xfId="1" applyFont="1" applyBorder="1" applyAlignment="1">
      <alignment vertical="center"/>
    </xf>
    <xf numFmtId="0" fontId="26" fillId="0" borderId="32" xfId="3" applyFont="1" applyBorder="1" applyAlignment="1">
      <alignment horizontal="left" vertical="center" wrapText="1"/>
    </xf>
    <xf numFmtId="0" fontId="70" fillId="0" borderId="32" xfId="3" applyFont="1" applyBorder="1" applyAlignment="1">
      <alignment horizontal="left" vertical="center" wrapText="1"/>
    </xf>
    <xf numFmtId="0" fontId="24" fillId="0" borderId="33" xfId="3" applyFont="1" applyBorder="1" applyAlignment="1">
      <alignment horizontal="center" vertical="center"/>
    </xf>
    <xf numFmtId="0" fontId="26" fillId="0" borderId="51" xfId="3" applyFont="1" applyBorder="1" applyAlignment="1">
      <alignment horizontal="left" vertical="center" wrapText="1"/>
    </xf>
    <xf numFmtId="0" fontId="26" fillId="0" borderId="44" xfId="3" applyFont="1" applyBorder="1" applyAlignment="1">
      <alignment horizontal="left" vertical="center" wrapText="1"/>
    </xf>
    <xf numFmtId="0" fontId="24" fillId="0" borderId="33" xfId="3" applyFont="1" applyBorder="1" applyAlignment="1">
      <alignment horizontal="left" vertical="center"/>
    </xf>
    <xf numFmtId="0" fontId="26" fillId="0" borderId="52" xfId="3" applyFont="1" applyBorder="1" applyAlignment="1">
      <alignment horizontal="left" vertical="center"/>
    </xf>
    <xf numFmtId="0" fontId="26" fillId="0" borderId="11" xfId="3" applyFont="1" applyAlignment="1">
      <alignment horizontal="left" vertical="center"/>
    </xf>
    <xf numFmtId="0" fontId="53" fillId="0" borderId="51" xfId="3" applyFont="1" applyBorder="1" applyAlignment="1">
      <alignment horizontal="left" vertical="center"/>
    </xf>
    <xf numFmtId="0" fontId="26" fillId="0" borderId="31" xfId="3" applyFont="1" applyBorder="1" applyAlignment="1">
      <alignment horizontal="left" vertical="top"/>
    </xf>
    <xf numFmtId="0" fontId="26" fillId="0" borderId="32" xfId="3" applyFont="1" applyBorder="1" applyAlignment="1">
      <alignment horizontal="left" vertical="top" wrapText="1"/>
    </xf>
    <xf numFmtId="0" fontId="26" fillId="0" borderId="51" xfId="3" applyFont="1" applyBorder="1" applyAlignment="1">
      <alignment horizontal="left" vertical="top" wrapText="1"/>
    </xf>
    <xf numFmtId="0" fontId="26" fillId="0" borderId="44" xfId="3" applyFont="1" applyBorder="1" applyAlignment="1">
      <alignment horizontal="left" vertical="top" wrapText="1"/>
    </xf>
    <xf numFmtId="0" fontId="26" fillId="0" borderId="32" xfId="3" applyFont="1" applyBorder="1" applyAlignment="1">
      <alignment vertical="top" wrapText="1"/>
    </xf>
    <xf numFmtId="0" fontId="26" fillId="0" borderId="51" xfId="3" applyFont="1" applyBorder="1" applyAlignment="1">
      <alignment vertical="top" wrapText="1"/>
    </xf>
    <xf numFmtId="0" fontId="26" fillId="0" borderId="44" xfId="3" applyFont="1" applyBorder="1" applyAlignment="1">
      <alignment vertical="top" wrapText="1"/>
    </xf>
    <xf numFmtId="0" fontId="70" fillId="0" borderId="51" xfId="3" applyFont="1" applyBorder="1" applyAlignment="1">
      <alignment vertical="top" wrapText="1"/>
    </xf>
    <xf numFmtId="0" fontId="26" fillId="0" borderId="51" xfId="3" applyFont="1" applyBorder="1" applyAlignment="1">
      <alignment vertical="top"/>
    </xf>
    <xf numFmtId="0" fontId="70" fillId="0" borderId="51" xfId="3" applyFont="1" applyBorder="1" applyAlignment="1">
      <alignment horizontal="left" vertical="center"/>
    </xf>
    <xf numFmtId="0" fontId="26" fillId="0" borderId="47" xfId="3" applyFont="1" applyBorder="1" applyAlignment="1">
      <alignment horizontal="left" vertical="top"/>
    </xf>
    <xf numFmtId="0" fontId="17" fillId="0" borderId="36" xfId="3" applyFont="1" applyBorder="1" applyAlignment="1">
      <alignment horizontal="center" vertical="center"/>
    </xf>
    <xf numFmtId="0" fontId="17" fillId="0" borderId="53" xfId="3" applyFont="1" applyBorder="1" applyAlignment="1">
      <alignment horizontal="center" vertical="center"/>
    </xf>
    <xf numFmtId="0" fontId="26" fillId="0" borderId="51" xfId="3" applyFont="1" applyBorder="1" applyAlignment="1">
      <alignment horizontal="left" vertical="center"/>
    </xf>
    <xf numFmtId="0" fontId="26" fillId="0" borderId="51" xfId="3" applyFont="1" applyBorder="1" applyAlignment="1">
      <alignment horizontal="left" vertical="top"/>
    </xf>
    <xf numFmtId="0" fontId="70" fillId="0" borderId="32" xfId="3" applyFont="1" applyBorder="1" applyAlignment="1">
      <alignment vertical="top" wrapText="1"/>
    </xf>
    <xf numFmtId="0" fontId="42" fillId="20" borderId="42"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70" fillId="0" borderId="47" xfId="3" applyFont="1" applyBorder="1" applyAlignment="1">
      <alignment horizontal="left" vertical="top" wrapText="1"/>
    </xf>
    <xf numFmtId="0" fontId="26" fillId="0" borderId="47" xfId="3" applyFont="1" applyBorder="1" applyAlignment="1">
      <alignment horizontal="left" vertical="top" wrapText="1"/>
    </xf>
    <xf numFmtId="0" fontId="26" fillId="0" borderId="119" xfId="3" applyFont="1" applyBorder="1" applyAlignment="1">
      <alignment horizontal="left" vertical="top"/>
    </xf>
    <xf numFmtId="169" fontId="26" fillId="0" borderId="34" xfId="5" applyNumberFormat="1" applyFont="1" applyFill="1" applyBorder="1" applyAlignment="1">
      <alignment vertical="center"/>
    </xf>
    <xf numFmtId="6" fontId="38" fillId="0" borderId="47" xfId="3" applyNumberFormat="1" applyFont="1" applyBorder="1" applyAlignment="1">
      <alignment horizontal="center" vertical="center" wrapText="1"/>
    </xf>
    <xf numFmtId="0" fontId="24" fillId="0" borderId="51" xfId="0" applyFont="1" applyBorder="1" applyAlignment="1">
      <alignment horizontal="center" vertical="center"/>
    </xf>
    <xf numFmtId="9" fontId="32" fillId="0" borderId="53" xfId="3" applyNumberFormat="1" applyFont="1" applyBorder="1" applyAlignment="1">
      <alignment horizontal="center" vertical="center"/>
    </xf>
    <xf numFmtId="9" fontId="11" fillId="0" borderId="53" xfId="3" applyNumberFormat="1" applyFont="1" applyBorder="1" applyAlignment="1">
      <alignment horizontal="center" vertical="center"/>
    </xf>
    <xf numFmtId="0" fontId="15" fillId="0" borderId="32" xfId="3" applyFont="1" applyBorder="1" applyAlignment="1">
      <alignment horizontal="left" vertical="top" wrapText="1"/>
    </xf>
    <xf numFmtId="0" fontId="66" fillId="0" borderId="32" xfId="3" applyFont="1" applyBorder="1" applyAlignment="1">
      <alignment horizontal="left" vertical="top" wrapText="1"/>
    </xf>
    <xf numFmtId="0" fontId="66" fillId="0" borderId="51" xfId="3" applyFont="1" applyBorder="1" applyAlignment="1">
      <alignment horizontal="center" vertical="center" wrapText="1"/>
    </xf>
    <xf numFmtId="0" fontId="11" fillId="0" borderId="47" xfId="3" applyFont="1" applyBorder="1" applyAlignment="1">
      <alignment vertical="center"/>
    </xf>
    <xf numFmtId="0" fontId="66" fillId="0" borderId="33" xfId="3" applyFont="1" applyBorder="1" applyAlignment="1">
      <alignment horizontal="center" vertical="center"/>
    </xf>
    <xf numFmtId="0" fontId="66" fillId="0" borderId="53" xfId="3" applyFont="1" applyBorder="1" applyAlignment="1">
      <alignment horizontal="center" vertical="center"/>
    </xf>
    <xf numFmtId="0" fontId="11" fillId="0" borderId="32" xfId="3" applyFont="1" applyBorder="1" applyAlignment="1">
      <alignment horizontal="left" vertical="top" wrapText="1"/>
    </xf>
    <xf numFmtId="0" fontId="68" fillId="30" borderId="47" xfId="0" applyFont="1" applyFill="1" applyBorder="1" applyAlignment="1">
      <alignment horizontal="right" vertical="center"/>
    </xf>
    <xf numFmtId="0" fontId="42" fillId="20" borderId="52" xfId="3" applyFont="1" applyFill="1" applyBorder="1" applyAlignment="1">
      <alignment horizontal="center" vertical="center" wrapText="1"/>
    </xf>
    <xf numFmtId="0" fontId="38" fillId="0" borderId="119" xfId="3" applyFont="1" applyBorder="1" applyAlignment="1">
      <alignment horizontal="center" vertical="center"/>
    </xf>
    <xf numFmtId="0" fontId="69" fillId="0" borderId="81" xfId="0" applyFont="1" applyBorder="1"/>
    <xf numFmtId="169" fontId="26" fillId="0" borderId="81" xfId="5" applyNumberFormat="1" applyFont="1" applyBorder="1" applyAlignment="1">
      <alignment vertical="center"/>
    </xf>
    <xf numFmtId="2" fontId="26" fillId="19" borderId="11" xfId="3" applyNumberFormat="1" applyFont="1" applyFill="1" applyAlignment="1">
      <alignment vertical="center"/>
    </xf>
    <xf numFmtId="0" fontId="26" fillId="19" borderId="11" xfId="3" applyFont="1" applyFill="1" applyAlignment="1">
      <alignment vertical="center" wrapText="1"/>
    </xf>
    <xf numFmtId="9" fontId="38" fillId="19" borderId="106" xfId="3" applyNumberFormat="1" applyFont="1" applyFill="1" applyBorder="1" applyAlignment="1">
      <alignment horizontal="center" vertical="center" wrapText="1"/>
    </xf>
    <xf numFmtId="9" fontId="38" fillId="19" borderId="127" xfId="3" applyNumberFormat="1" applyFont="1" applyFill="1" applyBorder="1" applyAlignment="1">
      <alignment horizontal="center" vertical="center" wrapText="1"/>
    </xf>
    <xf numFmtId="6" fontId="38" fillId="0" borderId="66" xfId="3" applyNumberFormat="1" applyFont="1" applyBorder="1" applyAlignment="1">
      <alignment horizontal="center" vertical="center" wrapText="1"/>
    </xf>
    <xf numFmtId="9" fontId="38" fillId="19" borderId="128" xfId="3" applyNumberFormat="1" applyFont="1" applyFill="1" applyBorder="1" applyAlignment="1">
      <alignment horizontal="center" vertical="center" wrapText="1"/>
    </xf>
    <xf numFmtId="0" fontId="42" fillId="0" borderId="57" xfId="3" applyFont="1" applyBorder="1" applyAlignment="1">
      <alignment horizontal="center" vertical="center" wrapText="1"/>
    </xf>
    <xf numFmtId="6" fontId="26" fillId="0" borderId="110" xfId="3" applyNumberFormat="1" applyFont="1" applyBorder="1" applyAlignment="1">
      <alignment vertical="center"/>
    </xf>
    <xf numFmtId="6" fontId="38" fillId="0" borderId="1" xfId="3" applyNumberFormat="1" applyFont="1" applyBorder="1" applyAlignment="1">
      <alignment horizontal="center" vertical="center" wrapText="1"/>
    </xf>
    <xf numFmtId="9" fontId="38" fillId="19" borderId="129" xfId="3" applyNumberFormat="1" applyFont="1" applyFill="1" applyBorder="1" applyAlignment="1">
      <alignment horizontal="center" vertical="center" wrapText="1"/>
    </xf>
    <xf numFmtId="0" fontId="25" fillId="16" borderId="119" xfId="3" applyFont="1" applyFill="1" applyBorder="1" applyAlignment="1">
      <alignment horizontal="center" vertical="center" wrapText="1"/>
    </xf>
    <xf numFmtId="0" fontId="25" fillId="16" borderId="27" xfId="3" applyFont="1" applyFill="1" applyBorder="1" applyAlignment="1">
      <alignment horizontal="center" vertical="center" wrapText="1"/>
    </xf>
    <xf numFmtId="6" fontId="38" fillId="0" borderId="4" xfId="3" applyNumberFormat="1" applyFont="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6" fontId="26" fillId="0" borderId="38" xfId="3" applyNumberFormat="1" applyFont="1" applyBorder="1" applyAlignment="1">
      <alignment horizontal="center" vertical="center"/>
    </xf>
    <xf numFmtId="6" fontId="38" fillId="0" borderId="22" xfId="3" applyNumberFormat="1" applyFont="1" applyBorder="1" applyAlignment="1">
      <alignment horizontal="center" vertical="center" wrapText="1"/>
    </xf>
    <xf numFmtId="0" fontId="42" fillId="0" borderId="77" xfId="3" applyFont="1" applyBorder="1" applyAlignment="1">
      <alignment horizontal="center" vertical="center" wrapText="1"/>
    </xf>
    <xf numFmtId="6" fontId="26" fillId="0" borderId="105" xfId="3" applyNumberFormat="1" applyFont="1" applyBorder="1" applyAlignment="1">
      <alignment vertical="center"/>
    </xf>
    <xf numFmtId="6" fontId="38" fillId="0" borderId="23" xfId="3" applyNumberFormat="1" applyFont="1" applyBorder="1" applyAlignment="1">
      <alignment horizontal="center" vertical="center" wrapText="1"/>
    </xf>
    <xf numFmtId="6" fontId="26" fillId="0" borderId="82" xfId="3" applyNumberFormat="1" applyFont="1" applyBorder="1" applyAlignment="1">
      <alignment horizontal="center" vertical="center"/>
    </xf>
    <xf numFmtId="0" fontId="25" fillId="16" borderId="54" xfId="3" applyFont="1" applyFill="1" applyBorder="1" applyAlignment="1">
      <alignment horizontal="center" vertical="center" wrapText="1"/>
    </xf>
    <xf numFmtId="173" fontId="38" fillId="0" borderId="66" xfId="18" applyNumberFormat="1" applyFont="1" applyBorder="1" applyAlignment="1">
      <alignment horizontal="center" vertical="center" wrapText="1"/>
    </xf>
    <xf numFmtId="0" fontId="42" fillId="0" borderId="84" xfId="3" applyFont="1" applyBorder="1" applyAlignment="1">
      <alignment horizontal="center" vertical="center" wrapText="1"/>
    </xf>
    <xf numFmtId="0" fontId="0" fillId="19" borderId="47" xfId="0" applyFill="1" applyBorder="1" applyAlignment="1">
      <alignment vertical="center"/>
    </xf>
    <xf numFmtId="0" fontId="1" fillId="19" borderId="47" xfId="19" applyFill="1" applyBorder="1" applyAlignment="1">
      <alignment vertical="center"/>
    </xf>
    <xf numFmtId="0" fontId="79" fillId="19" borderId="47" xfId="19" applyFont="1" applyFill="1" applyBorder="1" applyAlignment="1">
      <alignment vertical="center" wrapText="1"/>
    </xf>
    <xf numFmtId="0" fontId="1" fillId="19" borderId="47" xfId="19" applyFill="1" applyBorder="1" applyAlignment="1">
      <alignment vertical="center" wrapText="1"/>
    </xf>
    <xf numFmtId="0" fontId="26" fillId="19" borderId="11" xfId="3" applyFont="1" applyFill="1" applyAlignment="1">
      <alignment horizontal="right" vertical="center"/>
    </xf>
    <xf numFmtId="0" fontId="35" fillId="19" borderId="46" xfId="12" quotePrefix="1" applyNumberFormat="1" applyFill="1" applyBorder="1" applyAlignment="1">
      <alignment horizontal="center" vertical="center" wrapText="1"/>
    </xf>
    <xf numFmtId="0" fontId="35" fillId="19" borderId="47" xfId="12" quotePrefix="1" applyNumberFormat="1" applyFill="1" applyBorder="1" applyAlignment="1">
      <alignment horizontal="left" vertical="center" wrapText="1"/>
    </xf>
    <xf numFmtId="0" fontId="35" fillId="19" borderId="47" xfId="12" quotePrefix="1" applyNumberFormat="1" applyFill="1" applyBorder="1" applyAlignment="1">
      <alignment horizontal="center" vertical="center" wrapText="1"/>
    </xf>
    <xf numFmtId="37" fontId="35" fillId="19" borderId="47" xfId="11" applyNumberFormat="1" applyFill="1" applyBorder="1" applyAlignment="1">
      <alignment horizontal="center" vertical="center"/>
    </xf>
    <xf numFmtId="0" fontId="0" fillId="19" borderId="46" xfId="0" applyFill="1" applyBorder="1" applyAlignment="1">
      <alignment horizontal="center" vertical="center"/>
    </xf>
    <xf numFmtId="0" fontId="1" fillId="19" borderId="50" xfId="19" applyFill="1" applyBorder="1" applyAlignment="1">
      <alignment horizontal="right" vertical="center"/>
    </xf>
    <xf numFmtId="0" fontId="76" fillId="19" borderId="47" xfId="19" applyFont="1" applyFill="1" applyBorder="1" applyAlignment="1">
      <alignment vertical="center" wrapText="1"/>
    </xf>
    <xf numFmtId="37" fontId="35" fillId="19" borderId="78" xfId="11" applyNumberFormat="1" applyFill="1" applyBorder="1" applyAlignment="1">
      <alignment horizontal="right" vertical="center"/>
    </xf>
    <xf numFmtId="0" fontId="1" fillId="19" borderId="71" xfId="19" applyFill="1" applyBorder="1" applyAlignment="1">
      <alignment horizontal="right" vertical="center"/>
    </xf>
    <xf numFmtId="0" fontId="1" fillId="19" borderId="49" xfId="19" applyFill="1" applyBorder="1" applyAlignment="1">
      <alignment horizontal="right" wrapText="1"/>
    </xf>
    <xf numFmtId="9" fontId="1" fillId="19" borderId="11" xfId="19" applyNumberFormat="1" applyFill="1"/>
    <xf numFmtId="0" fontId="1" fillId="19" borderId="11" xfId="19" applyFill="1"/>
    <xf numFmtId="0" fontId="76" fillId="19" borderId="47" xfId="0" applyFont="1" applyFill="1" applyBorder="1" applyAlignment="1">
      <alignment vertical="center"/>
    </xf>
    <xf numFmtId="0" fontId="76" fillId="19" borderId="47" xfId="19" applyFont="1" applyFill="1" applyBorder="1" applyAlignment="1">
      <alignment vertical="center"/>
    </xf>
    <xf numFmtId="9" fontId="75" fillId="19" borderId="11" xfId="19" applyNumberFormat="1" applyFont="1" applyFill="1"/>
    <xf numFmtId="0" fontId="80" fillId="19" borderId="47" xfId="19" applyFont="1" applyFill="1" applyBorder="1" applyAlignment="1">
      <alignment vertical="center" wrapText="1"/>
    </xf>
    <xf numFmtId="0" fontId="23" fillId="19" borderId="47" xfId="3" applyFont="1" applyFill="1" applyBorder="1" applyAlignment="1">
      <alignment horizontal="center" vertical="center" wrapText="1"/>
    </xf>
    <xf numFmtId="0" fontId="69" fillId="19" borderId="47" xfId="0" applyFont="1" applyFill="1" applyBorder="1" applyAlignment="1">
      <alignment horizontal="center" vertical="center" wrapText="1"/>
    </xf>
    <xf numFmtId="0" fontId="59" fillId="19" borderId="47" xfId="0" applyFont="1" applyFill="1" applyBorder="1"/>
    <xf numFmtId="0" fontId="59" fillId="19" borderId="71" xfId="0" applyFont="1" applyFill="1" applyBorder="1"/>
    <xf numFmtId="0" fontId="69" fillId="19" borderId="71" xfId="0" applyFont="1" applyFill="1" applyBorder="1" applyAlignment="1">
      <alignment horizontal="center" vertical="center" wrapText="1"/>
    </xf>
    <xf numFmtId="0" fontId="42" fillId="19" borderId="47" xfId="3" applyFont="1" applyFill="1" applyBorder="1" applyAlignment="1">
      <alignment horizontal="center" vertical="center" wrapText="1"/>
    </xf>
    <xf numFmtId="9" fontId="26" fillId="0" borderId="131" xfId="5" applyNumberFormat="1" applyFont="1" applyBorder="1" applyAlignment="1">
      <alignment vertical="center"/>
    </xf>
    <xf numFmtId="169" fontId="26" fillId="0" borderId="22" xfId="5" applyNumberFormat="1" applyFont="1" applyBorder="1" applyAlignment="1">
      <alignment horizontal="center" vertical="center"/>
    </xf>
    <xf numFmtId="9" fontId="26" fillId="0" borderId="22" xfId="5" applyNumberFormat="1" applyFont="1" applyBorder="1" applyAlignment="1">
      <alignment vertical="center"/>
    </xf>
    <xf numFmtId="169" fontId="26" fillId="0" borderId="132" xfId="5" applyNumberFormat="1" applyFont="1" applyBorder="1" applyAlignment="1">
      <alignment vertical="center"/>
    </xf>
    <xf numFmtId="169" fontId="26" fillId="0" borderId="126" xfId="5" applyNumberFormat="1" applyFont="1" applyBorder="1" applyAlignment="1">
      <alignment vertical="center"/>
    </xf>
    <xf numFmtId="169" fontId="26" fillId="0" borderId="120" xfId="5" applyNumberFormat="1" applyFont="1" applyBorder="1" applyAlignment="1">
      <alignment vertical="center"/>
    </xf>
    <xf numFmtId="169" fontId="70" fillId="0" borderId="47" xfId="5" applyNumberFormat="1" applyFont="1" applyFill="1" applyBorder="1" applyAlignment="1">
      <alignment vertical="center"/>
    </xf>
    <xf numFmtId="169" fontId="26" fillId="0" borderId="79" xfId="5" applyNumberFormat="1" applyFont="1" applyFill="1" applyBorder="1" applyAlignment="1">
      <alignment vertical="center"/>
    </xf>
    <xf numFmtId="9" fontId="26" fillId="0" borderId="35" xfId="5" applyNumberFormat="1" applyFont="1" applyBorder="1" applyAlignment="1">
      <alignment vertical="center"/>
    </xf>
    <xf numFmtId="169" fontId="26" fillId="0" borderId="46" xfId="5" applyNumberFormat="1" applyFont="1" applyBorder="1" applyAlignment="1">
      <alignment vertical="center"/>
    </xf>
    <xf numFmtId="169" fontId="26" fillId="0" borderId="49" xfId="5" applyNumberFormat="1" applyFont="1" applyBorder="1" applyAlignment="1">
      <alignment horizontal="center" vertical="center"/>
    </xf>
    <xf numFmtId="169" fontId="26" fillId="0" borderId="46" xfId="5" applyNumberFormat="1" applyFont="1" applyFill="1" applyBorder="1" applyAlignment="1">
      <alignment vertical="center"/>
    </xf>
    <xf numFmtId="169" fontId="70" fillId="0" borderId="46" xfId="5" applyNumberFormat="1" applyFont="1" applyFill="1" applyBorder="1" applyAlignment="1">
      <alignment vertical="center"/>
    </xf>
    <xf numFmtId="9" fontId="26" fillId="0" borderId="49" xfId="5" applyNumberFormat="1" applyFont="1" applyBorder="1" applyAlignment="1">
      <alignment vertical="center"/>
    </xf>
    <xf numFmtId="169" fontId="70" fillId="0" borderId="37" xfId="5" applyNumberFormat="1" applyFont="1" applyFill="1" applyBorder="1" applyAlignment="1">
      <alignment vertical="center"/>
    </xf>
    <xf numFmtId="169" fontId="70" fillId="0" borderId="38" xfId="5" applyNumberFormat="1" applyFont="1" applyFill="1" applyBorder="1" applyAlignment="1">
      <alignment vertical="center"/>
    </xf>
    <xf numFmtId="10" fontId="42" fillId="0" borderId="47" xfId="3" applyNumberFormat="1" applyFont="1" applyBorder="1" applyAlignment="1">
      <alignment horizontal="center" vertical="center"/>
    </xf>
    <xf numFmtId="169" fontId="26" fillId="0" borderId="47" xfId="5" applyNumberFormat="1" applyFont="1" applyBorder="1" applyAlignment="1">
      <alignment horizontal="center" vertical="center"/>
    </xf>
    <xf numFmtId="43" fontId="51" fillId="20" borderId="57" xfId="18" applyFont="1" applyFill="1" applyBorder="1" applyAlignment="1">
      <alignment horizontal="center" vertical="center" wrapText="1"/>
    </xf>
    <xf numFmtId="169" fontId="26" fillId="0" borderId="46" xfId="5" applyNumberFormat="1" applyFont="1" applyBorder="1" applyAlignment="1">
      <alignment horizontal="center" vertical="center"/>
    </xf>
    <xf numFmtId="169" fontId="26" fillId="0" borderId="46" xfId="5" applyNumberFormat="1" applyFont="1" applyFill="1" applyBorder="1" applyAlignment="1">
      <alignment horizontal="center" vertical="center"/>
    </xf>
    <xf numFmtId="169" fontId="26" fillId="0" borderId="37" xfId="5" applyNumberFormat="1" applyFont="1" applyFill="1" applyBorder="1" applyAlignment="1">
      <alignment vertical="center"/>
    </xf>
    <xf numFmtId="43" fontId="51" fillId="20" borderId="117" xfId="18" applyFont="1" applyFill="1" applyBorder="1" applyAlignment="1">
      <alignment horizontal="center" vertical="center" wrapText="1"/>
    </xf>
    <xf numFmtId="9" fontId="26" fillId="0" borderId="116" xfId="5" applyNumberFormat="1" applyFont="1" applyBorder="1" applyAlignment="1">
      <alignment vertical="center"/>
    </xf>
    <xf numFmtId="169" fontId="26" fillId="0" borderId="134" xfId="5" applyNumberFormat="1" applyFont="1" applyBorder="1" applyAlignment="1">
      <alignment vertical="center"/>
    </xf>
    <xf numFmtId="9" fontId="26" fillId="0" borderId="78" xfId="5" applyNumberFormat="1" applyFont="1" applyBorder="1" applyAlignment="1">
      <alignment vertical="center"/>
    </xf>
    <xf numFmtId="169" fontId="26" fillId="0" borderId="135" xfId="5" applyNumberFormat="1" applyFont="1" applyBorder="1" applyAlignment="1">
      <alignment vertical="center"/>
    </xf>
    <xf numFmtId="9" fontId="26" fillId="0" borderId="136" xfId="5" applyNumberFormat="1" applyFont="1" applyBorder="1" applyAlignment="1">
      <alignment vertical="center"/>
    </xf>
    <xf numFmtId="169" fontId="26" fillId="0" borderId="65" xfId="5" applyNumberFormat="1" applyFont="1" applyBorder="1" applyAlignment="1">
      <alignment vertical="center"/>
    </xf>
    <xf numFmtId="169" fontId="26" fillId="0" borderId="72" xfId="5" applyNumberFormat="1" applyFont="1" applyBorder="1" applyAlignment="1">
      <alignment vertical="center"/>
    </xf>
    <xf numFmtId="169" fontId="26" fillId="0" borderId="137" xfId="5" applyNumberFormat="1" applyFont="1" applyBorder="1" applyAlignment="1">
      <alignment vertical="center"/>
    </xf>
    <xf numFmtId="9" fontId="26" fillId="0" borderId="72" xfId="5" applyNumberFormat="1" applyFont="1" applyBorder="1" applyAlignment="1">
      <alignment vertical="center"/>
    </xf>
    <xf numFmtId="169" fontId="26" fillId="0" borderId="37" xfId="5" applyNumberFormat="1" applyFont="1" applyBorder="1" applyAlignment="1">
      <alignment vertical="center"/>
    </xf>
    <xf numFmtId="43" fontId="51" fillId="20" borderId="47" xfId="18" applyFont="1" applyFill="1" applyBorder="1" applyAlignment="1">
      <alignment horizontal="center" vertical="center" wrapText="1"/>
    </xf>
    <xf numFmtId="43" fontId="51" fillId="20" borderId="46" xfId="18" applyFont="1" applyFill="1" applyBorder="1" applyAlignment="1">
      <alignment horizontal="center" vertical="center" wrapText="1"/>
    </xf>
    <xf numFmtId="43" fontId="51" fillId="20" borderId="48" xfId="18" applyFont="1" applyFill="1" applyBorder="1" applyAlignment="1">
      <alignment horizontal="center" vertical="center" wrapText="1"/>
    </xf>
    <xf numFmtId="9" fontId="26" fillId="0" borderId="48" xfId="5" applyNumberFormat="1" applyFont="1" applyBorder="1" applyAlignment="1">
      <alignment vertical="center"/>
    </xf>
    <xf numFmtId="169" fontId="26" fillId="0" borderId="48" xfId="5" applyNumberFormat="1" applyFont="1" applyBorder="1" applyAlignment="1">
      <alignment vertical="center"/>
    </xf>
    <xf numFmtId="169" fontId="26" fillId="0" borderId="48" xfId="5" applyNumberFormat="1" applyFont="1" applyBorder="1" applyAlignment="1">
      <alignment horizontal="center" vertical="center"/>
    </xf>
    <xf numFmtId="169" fontId="26" fillId="0" borderId="139" xfId="5" applyNumberFormat="1" applyFont="1" applyBorder="1" applyAlignment="1">
      <alignment vertical="center"/>
    </xf>
    <xf numFmtId="9" fontId="26" fillId="0" borderId="138" xfId="5" applyNumberFormat="1" applyFont="1" applyBorder="1" applyAlignment="1">
      <alignment horizontal="right" vertical="center"/>
    </xf>
    <xf numFmtId="169" fontId="26" fillId="0" borderId="138" xfId="5" applyNumberFormat="1" applyFont="1" applyBorder="1" applyAlignment="1">
      <alignment horizontal="right" vertical="center"/>
    </xf>
    <xf numFmtId="169" fontId="26" fillId="0" borderId="140" xfId="5" applyNumberFormat="1" applyFont="1" applyBorder="1" applyAlignment="1">
      <alignment horizontal="right" vertical="center"/>
    </xf>
    <xf numFmtId="9" fontId="26" fillId="0" borderId="48" xfId="5" applyNumberFormat="1" applyFont="1" applyBorder="1" applyAlignment="1">
      <alignment horizontal="right" vertical="center"/>
    </xf>
    <xf numFmtId="43" fontId="51" fillId="20" borderId="41" xfId="18" applyFont="1" applyFill="1" applyBorder="1" applyAlignment="1">
      <alignment horizontal="center" vertical="center" wrapText="1"/>
    </xf>
    <xf numFmtId="9" fontId="26" fillId="0" borderId="141" xfId="5" applyNumberFormat="1" applyFont="1" applyBorder="1" applyAlignment="1">
      <alignment horizontal="right" vertical="center"/>
    </xf>
    <xf numFmtId="169" fontId="26" fillId="0" borderId="48" xfId="5" applyNumberFormat="1" applyFont="1" applyBorder="1" applyAlignment="1">
      <alignment horizontal="right" vertical="center"/>
    </xf>
    <xf numFmtId="169" fontId="26" fillId="0" borderId="139" xfId="5" applyNumberFormat="1" applyFont="1" applyBorder="1" applyAlignment="1">
      <alignment horizontal="right" vertical="center"/>
    </xf>
    <xf numFmtId="173" fontId="33" fillId="0" borderId="51" xfId="18" applyNumberFormat="1" applyFont="1" applyBorder="1" applyAlignment="1">
      <alignment horizontal="left" vertical="center"/>
    </xf>
    <xf numFmtId="173" fontId="33" fillId="0" borderId="51" xfId="18" applyNumberFormat="1" applyFont="1" applyFill="1" applyBorder="1" applyAlignment="1">
      <alignment horizontal="center" vertical="center"/>
    </xf>
    <xf numFmtId="1" fontId="38" fillId="19" borderId="51" xfId="3" applyNumberFormat="1" applyFont="1" applyFill="1" applyBorder="1" applyAlignment="1">
      <alignment horizontal="center" vertical="center"/>
    </xf>
    <xf numFmtId="1" fontId="42" fillId="19" borderId="51" xfId="3" applyNumberFormat="1" applyFont="1" applyFill="1" applyBorder="1" applyAlignment="1">
      <alignment horizontal="center" vertical="center"/>
    </xf>
    <xf numFmtId="173" fontId="38" fillId="19" borderId="51" xfId="3" applyNumberFormat="1" applyFont="1" applyFill="1" applyBorder="1" applyAlignment="1">
      <alignment horizontal="center" vertical="center"/>
    </xf>
    <xf numFmtId="173" fontId="42" fillId="19" borderId="51" xfId="3" applyNumberFormat="1" applyFont="1" applyFill="1" applyBorder="1" applyAlignment="1">
      <alignment horizontal="center" vertical="center"/>
    </xf>
    <xf numFmtId="173" fontId="24" fillId="19" borderId="75" xfId="3" applyNumberFormat="1" applyFont="1" applyFill="1" applyBorder="1" applyAlignment="1">
      <alignment horizontal="center" vertical="center" wrapText="1"/>
    </xf>
    <xf numFmtId="173" fontId="24" fillId="19" borderId="74" xfId="3" applyNumberFormat="1" applyFont="1" applyFill="1" applyBorder="1" applyAlignment="1">
      <alignment horizontal="center" vertical="center" wrapText="1"/>
    </xf>
    <xf numFmtId="173" fontId="25" fillId="19" borderId="76" xfId="3" applyNumberFormat="1" applyFont="1" applyFill="1" applyBorder="1" applyAlignment="1">
      <alignment horizontal="center" vertical="center" wrapText="1"/>
    </xf>
    <xf numFmtId="0" fontId="25" fillId="0" borderId="51" xfId="0" applyFont="1" applyBorder="1" applyAlignment="1">
      <alignment horizontal="center" vertical="center" wrapText="1"/>
    </xf>
    <xf numFmtId="173" fontId="0" fillId="0" borderId="0" xfId="18" applyNumberFormat="1" applyFont="1" applyAlignment="1">
      <alignment vertical="center"/>
    </xf>
    <xf numFmtId="0" fontId="91" fillId="0" borderId="0" xfId="0" applyFont="1"/>
    <xf numFmtId="0" fontId="42" fillId="16" borderId="71" xfId="3" applyFont="1" applyFill="1" applyBorder="1" applyAlignment="1">
      <alignment horizontal="center" vertical="center"/>
    </xf>
    <xf numFmtId="169" fontId="26" fillId="0" borderId="143" xfId="5" applyNumberFormat="1" applyFont="1" applyFill="1" applyBorder="1" applyAlignment="1">
      <alignment vertical="center"/>
    </xf>
    <xf numFmtId="169" fontId="26" fillId="0" borderId="107" xfId="5" applyNumberFormat="1" applyFont="1" applyFill="1" applyBorder="1" applyAlignment="1">
      <alignment horizontal="center" vertical="center"/>
    </xf>
    <xf numFmtId="0" fontId="24" fillId="0" borderId="48" xfId="2" applyFont="1" applyBorder="1" applyAlignment="1">
      <alignment horizontal="center" vertical="center" wrapText="1"/>
    </xf>
    <xf numFmtId="169" fontId="26" fillId="0" borderId="126" xfId="5" applyNumberFormat="1" applyFont="1" applyFill="1" applyBorder="1" applyAlignment="1">
      <alignment vertical="center"/>
    </xf>
    <xf numFmtId="169" fontId="26" fillId="0" borderId="81" xfId="5" applyNumberFormat="1" applyFont="1" applyFill="1" applyBorder="1" applyAlignment="1">
      <alignment vertical="center"/>
    </xf>
    <xf numFmtId="0" fontId="95" fillId="31" borderId="81" xfId="0" applyFont="1" applyFill="1" applyBorder="1" applyAlignment="1">
      <alignment wrapText="1"/>
    </xf>
    <xf numFmtId="0" fontId="95" fillId="31" borderId="50" xfId="0" applyFont="1" applyFill="1" applyBorder="1" applyAlignment="1">
      <alignment horizontal="center" vertical="center" wrapText="1"/>
    </xf>
    <xf numFmtId="0" fontId="95" fillId="31" borderId="81" xfId="0" applyFont="1" applyFill="1" applyBorder="1" applyAlignment="1">
      <alignment horizontal="center" vertical="center" wrapText="1"/>
    </xf>
    <xf numFmtId="0" fontId="67" fillId="0" borderId="44" xfId="0" applyFont="1" applyBorder="1" applyAlignment="1">
      <alignment horizontal="center" vertical="center" wrapText="1"/>
    </xf>
    <xf numFmtId="0" fontId="96" fillId="0" borderId="44" xfId="16" applyFont="1" applyBorder="1" applyAlignment="1">
      <alignment horizontal="center" vertical="center" wrapText="1"/>
    </xf>
    <xf numFmtId="0" fontId="97" fillId="0" borderId="0" xfId="0" applyFont="1" applyAlignment="1">
      <alignment wrapText="1"/>
    </xf>
    <xf numFmtId="0" fontId="70" fillId="0" borderId="51" xfId="0" applyFont="1" applyBorder="1" applyAlignment="1">
      <alignment horizontal="center" vertical="center" wrapText="1"/>
    </xf>
    <xf numFmtId="0" fontId="73" fillId="0" borderId="32" xfId="0" applyFont="1" applyBorder="1" applyAlignment="1">
      <alignment horizontal="center" vertical="center" wrapText="1"/>
    </xf>
    <xf numFmtId="169" fontId="26" fillId="0" borderId="11" xfId="3" applyNumberFormat="1" applyFont="1" applyAlignment="1">
      <alignment vertical="center"/>
    </xf>
    <xf numFmtId="10" fontId="26" fillId="0" borderId="49" xfId="1" applyNumberFormat="1" applyFont="1" applyBorder="1" applyAlignment="1">
      <alignment vertical="center"/>
    </xf>
    <xf numFmtId="171" fontId="26" fillId="0" borderId="39" xfId="1" applyNumberFormat="1" applyFont="1" applyBorder="1" applyAlignment="1">
      <alignment vertical="center"/>
    </xf>
    <xf numFmtId="169" fontId="26" fillId="0" borderId="39" xfId="1" applyNumberFormat="1" applyFont="1" applyBorder="1" applyAlignment="1">
      <alignment vertical="center"/>
    </xf>
    <xf numFmtId="0" fontId="70" fillId="0" borderId="72" xfId="0" applyFont="1" applyBorder="1" applyAlignment="1">
      <alignment vertical="center"/>
    </xf>
    <xf numFmtId="169" fontId="26" fillId="0" borderId="103" xfId="5" applyNumberFormat="1" applyFont="1" applyFill="1" applyBorder="1" applyAlignment="1">
      <alignment vertical="center"/>
    </xf>
    <xf numFmtId="169" fontId="26" fillId="0" borderId="60" xfId="5" applyNumberFormat="1" applyFont="1" applyBorder="1" applyAlignment="1">
      <alignment vertical="center"/>
    </xf>
    <xf numFmtId="0" fontId="70" fillId="0" borderId="76" xfId="0" applyFont="1" applyBorder="1" applyAlignment="1">
      <alignment horizontal="right" vertical="center"/>
    </xf>
    <xf numFmtId="0" fontId="70" fillId="0" borderId="87" xfId="0" applyFont="1" applyBorder="1" applyAlignment="1">
      <alignment horizontal="right" vertical="center"/>
    </xf>
    <xf numFmtId="0" fontId="25" fillId="0" borderId="102" xfId="2" applyFont="1" applyBorder="1" applyAlignment="1">
      <alignment horizontal="center" vertical="center" wrapText="1"/>
    </xf>
    <xf numFmtId="0" fontId="25" fillId="0" borderId="103" xfId="2" applyFont="1" applyBorder="1" applyAlignment="1">
      <alignment horizontal="center" vertical="center" wrapText="1"/>
    </xf>
    <xf numFmtId="0" fontId="25" fillId="0" borderId="104"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113" xfId="2" applyFont="1" applyBorder="1" applyAlignment="1">
      <alignment horizontal="center" vertical="center" wrapText="1"/>
    </xf>
    <xf numFmtId="0" fontId="25" fillId="0" borderId="99" xfId="2" applyFont="1" applyBorder="1" applyAlignment="1">
      <alignment horizontal="center" vertical="center" wrapText="1"/>
    </xf>
    <xf numFmtId="0" fontId="25" fillId="0" borderId="100" xfId="2" applyFont="1" applyBorder="1" applyAlignment="1">
      <alignment horizontal="center" vertical="center" wrapText="1"/>
    </xf>
    <xf numFmtId="0" fontId="25" fillId="0" borderId="101" xfId="2" applyFont="1" applyBorder="1" applyAlignment="1">
      <alignment horizontal="center" vertical="center" wrapText="1"/>
    </xf>
    <xf numFmtId="0" fontId="25" fillId="20" borderId="79" xfId="2" applyFont="1" applyFill="1" applyBorder="1" applyAlignment="1">
      <alignment horizontal="center" vertical="center" wrapText="1"/>
    </xf>
    <xf numFmtId="0" fontId="25" fillId="20" borderId="37"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87" xfId="2" applyFont="1" applyFill="1" applyBorder="1" applyAlignment="1">
      <alignment horizontal="center" vertical="center" wrapText="1"/>
    </xf>
    <xf numFmtId="0" fontId="25" fillId="0" borderId="30"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2" xfId="2" applyFont="1" applyBorder="1" applyAlignment="1">
      <alignment horizontal="center" vertical="center" wrapText="1"/>
    </xf>
    <xf numFmtId="1" fontId="12" fillId="0" borderId="30" xfId="3" applyNumberFormat="1" applyFont="1" applyBorder="1" applyAlignment="1">
      <alignment horizontal="center" vertical="center"/>
    </xf>
    <xf numFmtId="1" fontId="12" fillId="0" borderId="32" xfId="3" applyNumberFormat="1" applyFont="1" applyBorder="1" applyAlignment="1">
      <alignment horizontal="center" vertical="center"/>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20" borderId="83" xfId="2" applyFont="1" applyFill="1" applyBorder="1" applyAlignment="1">
      <alignment horizontal="center" vertical="center" wrapText="1"/>
    </xf>
    <xf numFmtId="0" fontId="25" fillId="16" borderId="43" xfId="2" applyFont="1" applyFill="1" applyBorder="1" applyAlignment="1">
      <alignment horizontal="center" vertical="center"/>
    </xf>
    <xf numFmtId="0" fontId="24" fillId="0" borderId="48" xfId="2" applyFont="1" applyBorder="1" applyAlignment="1">
      <alignment horizontal="center" vertical="center" wrapText="1"/>
    </xf>
    <xf numFmtId="0" fontId="25" fillId="0" borderId="47" xfId="2" applyFont="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70" fillId="0" borderId="72" xfId="0" applyFont="1" applyBorder="1" applyAlignment="1">
      <alignment horizontal="right" vertical="center"/>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46" fillId="0" borderId="30" xfId="0" applyFont="1" applyBorder="1" applyAlignment="1">
      <alignment horizontal="left" vertical="center" wrapText="1"/>
    </xf>
    <xf numFmtId="0" fontId="46" fillId="0" borderId="31" xfId="0" applyFont="1" applyBorder="1" applyAlignment="1">
      <alignment horizontal="left" vertical="center" wrapText="1"/>
    </xf>
    <xf numFmtId="0" fontId="46" fillId="0" borderId="32" xfId="0" applyFont="1" applyBorder="1" applyAlignment="1">
      <alignment horizontal="left"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16" borderId="51" xfId="2" applyFont="1" applyFill="1" applyBorder="1" applyAlignment="1">
      <alignment horizontal="center" vertical="center" wrapText="1"/>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0" fontId="25" fillId="20" borderId="61" xfId="2" applyFont="1" applyFill="1" applyBorder="1" applyAlignment="1">
      <alignment horizontal="center" vertical="center" wrapText="1"/>
    </xf>
    <xf numFmtId="0" fontId="25" fillId="20" borderId="133" xfId="2" applyFont="1" applyFill="1" applyBorder="1" applyAlignment="1">
      <alignment horizontal="center" vertical="center" wrapText="1"/>
    </xf>
    <xf numFmtId="0" fontId="25" fillId="20" borderId="85" xfId="2" applyFont="1" applyFill="1" applyBorder="1" applyAlignment="1">
      <alignment horizontal="center" vertical="center" wrapText="1"/>
    </xf>
    <xf numFmtId="0" fontId="6" fillId="0" borderId="0" xfId="0" applyFont="1" applyAlignment="1">
      <alignment horizontal="left" vertical="top"/>
    </xf>
    <xf numFmtId="0" fontId="0" fillId="0" borderId="0" xfId="0"/>
    <xf numFmtId="0" fontId="8" fillId="0" borderId="2" xfId="0" applyFont="1" applyBorder="1" applyAlignment="1">
      <alignment horizontal="center" vertical="center"/>
    </xf>
    <xf numFmtId="0" fontId="7" fillId="0" borderId="4" xfId="0" applyFont="1" applyBorder="1"/>
    <xf numFmtId="0" fontId="6" fillId="0" borderId="0" xfId="0" applyFont="1" applyAlignment="1">
      <alignment horizontal="left"/>
    </xf>
    <xf numFmtId="0" fontId="8" fillId="0" borderId="0" xfId="0" applyFont="1" applyAlignment="1">
      <alignment horizontal="center" vertical="center" textRotation="90" wrapText="1"/>
    </xf>
    <xf numFmtId="0" fontId="8" fillId="3" borderId="2" xfId="0" applyFont="1" applyFill="1" applyBorder="1" applyAlignment="1">
      <alignment horizontal="center" vertical="center" wrapText="1"/>
    </xf>
    <xf numFmtId="0" fontId="7" fillId="0" borderId="3" xfId="0" applyFont="1" applyBorder="1"/>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7" fontId="8" fillId="0" borderId="22" xfId="0" applyNumberFormat="1" applyFont="1" applyBorder="1" applyAlignment="1">
      <alignment vertical="center"/>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8" fillId="5" borderId="2" xfId="0" applyFont="1" applyFill="1" applyBorder="1" applyAlignment="1">
      <alignment horizontal="center" vertical="center" wrapText="1"/>
    </xf>
    <xf numFmtId="0" fontId="6" fillId="0" borderId="11" xfId="0" applyFont="1" applyBorder="1" applyAlignment="1">
      <alignment horizontal="left" vertical="top"/>
    </xf>
    <xf numFmtId="0" fontId="11" fillId="8" borderId="11" xfId="0" applyFont="1" applyFill="1" applyBorder="1" applyAlignment="1">
      <alignment horizontal="center" vertical="center"/>
    </xf>
    <xf numFmtId="0" fontId="7" fillId="0" borderId="11" xfId="0" applyFont="1" applyBorder="1"/>
    <xf numFmtId="0" fontId="14" fillId="2" borderId="11" xfId="0" applyFont="1" applyFill="1" applyBorder="1" applyAlignment="1">
      <alignment horizontal="center" vertical="center"/>
    </xf>
    <xf numFmtId="0" fontId="14" fillId="2" borderId="22" xfId="0" applyFont="1" applyFill="1" applyBorder="1" applyAlignment="1">
      <alignment horizontal="center" vertical="center"/>
    </xf>
    <xf numFmtId="0" fontId="11" fillId="8" borderId="22" xfId="0" applyFont="1" applyFill="1" applyBorder="1" applyAlignment="1">
      <alignment horizontal="center" vertical="center"/>
    </xf>
    <xf numFmtId="0" fontId="7" fillId="0" borderId="12" xfId="0" applyFont="1" applyBorder="1"/>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14" fillId="8" borderId="11" xfId="0" applyFont="1" applyFill="1" applyBorder="1" applyAlignment="1">
      <alignment horizontal="right" vertical="center"/>
    </xf>
    <xf numFmtId="0" fontId="11" fillId="2" borderId="22" xfId="0" applyFont="1" applyFill="1" applyBorder="1" applyAlignment="1">
      <alignment horizontal="left" vertical="center" wrapText="1"/>
    </xf>
    <xf numFmtId="0" fontId="11" fillId="2" borderId="22" xfId="0" applyFont="1" applyFill="1" applyBorder="1" applyAlignment="1">
      <alignment horizontal="center" vertical="center"/>
    </xf>
    <xf numFmtId="0" fontId="14" fillId="7" borderId="22" xfId="0" applyFont="1" applyFill="1" applyBorder="1" applyAlignment="1">
      <alignment horizontal="center" vertical="center"/>
    </xf>
    <xf numFmtId="0" fontId="7" fillId="0" borderId="13" xfId="0" applyFont="1" applyBorder="1"/>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5" xfId="0" applyFont="1" applyFill="1" applyBorder="1" applyAlignment="1">
      <alignment horizontal="center" vertical="center"/>
    </xf>
    <xf numFmtId="0" fontId="7" fillId="0" borderId="7" xfId="0" applyFont="1" applyBorder="1"/>
    <xf numFmtId="0" fontId="7" fillId="0" borderId="8" xfId="0" applyFont="1" applyBorder="1"/>
    <xf numFmtId="0" fontId="7" fillId="0" borderId="6" xfId="0" applyFont="1" applyBorder="1"/>
    <xf numFmtId="0" fontId="7" fillId="0" borderId="26" xfId="0" applyFont="1" applyBorder="1"/>
    <xf numFmtId="0" fontId="7" fillId="0" borderId="24" xfId="0" applyFont="1" applyBorder="1"/>
    <xf numFmtId="0" fontId="7" fillId="0" borderId="25"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5" fillId="8" borderId="22" xfId="0" applyFont="1" applyFill="1" applyBorder="1" applyAlignment="1">
      <alignment horizontal="left" vertical="center" wrapText="1"/>
    </xf>
    <xf numFmtId="0" fontId="11" fillId="8" borderId="22" xfId="0" applyFont="1" applyFill="1" applyBorder="1" applyAlignment="1">
      <alignment horizontal="left" vertical="center"/>
    </xf>
    <xf numFmtId="0" fontId="14" fillId="12" borderId="22" xfId="0" applyFont="1" applyFill="1" applyBorder="1" applyAlignment="1">
      <alignment horizontal="center" vertical="center" wrapText="1"/>
    </xf>
    <xf numFmtId="14" fontId="11" fillId="8" borderId="22" xfId="0" applyNumberFormat="1"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9" fontId="64" fillId="0" borderId="48" xfId="3" applyNumberFormat="1" applyFont="1" applyBorder="1" applyAlignment="1">
      <alignment horizontal="center" vertical="center"/>
    </xf>
    <xf numFmtId="0" fontId="64" fillId="0" borderId="50" xfId="3" applyFont="1" applyBorder="1" applyAlignment="1">
      <alignment horizontal="center" vertical="center"/>
    </xf>
    <xf numFmtId="0" fontId="26" fillId="0" borderId="48" xfId="3" applyFont="1" applyBorder="1" applyAlignment="1">
      <alignment horizontal="center" vertical="center"/>
    </xf>
    <xf numFmtId="0" fontId="26" fillId="0" borderId="50" xfId="3" applyFont="1" applyBorder="1" applyAlignment="1">
      <alignment horizontal="center" vertical="center"/>
    </xf>
    <xf numFmtId="0" fontId="40" fillId="16" borderId="74" xfId="2" applyFont="1" applyFill="1" applyBorder="1" applyAlignment="1">
      <alignment horizontal="center" vertical="center" wrapText="1"/>
    </xf>
    <xf numFmtId="0" fontId="40" fillId="16" borderId="71" xfId="2" applyFont="1" applyFill="1" applyBorder="1" applyAlignment="1">
      <alignment horizontal="center" vertical="center" wrapText="1"/>
    </xf>
    <xf numFmtId="0" fontId="67" fillId="0" borderId="30" xfId="3" applyFont="1" applyBorder="1" applyAlignment="1">
      <alignment horizontal="center" vertical="center" wrapText="1"/>
    </xf>
    <xf numFmtId="0" fontId="67" fillId="0" borderId="32" xfId="3" applyFont="1" applyBorder="1" applyAlignment="1">
      <alignment horizontal="center" vertical="center" wrapText="1"/>
    </xf>
    <xf numFmtId="0" fontId="31" fillId="0" borderId="48" xfId="16" applyBorder="1" applyAlignment="1">
      <alignment horizontal="center" vertical="center"/>
    </xf>
    <xf numFmtId="0" fontId="31" fillId="0" borderId="50" xfId="16" applyBorder="1" applyAlignment="1">
      <alignment horizontal="center" vertic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70" fillId="0" borderId="48" xfId="3" applyFont="1" applyBorder="1" applyAlignment="1">
      <alignment vertical="center" wrapText="1"/>
    </xf>
    <xf numFmtId="0" fontId="70" fillId="0" borderId="50" xfId="3"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center"/>
    </xf>
    <xf numFmtId="0" fontId="26" fillId="0" borderId="48" xfId="0" applyFont="1" applyBorder="1" applyAlignment="1">
      <alignment vertical="center" wrapText="1"/>
    </xf>
    <xf numFmtId="0" fontId="26" fillId="0" borderId="50" xfId="0" applyFont="1" applyBorder="1" applyAlignment="1">
      <alignment vertical="center" wrapText="1"/>
    </xf>
    <xf numFmtId="0" fontId="32" fillId="0" borderId="47" xfId="0" applyFont="1" applyBorder="1" applyAlignment="1">
      <alignment horizontal="center"/>
    </xf>
    <xf numFmtId="0" fontId="31" fillId="0" borderId="48" xfId="16" applyBorder="1" applyAlignment="1">
      <alignment horizontal="center" vertical="center" wrapText="1"/>
    </xf>
    <xf numFmtId="0" fontId="31" fillId="0" borderId="50" xfId="16" applyBorder="1" applyAlignment="1">
      <alignment horizontal="center" vertical="center" wrapText="1"/>
    </xf>
    <xf numFmtId="0" fontId="83" fillId="0" borderId="48" xfId="21" applyBorder="1" applyAlignment="1">
      <alignment horizontal="center" vertical="center" wrapText="1"/>
    </xf>
    <xf numFmtId="0" fontId="32" fillId="0" borderId="50" xfId="3" applyFont="1" applyBorder="1" applyAlignment="1">
      <alignment horizontal="center" vertical="center" wrapText="1"/>
    </xf>
    <xf numFmtId="0" fontId="73" fillId="0" borderId="30" xfId="3" applyFont="1" applyBorder="1" applyAlignment="1">
      <alignment horizontal="left" vertical="center" wrapText="1"/>
    </xf>
    <xf numFmtId="0" fontId="73" fillId="0" borderId="31" xfId="3" applyFont="1" applyBorder="1" applyAlignment="1">
      <alignment horizontal="left" vertical="center" wrapText="1"/>
    </xf>
    <xf numFmtId="0" fontId="70" fillId="0" borderId="30" xfId="3" applyFont="1" applyBorder="1" applyAlignment="1">
      <alignment horizontal="left" vertical="center" wrapText="1"/>
    </xf>
    <xf numFmtId="0" fontId="70" fillId="0" borderId="31" xfId="3" applyFont="1" applyBorder="1" applyAlignment="1">
      <alignment horizontal="left" vertical="center" wrapText="1"/>
    </xf>
    <xf numFmtId="0" fontId="43" fillId="0" borderId="50" xfId="3" applyFont="1" applyBorder="1" applyAlignment="1">
      <alignment horizontal="center" vertical="center" wrapText="1"/>
    </xf>
    <xf numFmtId="0" fontId="43" fillId="0" borderId="48" xfId="3" applyFont="1" applyBorder="1" applyAlignment="1">
      <alignment horizontal="center" vertical="center" wrapText="1"/>
    </xf>
    <xf numFmtId="0" fontId="73" fillId="0" borderId="48" xfId="3" applyFont="1" applyBorder="1" applyAlignment="1">
      <alignment horizontal="left" vertical="center" wrapText="1"/>
    </xf>
    <xf numFmtId="0" fontId="73" fillId="0" borderId="50" xfId="3" applyFont="1" applyBorder="1" applyAlignment="1">
      <alignment horizontal="left" vertical="center" wrapText="1"/>
    </xf>
    <xf numFmtId="0" fontId="25" fillId="0" borderId="51" xfId="0" applyFont="1" applyBorder="1" applyAlignment="1">
      <alignment horizontal="center" vertical="center" wrapText="1"/>
    </xf>
    <xf numFmtId="0" fontId="42" fillId="20" borderId="47" xfId="2" applyFont="1" applyFill="1" applyBorder="1" applyAlignment="1">
      <alignment horizontal="center" vertical="center" wrapText="1"/>
    </xf>
    <xf numFmtId="171" fontId="42" fillId="20" borderId="48" xfId="3" applyNumberFormat="1" applyFont="1" applyFill="1" applyBorder="1" applyAlignment="1">
      <alignment horizontal="center" vertical="center" wrapText="1"/>
    </xf>
    <xf numFmtId="171" fontId="42" fillId="20" borderId="50" xfId="3" applyNumberFormat="1" applyFont="1" applyFill="1" applyBorder="1" applyAlignment="1">
      <alignment horizontal="center" vertical="center" wrapText="1"/>
    </xf>
    <xf numFmtId="171" fontId="42" fillId="20" borderId="48" xfId="3" applyNumberFormat="1" applyFont="1" applyFill="1" applyBorder="1" applyAlignment="1">
      <alignment horizontal="center" vertical="center"/>
    </xf>
    <xf numFmtId="171" fontId="42" fillId="20" borderId="50" xfId="3" applyNumberFormat="1" applyFont="1" applyFill="1" applyBorder="1" applyAlignment="1">
      <alignment horizontal="center" vertical="center"/>
    </xf>
    <xf numFmtId="0" fontId="90" fillId="0" borderId="48" xfId="0" applyFont="1" applyBorder="1" applyAlignment="1">
      <alignment horizontal="center" vertical="center" wrapText="1"/>
    </xf>
    <xf numFmtId="0" fontId="90" fillId="0" borderId="50" xfId="0" applyFont="1" applyBorder="1" applyAlignment="1">
      <alignment horizontal="center" vertical="center" wrapText="1"/>
    </xf>
    <xf numFmtId="0" fontId="90" fillId="0" borderId="68" xfId="0" applyFont="1" applyBorder="1" applyAlignment="1">
      <alignment horizontal="center" vertical="center" wrapText="1"/>
    </xf>
    <xf numFmtId="0" fontId="90" fillId="0" borderId="142" xfId="0" applyFont="1" applyBorder="1" applyAlignment="1">
      <alignment horizontal="center" vertical="center" wrapText="1"/>
    </xf>
    <xf numFmtId="0" fontId="43" fillId="0" borderId="48" xfId="3" applyFont="1" applyBorder="1" applyAlignment="1">
      <alignment horizontal="left" vertical="center" wrapText="1"/>
    </xf>
    <xf numFmtId="0" fontId="43" fillId="0" borderId="50" xfId="3" applyFont="1" applyBorder="1" applyAlignment="1">
      <alignment horizontal="left" vertical="center" wrapText="1"/>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5" fillId="0" borderId="51" xfId="2" applyFont="1" applyBorder="1" applyAlignment="1">
      <alignment horizontal="left" vertical="center" wrapText="1"/>
    </xf>
    <xf numFmtId="0" fontId="25" fillId="19" borderId="51" xfId="2" applyFont="1" applyFill="1" applyBorder="1" applyAlignment="1">
      <alignment horizontal="left" vertical="center" wrapText="1"/>
    </xf>
    <xf numFmtId="0" fontId="25" fillId="0" borderId="51" xfId="2" applyFont="1" applyBorder="1" applyAlignment="1">
      <alignment horizontal="center" vertical="center" wrapText="1"/>
    </xf>
    <xf numFmtId="0" fontId="25" fillId="20" borderId="51" xfId="2" applyFont="1" applyFill="1" applyBorder="1" applyAlignment="1">
      <alignment horizontal="center" vertical="center" wrapText="1"/>
    </xf>
    <xf numFmtId="0" fontId="25" fillId="20" borderId="51" xfId="2" applyFont="1" applyFill="1" applyBorder="1" applyAlignment="1">
      <alignment horizontal="left" vertical="center" wrapText="1"/>
    </xf>
    <xf numFmtId="0" fontId="16" fillId="0" borderId="51" xfId="3" applyFont="1" applyBorder="1" applyAlignment="1">
      <alignment horizontal="center" vertical="center"/>
    </xf>
    <xf numFmtId="0" fontId="25" fillId="0" borderId="94" xfId="2" applyFont="1" applyBorder="1" applyAlignment="1">
      <alignment horizontal="left" vertical="center" wrapText="1"/>
    </xf>
    <xf numFmtId="0" fontId="25" fillId="0" borderId="95" xfId="2" applyFont="1" applyBorder="1" applyAlignment="1">
      <alignment horizontal="left" vertical="center" wrapText="1"/>
    </xf>
    <xf numFmtId="0" fontId="25" fillId="0" borderId="96" xfId="2" applyFont="1" applyBorder="1" applyAlignment="1">
      <alignment horizontal="left" vertical="center" wrapText="1"/>
    </xf>
    <xf numFmtId="0" fontId="25" fillId="19" borderId="11" xfId="2" applyFont="1" applyFill="1" applyAlignment="1">
      <alignment horizontal="left"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25" fillId="19" borderId="30" xfId="2" applyFont="1" applyFill="1" applyBorder="1" applyAlignment="1">
      <alignment horizontal="center" vertical="center" wrapText="1"/>
    </xf>
    <xf numFmtId="0" fontId="25" fillId="19" borderId="31" xfId="2" applyFont="1" applyFill="1" applyBorder="1" applyAlignment="1">
      <alignment horizontal="center" vertical="center" wrapText="1"/>
    </xf>
    <xf numFmtId="0" fontId="25" fillId="19" borderId="32" xfId="2" applyFont="1" applyFill="1" applyBorder="1" applyAlignment="1">
      <alignment horizontal="center" vertical="center" wrapText="1"/>
    </xf>
    <xf numFmtId="0" fontId="32" fillId="0" borderId="47" xfId="3" applyFont="1" applyBorder="1" applyAlignment="1">
      <alignment horizontal="center" vertical="center"/>
    </xf>
    <xf numFmtId="0" fontId="24" fillId="0" borderId="48" xfId="3" applyFont="1" applyBorder="1" applyAlignment="1">
      <alignment horizontal="left" vertical="center" wrapText="1"/>
    </xf>
    <xf numFmtId="0" fontId="24" fillId="0" borderId="50" xfId="3" applyFont="1" applyBorder="1" applyAlignment="1">
      <alignment horizontal="left" vertical="center" wrapText="1"/>
    </xf>
    <xf numFmtId="0" fontId="43" fillId="8" borderId="48" xfId="0" applyFont="1" applyFill="1" applyBorder="1" applyAlignment="1">
      <alignment horizontal="center" vertical="center" wrapText="1"/>
    </xf>
    <xf numFmtId="0" fontId="43" fillId="8" borderId="50" xfId="0" applyFont="1" applyFill="1" applyBorder="1" applyAlignment="1">
      <alignment horizontal="center" vertical="center" wrapText="1"/>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9" fontId="42" fillId="19" borderId="36" xfId="3" applyNumberFormat="1" applyFont="1" applyFill="1" applyBorder="1" applyAlignment="1">
      <alignment horizontal="center" vertical="center"/>
    </xf>
    <xf numFmtId="9" fontId="42" fillId="19" borderId="44" xfId="3" applyNumberFormat="1" applyFont="1" applyFill="1" applyBorder="1" applyAlignment="1">
      <alignment horizontal="center" vertical="center"/>
    </xf>
    <xf numFmtId="0" fontId="92"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26" fillId="0" borderId="30" xfId="3" applyFont="1" applyBorder="1" applyAlignment="1">
      <alignment horizontal="center" vertical="center" wrapText="1"/>
    </xf>
    <xf numFmtId="0" fontId="70" fillId="0" borderId="30" xfId="3" applyFont="1" applyBorder="1" applyAlignment="1">
      <alignment horizontal="center" vertical="center" wrapText="1"/>
    </xf>
    <xf numFmtId="0" fontId="70" fillId="0" borderId="32" xfId="3" applyFont="1" applyBorder="1" applyAlignment="1">
      <alignment horizontal="center" vertical="center" wrapText="1"/>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15" fillId="0" borderId="30" xfId="3" applyFont="1" applyBorder="1" applyAlignment="1">
      <alignment horizontal="center" vertical="center" wrapText="1"/>
    </xf>
    <xf numFmtId="0" fontId="15" fillId="0" borderId="32" xfId="3" applyFont="1" applyBorder="1" applyAlignment="1">
      <alignment horizontal="center" vertical="center" wrapText="1"/>
    </xf>
    <xf numFmtId="0" fontId="42" fillId="20" borderId="54"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33" fillId="0" borderId="51" xfId="3" applyFont="1" applyBorder="1" applyAlignment="1">
      <alignment horizontal="center" vertical="center"/>
    </xf>
    <xf numFmtId="0" fontId="66" fillId="0" borderId="30" xfId="3" applyFont="1" applyBorder="1" applyAlignment="1">
      <alignment horizontal="center" vertical="center" wrapText="1"/>
    </xf>
    <xf numFmtId="0" fontId="66" fillId="0" borderId="32" xfId="3" applyFont="1" applyBorder="1" applyAlignment="1">
      <alignment horizontal="center" vertical="center" wrapText="1"/>
    </xf>
    <xf numFmtId="0" fontId="26" fillId="0" borderId="30" xfId="3" applyFont="1" applyBorder="1" applyAlignment="1">
      <alignment horizontal="left" vertical="center" wrapText="1"/>
    </xf>
    <xf numFmtId="0" fontId="26" fillId="0" borderId="32" xfId="3" applyFont="1" applyBorder="1" applyAlignment="1">
      <alignment horizontal="left" vertical="center" wrapText="1"/>
    </xf>
    <xf numFmtId="0" fontId="86" fillId="0" borderId="30" xfId="3" applyFont="1" applyBorder="1" applyAlignment="1">
      <alignment horizontal="center" vertical="center" wrapText="1"/>
    </xf>
    <xf numFmtId="0" fontId="86" fillId="0" borderId="32" xfId="3" applyFont="1" applyBorder="1" applyAlignment="1">
      <alignment horizontal="center" vertical="center" wrapText="1"/>
    </xf>
    <xf numFmtId="0" fontId="73" fillId="0" borderId="30" xfId="3" applyFont="1" applyBorder="1" applyAlignment="1">
      <alignment horizontal="center" vertical="center" wrapText="1"/>
    </xf>
    <xf numFmtId="0" fontId="73" fillId="0" borderId="32" xfId="3" applyFont="1" applyBorder="1" applyAlignment="1">
      <alignment horizontal="center" vertical="center" wrapText="1"/>
    </xf>
    <xf numFmtId="0" fontId="32" fillId="0" borderId="30" xfId="3" applyFont="1" applyBorder="1" applyAlignment="1">
      <alignment horizontal="center" vertical="center"/>
    </xf>
    <xf numFmtId="0" fontId="32" fillId="0" borderId="32" xfId="3" applyFont="1" applyBorder="1" applyAlignment="1">
      <alignment horizontal="center" vertical="center"/>
    </xf>
    <xf numFmtId="0" fontId="90" fillId="0" borderId="30" xfId="3" applyFont="1" applyBorder="1" applyAlignment="1">
      <alignment horizontal="center" vertical="center" wrapText="1"/>
    </xf>
    <xf numFmtId="0" fontId="90" fillId="0" borderId="32" xfId="3" applyFont="1" applyBorder="1" applyAlignment="1">
      <alignment horizontal="center" vertical="center" wrapText="1"/>
    </xf>
    <xf numFmtId="0" fontId="90" fillId="0" borderId="47" xfId="0" applyFont="1" applyBorder="1" applyAlignment="1">
      <alignment horizontal="center" vertical="center" wrapText="1"/>
    </xf>
    <xf numFmtId="0" fontId="70" fillId="0" borderId="48" xfId="3" applyFont="1" applyBorder="1" applyAlignment="1">
      <alignment horizontal="left" vertical="center" wrapText="1"/>
    </xf>
    <xf numFmtId="0" fontId="70" fillId="0" borderId="50" xfId="3" applyFont="1" applyBorder="1" applyAlignment="1">
      <alignment horizontal="left" vertical="center" wrapText="1"/>
    </xf>
    <xf numFmtId="0" fontId="67" fillId="0" borderId="48" xfId="3" applyFont="1" applyBorder="1" applyAlignment="1">
      <alignment horizontal="left" vertical="center" wrapText="1"/>
    </xf>
    <xf numFmtId="0" fontId="67" fillId="0" borderId="50" xfId="3" applyFont="1" applyBorder="1" applyAlignment="1">
      <alignment horizontal="left" vertical="center" wrapText="1"/>
    </xf>
    <xf numFmtId="43" fontId="32" fillId="0" borderId="47" xfId="18" applyFont="1" applyBorder="1" applyAlignment="1">
      <alignment horizontal="center"/>
    </xf>
    <xf numFmtId="0" fontId="70" fillId="0" borderId="47" xfId="0" applyFont="1" applyBorder="1" applyAlignment="1">
      <alignment horizontal="center" vertical="center" wrapText="1"/>
    </xf>
    <xf numFmtId="0" fontId="71" fillId="0" borderId="47" xfId="0" applyFont="1" applyBorder="1" applyAlignment="1">
      <alignment horizontal="center"/>
    </xf>
    <xf numFmtId="0" fontId="30" fillId="0" borderId="5" xfId="20" applyFont="1" applyBorder="1" applyAlignment="1">
      <alignment horizontal="center" vertical="center" wrapText="1"/>
    </xf>
    <xf numFmtId="0" fontId="30" fillId="0" borderId="7" xfId="20" applyFont="1" applyBorder="1" applyAlignment="1">
      <alignment horizontal="center" vertical="center" wrapText="1"/>
    </xf>
    <xf numFmtId="0" fontId="30" fillId="0" borderId="8" xfId="20" applyFont="1" applyBorder="1" applyAlignment="1">
      <alignment horizontal="center" vertical="center" wrapText="1"/>
    </xf>
    <xf numFmtId="0" fontId="55" fillId="16" borderId="71" xfId="20" applyFont="1" applyFill="1" applyBorder="1" applyAlignment="1">
      <alignment horizontal="center" vertical="center" wrapText="1"/>
    </xf>
    <xf numFmtId="9" fontId="30" fillId="0" borderId="26" xfId="20" applyNumberFormat="1" applyFont="1" applyBorder="1" applyAlignment="1">
      <alignment horizontal="center" vertical="center" wrapText="1"/>
    </xf>
    <xf numFmtId="0" fontId="30" fillId="0" borderId="24" xfId="20" applyFont="1" applyBorder="1" applyAlignment="1">
      <alignment horizontal="center" vertical="center" wrapText="1"/>
    </xf>
    <xf numFmtId="0" fontId="55" fillId="16" borderId="47" xfId="20" applyFont="1" applyFill="1" applyBorder="1" applyAlignment="1">
      <alignment horizontal="center" vertical="center" wrapText="1"/>
    </xf>
    <xf numFmtId="0" fontId="30" fillId="0" borderId="12" xfId="20" applyFont="1" applyBorder="1" applyAlignment="1">
      <alignment horizontal="left" vertical="center" wrapText="1"/>
    </xf>
    <xf numFmtId="0" fontId="55" fillId="16" borderId="22" xfId="20" applyFont="1" applyFill="1" applyBorder="1" applyAlignment="1">
      <alignment horizontal="center" vertical="center" wrapText="1"/>
    </xf>
    <xf numFmtId="0" fontId="55" fillId="16" borderId="12" xfId="20" applyFont="1" applyFill="1" applyBorder="1" applyAlignment="1">
      <alignment horizontal="center" vertical="center" wrapText="1"/>
    </xf>
    <xf numFmtId="0" fontId="55" fillId="16" borderId="23" xfId="20" applyFont="1" applyFill="1" applyBorder="1" applyAlignment="1">
      <alignment horizontal="center" vertical="center" wrapText="1"/>
    </xf>
    <xf numFmtId="0" fontId="30" fillId="0" borderId="22" xfId="20" applyFont="1" applyBorder="1" applyAlignment="1">
      <alignment horizontal="center" vertical="center" wrapText="1"/>
    </xf>
    <xf numFmtId="0" fontId="30" fillId="0" borderId="12" xfId="20" applyFont="1" applyBorder="1" applyAlignment="1">
      <alignment horizontal="center" vertical="center" wrapText="1"/>
    </xf>
    <xf numFmtId="0" fontId="30" fillId="0" borderId="23" xfId="20" applyFont="1" applyBorder="1" applyAlignment="1">
      <alignment horizontal="center" vertical="center" wrapText="1"/>
    </xf>
    <xf numFmtId="0" fontId="30" fillId="0" borderId="22" xfId="20" applyFont="1" applyBorder="1" applyAlignment="1">
      <alignment horizontal="left" vertical="center" wrapText="1"/>
    </xf>
    <xf numFmtId="0" fontId="30" fillId="0" borderId="23" xfId="20" applyFont="1" applyBorder="1" applyAlignment="1">
      <alignment horizontal="left" vertical="center" wrapText="1"/>
    </xf>
    <xf numFmtId="0" fontId="54" fillId="0" borderId="22" xfId="20" applyFont="1" applyBorder="1" applyAlignment="1">
      <alignment horizontal="center" vertical="center" wrapText="1"/>
    </xf>
    <xf numFmtId="0" fontId="54" fillId="0" borderId="12" xfId="20" applyFont="1" applyBorder="1" applyAlignment="1">
      <alignment horizontal="center" vertical="center" wrapText="1"/>
    </xf>
    <xf numFmtId="0" fontId="54" fillId="0" borderId="23" xfId="20" applyFont="1" applyBorder="1" applyAlignment="1">
      <alignment horizontal="center" vertical="center" wrapText="1"/>
    </xf>
    <xf numFmtId="0" fontId="55" fillId="16" borderId="26" xfId="20" applyFont="1" applyFill="1" applyBorder="1" applyAlignment="1">
      <alignment horizontal="center" vertical="center" wrapText="1"/>
    </xf>
    <xf numFmtId="0" fontId="55" fillId="16" borderId="24" xfId="20" applyFont="1" applyFill="1" applyBorder="1" applyAlignment="1">
      <alignment horizontal="center" vertical="center" wrapText="1"/>
    </xf>
    <xf numFmtId="0" fontId="55" fillId="16" borderId="25" xfId="20" applyFont="1" applyFill="1" applyBorder="1" applyAlignment="1">
      <alignment horizontal="center" vertical="center" wrapText="1"/>
    </xf>
    <xf numFmtId="0" fontId="30" fillId="0" borderId="25" xfId="20" applyFont="1" applyBorder="1" applyAlignment="1">
      <alignment horizontal="center" vertical="center" wrapText="1"/>
    </xf>
    <xf numFmtId="0" fontId="30" fillId="0" borderId="117" xfId="20" applyFont="1" applyBorder="1" applyAlignment="1">
      <alignment horizontal="center" vertical="center" wrapText="1"/>
    </xf>
    <xf numFmtId="0" fontId="30" fillId="0" borderId="57" xfId="20" applyFont="1" applyBorder="1" applyAlignment="1">
      <alignment horizontal="center" vertical="center" wrapText="1"/>
    </xf>
    <xf numFmtId="9" fontId="30" fillId="0" borderId="22" xfId="1" applyFont="1" applyBorder="1" applyAlignment="1">
      <alignment horizontal="center" vertical="center" shrinkToFit="1"/>
    </xf>
    <xf numFmtId="9" fontId="30" fillId="0" borderId="12" xfId="1" applyFont="1" applyBorder="1" applyAlignment="1">
      <alignment horizontal="center" vertical="center" shrinkToFit="1"/>
    </xf>
    <xf numFmtId="9" fontId="30" fillId="0" borderId="23" xfId="1" applyFont="1" applyBorder="1" applyAlignment="1">
      <alignment horizontal="center" vertical="center" shrinkToFit="1"/>
    </xf>
    <xf numFmtId="0" fontId="55" fillId="16" borderId="5" xfId="20" applyFont="1" applyFill="1" applyBorder="1" applyAlignment="1">
      <alignment horizontal="center" vertical="center" wrapText="1"/>
    </xf>
    <xf numFmtId="0" fontId="55" fillId="16" borderId="7" xfId="20" applyFont="1" applyFill="1" applyBorder="1" applyAlignment="1">
      <alignment horizontal="center" vertical="center" wrapText="1"/>
    </xf>
    <xf numFmtId="0" fontId="30" fillId="19" borderId="22" xfId="20" applyFont="1" applyFill="1" applyBorder="1" applyAlignment="1">
      <alignment horizontal="left" vertical="center" wrapText="1"/>
    </xf>
    <xf numFmtId="0" fontId="30" fillId="19" borderId="12" xfId="20" applyFont="1" applyFill="1" applyBorder="1" applyAlignment="1">
      <alignment horizontal="left" vertical="center" wrapText="1"/>
    </xf>
    <xf numFmtId="0" fontId="30" fillId="19" borderId="23" xfId="20" applyFont="1" applyFill="1" applyBorder="1" applyAlignment="1">
      <alignment horizontal="left" vertical="center" wrapText="1"/>
    </xf>
    <xf numFmtId="0" fontId="30" fillId="0" borderId="6" xfId="20" applyFont="1" applyBorder="1" applyAlignment="1">
      <alignment horizontal="center" vertical="center" wrapText="1"/>
    </xf>
    <xf numFmtId="0" fontId="30" fillId="0" borderId="11" xfId="20" applyFont="1" applyAlignment="1">
      <alignment horizontal="center" vertical="center" wrapText="1"/>
    </xf>
    <xf numFmtId="0" fontId="30" fillId="0" borderId="13" xfId="20" applyFont="1" applyBorder="1" applyAlignment="1">
      <alignment horizontal="center" vertical="center" wrapText="1"/>
    </xf>
    <xf numFmtId="0" fontId="30" fillId="0" borderId="26" xfId="20" applyFont="1" applyBorder="1" applyAlignment="1">
      <alignment horizontal="center" vertical="center" wrapText="1"/>
    </xf>
    <xf numFmtId="0" fontId="55" fillId="0" borderId="5" xfId="20" applyFont="1" applyBorder="1" applyAlignment="1">
      <alignment horizontal="center" vertical="center" wrapText="1"/>
    </xf>
    <xf numFmtId="0" fontId="55" fillId="0" borderId="7" xfId="20" applyFont="1" applyBorder="1" applyAlignment="1">
      <alignment horizontal="center" vertical="center" wrapText="1"/>
    </xf>
    <xf numFmtId="0" fontId="55" fillId="0" borderId="26" xfId="20" applyFont="1" applyBorder="1" applyAlignment="1">
      <alignment horizontal="center" vertical="center" wrapText="1"/>
    </xf>
    <xf numFmtId="0" fontId="55" fillId="0" borderId="24" xfId="20" applyFont="1" applyBorder="1" applyAlignment="1">
      <alignment horizontal="center" vertical="center" wrapText="1"/>
    </xf>
    <xf numFmtId="0" fontId="26" fillId="0" borderId="47" xfId="0" applyFont="1" applyBorder="1" applyAlignment="1">
      <alignment horizontal="center" vertical="center" wrapText="1"/>
    </xf>
    <xf numFmtId="0" fontId="90" fillId="19" borderId="47" xfId="0" applyFont="1" applyFill="1" applyBorder="1" applyAlignment="1">
      <alignment horizontal="center" vertical="center" wrapText="1"/>
    </xf>
    <xf numFmtId="0" fontId="86" fillId="0" borderId="47" xfId="0" applyFont="1" applyBorder="1" applyAlignment="1">
      <alignment horizontal="center" vertical="center" wrapText="1"/>
    </xf>
    <xf numFmtId="0" fontId="70" fillId="0" borderId="47" xfId="0" applyFont="1" applyBorder="1" applyAlignment="1">
      <alignment horizontal="left" vertical="top" wrapText="1"/>
    </xf>
    <xf numFmtId="0" fontId="26" fillId="0" borderId="48" xfId="0" applyFont="1" applyBorder="1" applyAlignment="1">
      <alignment horizontal="left" vertical="top" wrapText="1"/>
    </xf>
    <xf numFmtId="0" fontId="26" fillId="0" borderId="50" xfId="0" applyFont="1" applyBorder="1" applyAlignment="1">
      <alignment horizontal="left" vertical="top"/>
    </xf>
    <xf numFmtId="0" fontId="32" fillId="0" borderId="47" xfId="0" applyFont="1" applyBorder="1" applyAlignment="1">
      <alignment horizontal="left" vertical="top" wrapText="1"/>
    </xf>
    <xf numFmtId="0" fontId="11" fillId="19" borderId="47" xfId="3" applyFont="1" applyFill="1" applyBorder="1" applyAlignment="1">
      <alignment horizontal="left" vertical="center" wrapText="1"/>
    </xf>
    <xf numFmtId="0" fontId="11" fillId="19" borderId="47" xfId="3" applyFont="1" applyFill="1" applyBorder="1" applyAlignment="1">
      <alignment horizontal="left" vertical="center"/>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41" fillId="0" borderId="50" xfId="3" applyFont="1" applyBorder="1" applyAlignment="1">
      <alignment horizontal="left" vertical="center" wrapText="1"/>
    </xf>
    <xf numFmtId="0" fontId="26" fillId="0" borderId="48" xfId="3" applyFont="1" applyBorder="1" applyAlignment="1">
      <alignment vertical="center" wrapText="1"/>
    </xf>
    <xf numFmtId="0" fontId="26" fillId="0" borderId="50" xfId="3" applyFont="1" applyBorder="1" applyAlignment="1">
      <alignment vertical="center" wrapText="1"/>
    </xf>
    <xf numFmtId="0" fontId="70" fillId="8" borderId="48" xfId="0" applyFont="1" applyFill="1" applyBorder="1" applyAlignment="1">
      <alignment horizontal="left" vertical="center" wrapText="1"/>
    </xf>
    <xf numFmtId="0" fontId="70" fillId="8" borderId="50" xfId="0" applyFont="1" applyFill="1" applyBorder="1" applyAlignment="1">
      <alignment horizontal="left" vertical="center" wrapText="1"/>
    </xf>
    <xf numFmtId="0" fontId="26" fillId="0" borderId="48" xfId="3" applyFont="1" applyBorder="1" applyAlignment="1">
      <alignment horizontal="center" vertical="center" wrapText="1"/>
    </xf>
    <xf numFmtId="0" fontId="26" fillId="0" borderId="50" xfId="3" applyFont="1" applyBorder="1" applyAlignment="1">
      <alignment horizontal="center" vertical="center" wrapText="1"/>
    </xf>
    <xf numFmtId="171" fontId="42" fillId="19" borderId="48" xfId="3" applyNumberFormat="1" applyFont="1" applyFill="1" applyBorder="1" applyAlignment="1">
      <alignment horizontal="center" vertical="center"/>
    </xf>
    <xf numFmtId="171" fontId="42" fillId="19" borderId="50" xfId="3" applyNumberFormat="1" applyFont="1" applyFill="1" applyBorder="1" applyAlignment="1">
      <alignment horizontal="center" vertical="center"/>
    </xf>
    <xf numFmtId="9" fontId="24" fillId="0" borderId="48" xfId="3" applyNumberFormat="1" applyFont="1" applyBorder="1" applyAlignment="1">
      <alignment horizontal="center" vertical="center"/>
    </xf>
    <xf numFmtId="0" fontId="24" fillId="0" borderId="50" xfId="3" applyFont="1" applyBorder="1" applyAlignment="1">
      <alignment horizontal="center" vertical="center"/>
    </xf>
    <xf numFmtId="0" fontId="26" fillId="0" borderId="32" xfId="3" applyFont="1" applyBorder="1" applyAlignment="1">
      <alignment horizontal="center" vertical="center"/>
    </xf>
    <xf numFmtId="0" fontId="11" fillId="0" borderId="31" xfId="3" applyFont="1" applyBorder="1" applyAlignment="1">
      <alignment horizontal="center" vertical="center" wrapText="1"/>
    </xf>
    <xf numFmtId="0" fontId="11" fillId="0" borderId="31" xfId="3" applyFont="1" applyBorder="1" applyAlignment="1">
      <alignment horizontal="center" vertical="center"/>
    </xf>
    <xf numFmtId="0" fontId="70" fillId="0" borderId="30" xfId="3" applyFont="1" applyBorder="1" applyAlignment="1">
      <alignment horizontal="left" vertical="top" wrapText="1"/>
    </xf>
    <xf numFmtId="0" fontId="70" fillId="0" borderId="31" xfId="3" applyFont="1" applyBorder="1" applyAlignment="1">
      <alignment horizontal="left" vertical="top"/>
    </xf>
    <xf numFmtId="0" fontId="78" fillId="0" borderId="30" xfId="3" applyFont="1" applyBorder="1" applyAlignment="1">
      <alignment horizontal="left" vertical="top" wrapText="1"/>
    </xf>
    <xf numFmtId="0" fontId="78" fillId="0" borderId="31" xfId="3" applyFont="1" applyBorder="1" applyAlignment="1">
      <alignment horizontal="left" vertical="top"/>
    </xf>
    <xf numFmtId="0" fontId="67" fillId="0" borderId="30" xfId="3" applyFont="1" applyBorder="1" applyAlignment="1">
      <alignment horizontal="left" vertical="top" wrapText="1"/>
    </xf>
    <xf numFmtId="0" fontId="67" fillId="0" borderId="31" xfId="3" applyFont="1" applyBorder="1" applyAlignment="1">
      <alignment horizontal="left" vertical="top"/>
    </xf>
    <xf numFmtId="0" fontId="26" fillId="0" borderId="30" xfId="3" applyFont="1" applyBorder="1" applyAlignment="1">
      <alignment vertical="top" wrapText="1"/>
    </xf>
    <xf numFmtId="0" fontId="26" fillId="0" borderId="32" xfId="3" applyFont="1" applyBorder="1" applyAlignment="1">
      <alignment vertical="top"/>
    </xf>
    <xf numFmtId="0" fontId="70" fillId="0" borderId="31" xfId="3" applyFont="1" applyBorder="1" applyAlignment="1">
      <alignment horizontal="left" vertical="center"/>
    </xf>
    <xf numFmtId="0" fontId="70" fillId="0" borderId="32" xfId="3" applyFont="1" applyBorder="1" applyAlignment="1">
      <alignment horizontal="left" vertical="center"/>
    </xf>
    <xf numFmtId="0" fontId="26" fillId="0" borderId="32" xfId="3" applyFont="1" applyBorder="1" applyAlignment="1">
      <alignment vertical="top" wrapText="1"/>
    </xf>
    <xf numFmtId="0" fontId="70" fillId="0" borderId="30" xfId="3" applyFont="1" applyBorder="1" applyAlignment="1">
      <alignment vertical="top" wrapText="1"/>
    </xf>
    <xf numFmtId="0" fontId="54" fillId="0" borderId="5" xfId="20" applyFont="1" applyBorder="1" applyAlignment="1">
      <alignment horizontal="center" vertical="center" wrapText="1"/>
    </xf>
    <xf numFmtId="0" fontId="54" fillId="0" borderId="7" xfId="20" applyFont="1" applyBorder="1" applyAlignment="1">
      <alignment horizontal="center" vertical="center" wrapText="1"/>
    </xf>
    <xf numFmtId="0" fontId="54" fillId="0" borderId="8" xfId="20" applyFont="1" applyBorder="1" applyAlignment="1">
      <alignment horizontal="center" vertical="center" wrapText="1"/>
    </xf>
    <xf numFmtId="0" fontId="54" fillId="0" borderId="6" xfId="20" applyFont="1" applyBorder="1" applyAlignment="1">
      <alignment horizontal="center" vertical="center" wrapText="1"/>
    </xf>
    <xf numFmtId="0" fontId="54" fillId="0" borderId="11" xfId="20" applyFont="1" applyAlignment="1">
      <alignment horizontal="center" vertical="center" wrapText="1"/>
    </xf>
    <xf numFmtId="0" fontId="54" fillId="0" borderId="13" xfId="20" applyFont="1" applyBorder="1" applyAlignment="1">
      <alignment horizontal="center" vertical="center" wrapText="1"/>
    </xf>
    <xf numFmtId="0" fontId="54" fillId="0" borderId="26" xfId="20" applyFont="1" applyBorder="1" applyAlignment="1">
      <alignment horizontal="center" vertical="center" wrapText="1"/>
    </xf>
    <xf numFmtId="0" fontId="54" fillId="0" borderId="24" xfId="20" applyFont="1" applyBorder="1" applyAlignment="1">
      <alignment horizontal="center" vertical="center" wrapText="1"/>
    </xf>
    <xf numFmtId="0" fontId="54" fillId="0" borderId="25" xfId="20" applyFont="1" applyBorder="1" applyAlignment="1">
      <alignment horizontal="center" vertical="center" wrapText="1"/>
    </xf>
    <xf numFmtId="9" fontId="54" fillId="0" borderId="22" xfId="1" applyFont="1" applyBorder="1" applyAlignment="1">
      <alignment horizontal="center" vertical="center" shrinkToFit="1"/>
    </xf>
    <xf numFmtId="9" fontId="54" fillId="0" borderId="12" xfId="1" applyFont="1" applyBorder="1" applyAlignment="1">
      <alignment horizontal="center" vertical="center" shrinkToFit="1"/>
    </xf>
    <xf numFmtId="9" fontId="54" fillId="0" borderId="23" xfId="1" applyFont="1" applyBorder="1" applyAlignment="1">
      <alignment horizontal="center" vertical="center" shrinkToFit="1"/>
    </xf>
    <xf numFmtId="0" fontId="58" fillId="0" borderId="22" xfId="20" applyFont="1" applyBorder="1" applyAlignment="1">
      <alignment horizontal="center" vertical="center" wrapText="1"/>
    </xf>
    <xf numFmtId="0" fontId="58" fillId="0" borderId="23" xfId="20" applyFont="1" applyBorder="1" applyAlignment="1">
      <alignment horizontal="center" vertical="center" wrapText="1"/>
    </xf>
    <xf numFmtId="0" fontId="55" fillId="16" borderId="8" xfId="20" applyFont="1" applyFill="1" applyBorder="1" applyAlignment="1">
      <alignment horizontal="center" vertical="center" wrapText="1"/>
    </xf>
    <xf numFmtId="0" fontId="30" fillId="0" borderId="47" xfId="20" applyFont="1" applyBorder="1" applyAlignment="1">
      <alignment horizontal="center"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15" fillId="0" borderId="47" xfId="0" applyFont="1" applyBorder="1" applyAlignment="1">
      <alignment horizontal="center" vertical="center" wrapText="1"/>
    </xf>
    <xf numFmtId="0" fontId="70" fillId="0" borderId="47" xfId="0" applyFont="1" applyBorder="1" applyAlignment="1">
      <alignment horizontal="left" vertical="center" wrapText="1"/>
    </xf>
    <xf numFmtId="0" fontId="70" fillId="0" borderId="47" xfId="0" applyFont="1" applyBorder="1" applyAlignment="1">
      <alignment horizontal="left" vertical="top"/>
    </xf>
    <xf numFmtId="0" fontId="26" fillId="0" borderId="47" xfId="0" applyFont="1" applyBorder="1" applyAlignment="1">
      <alignment horizontal="left" vertical="top" wrapText="1"/>
    </xf>
    <xf numFmtId="0" fontId="26" fillId="0" borderId="47" xfId="0" applyFont="1" applyBorder="1" applyAlignment="1">
      <alignment horizontal="left" vertical="top"/>
    </xf>
    <xf numFmtId="0" fontId="15" fillId="0" borderId="47" xfId="3" applyFont="1" applyBorder="1" applyAlignment="1">
      <alignment horizontal="center" vertical="center" wrapText="1"/>
    </xf>
    <xf numFmtId="0" fontId="15" fillId="0" borderId="47" xfId="3" applyFont="1" applyBorder="1" applyAlignment="1">
      <alignment horizontal="center" vertical="center"/>
    </xf>
    <xf numFmtId="0" fontId="15" fillId="19" borderId="47" xfId="3" applyFont="1" applyFill="1" applyBorder="1" applyAlignment="1">
      <alignment horizontal="center" vertical="center" wrapText="1"/>
    </xf>
    <xf numFmtId="0" fontId="15" fillId="19" borderId="47" xfId="3" applyFont="1" applyFill="1" applyBorder="1" applyAlignment="1">
      <alignment horizontal="center" vertical="center"/>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71" fillId="0" borderId="48" xfId="3" applyFont="1" applyBorder="1" applyAlignment="1">
      <alignment horizontal="center" vertical="center" wrapText="1"/>
    </xf>
    <xf numFmtId="0" fontId="71" fillId="0" borderId="50" xfId="3" applyFont="1" applyBorder="1" applyAlignment="1">
      <alignment horizontal="center" vertical="center" wrapText="1"/>
    </xf>
    <xf numFmtId="0" fontId="67" fillId="8" borderId="48" xfId="0" applyFont="1" applyFill="1" applyBorder="1" applyAlignment="1">
      <alignment horizontal="center" vertical="center" wrapText="1"/>
    </xf>
    <xf numFmtId="0" fontId="67" fillId="8" borderId="50" xfId="0" applyFont="1" applyFill="1" applyBorder="1" applyAlignment="1">
      <alignment horizontal="center" vertical="center" wrapText="1"/>
    </xf>
    <xf numFmtId="0" fontId="15" fillId="0" borderId="48" xfId="3" applyFont="1" applyBorder="1" applyAlignment="1">
      <alignment horizontal="center" vertical="center" wrapText="1"/>
    </xf>
    <xf numFmtId="0" fontId="15" fillId="0" borderId="50" xfId="3" applyFont="1" applyBorder="1" applyAlignment="1">
      <alignment horizontal="center" vertical="center"/>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171" fontId="24" fillId="0" borderId="48" xfId="3" applyNumberFormat="1" applyFont="1" applyBorder="1" applyAlignment="1">
      <alignment horizontal="center" vertical="center"/>
    </xf>
    <xf numFmtId="171" fontId="24" fillId="0" borderId="50" xfId="3" applyNumberFormat="1" applyFont="1" applyBorder="1" applyAlignment="1">
      <alignment horizontal="center" vertical="center"/>
    </xf>
    <xf numFmtId="0" fontId="78" fillId="0" borderId="31" xfId="3" applyFont="1" applyBorder="1" applyAlignment="1">
      <alignment horizontal="left" vertical="center" wrapText="1"/>
    </xf>
    <xf numFmtId="0" fontId="66" fillId="0" borderId="32" xfId="3" applyFont="1" applyBorder="1" applyAlignment="1">
      <alignment horizontal="left" vertical="center"/>
    </xf>
    <xf numFmtId="0" fontId="66" fillId="0" borderId="30" xfId="3" applyFont="1" applyBorder="1" applyAlignment="1">
      <alignment horizontal="left" vertical="center" wrapText="1"/>
    </xf>
    <xf numFmtId="0" fontId="66" fillId="0" borderId="32" xfId="3" applyFont="1" applyBorder="1" applyAlignment="1">
      <alignment horizontal="left" vertical="center" wrapText="1"/>
    </xf>
    <xf numFmtId="0" fontId="70" fillId="0" borderId="31" xfId="3" applyFont="1" applyBorder="1" applyAlignment="1">
      <alignment horizontal="left" vertical="top" wrapText="1"/>
    </xf>
    <xf numFmtId="0" fontId="70" fillId="0" borderId="32" xfId="3" applyFont="1" applyBorder="1" applyAlignment="1">
      <alignment horizontal="left" vertical="top" wrapText="1"/>
    </xf>
    <xf numFmtId="0" fontId="26" fillId="0" borderId="32" xfId="3" applyFont="1" applyBorder="1" applyAlignment="1">
      <alignment horizontal="left" vertical="center"/>
    </xf>
    <xf numFmtId="0" fontId="70" fillId="0" borderId="31" xfId="3" applyFont="1" applyBorder="1" applyAlignment="1">
      <alignment vertical="top" wrapText="1"/>
    </xf>
    <xf numFmtId="0" fontId="70" fillId="0" borderId="32" xfId="3" applyFont="1" applyBorder="1" applyAlignment="1">
      <alignment vertical="top" wrapText="1"/>
    </xf>
    <xf numFmtId="0" fontId="66" fillId="0" borderId="32" xfId="3" applyFont="1" applyBorder="1" applyAlignment="1">
      <alignment horizontal="center" vertical="center"/>
    </xf>
    <xf numFmtId="9" fontId="42" fillId="0" borderId="36" xfId="3" applyNumberFormat="1" applyFont="1" applyBorder="1" applyAlignment="1">
      <alignment horizontal="center" vertical="center"/>
    </xf>
    <xf numFmtId="9" fontId="42" fillId="0" borderId="44" xfId="3" applyNumberFormat="1" applyFont="1" applyBorder="1" applyAlignment="1">
      <alignment horizontal="center" vertical="center"/>
    </xf>
    <xf numFmtId="0" fontId="15" fillId="0" borderId="30" xfId="3" applyFont="1" applyBorder="1" applyAlignment="1">
      <alignment horizontal="left" vertical="center" wrapText="1"/>
    </xf>
    <xf numFmtId="0" fontId="15" fillId="0" borderId="32" xfId="3" applyFont="1" applyBorder="1" applyAlignment="1">
      <alignment horizontal="left" vertical="center" wrapText="1"/>
    </xf>
    <xf numFmtId="0" fontId="33" fillId="0" borderId="51" xfId="3" applyFont="1" applyBorder="1" applyAlignment="1">
      <alignment horizontal="center" vertical="center" wrapText="1"/>
    </xf>
    <xf numFmtId="0" fontId="32" fillId="0" borderId="51" xfId="3" applyFont="1" applyBorder="1" applyAlignment="1">
      <alignment horizontal="center" vertical="center"/>
    </xf>
    <xf numFmtId="43" fontId="54" fillId="0" borderId="22" xfId="18" applyFont="1" applyBorder="1" applyAlignment="1">
      <alignment horizontal="center" vertical="center" shrinkToFit="1"/>
    </xf>
    <xf numFmtId="43" fontId="54" fillId="0" borderId="12" xfId="18" applyFont="1" applyBorder="1" applyAlignment="1">
      <alignment horizontal="center" vertical="center" shrinkToFit="1"/>
    </xf>
    <xf numFmtId="43" fontId="54" fillId="0" borderId="23" xfId="18" applyFont="1" applyBorder="1" applyAlignment="1">
      <alignment horizontal="center" vertical="center" shrinkToFit="1"/>
    </xf>
    <xf numFmtId="0" fontId="11" fillId="0" borderId="47" xfId="0" applyFont="1" applyBorder="1" applyAlignment="1">
      <alignment horizontal="center" vertical="center" wrapText="1"/>
    </xf>
    <xf numFmtId="0" fontId="26" fillId="0" borderId="47" xfId="0" applyFont="1" applyBorder="1" applyAlignment="1">
      <alignment horizontal="center" vertical="center"/>
    </xf>
    <xf numFmtId="0" fontId="11" fillId="0" borderId="47" xfId="0" applyFont="1" applyBorder="1" applyAlignment="1">
      <alignment horizontal="center" wrapText="1"/>
    </xf>
    <xf numFmtId="0" fontId="11" fillId="0" borderId="47" xfId="0" applyFont="1" applyBorder="1" applyAlignment="1">
      <alignment horizontal="center" vertical="center"/>
    </xf>
    <xf numFmtId="0" fontId="11" fillId="0" borderId="47" xfId="0" applyFont="1" applyBorder="1" applyAlignment="1">
      <alignment horizontal="left" vertical="center" wrapText="1"/>
    </xf>
    <xf numFmtId="0" fontId="73" fillId="0" borderId="47" xfId="0" applyFont="1" applyBorder="1" applyAlignment="1">
      <alignment horizontal="left" vertical="top" wrapText="1"/>
    </xf>
    <xf numFmtId="0" fontId="31" fillId="0" borderId="48" xfId="16" applyBorder="1" applyAlignment="1">
      <alignment vertical="center" wrapText="1"/>
    </xf>
    <xf numFmtId="0" fontId="31" fillId="0" borderId="50" xfId="16" applyBorder="1" applyAlignment="1">
      <alignment vertical="center" wrapText="1"/>
    </xf>
    <xf numFmtId="0" fontId="78" fillId="0" borderId="47" xfId="0" applyFont="1" applyBorder="1" applyAlignment="1">
      <alignment horizontal="center" vertical="center" wrapText="1"/>
    </xf>
    <xf numFmtId="0" fontId="26" fillId="0" borderId="47" xfId="0" applyFont="1" applyBorder="1" applyAlignment="1">
      <alignment vertical="top" wrapText="1"/>
    </xf>
    <xf numFmtId="0" fontId="26" fillId="0" borderId="47" xfId="0" applyFont="1" applyBorder="1" applyAlignment="1">
      <alignment vertical="top"/>
    </xf>
    <xf numFmtId="0" fontId="11" fillId="0" borderId="47" xfId="3" applyFont="1" applyBorder="1" applyAlignment="1">
      <alignment horizontal="center" vertical="center" wrapText="1"/>
    </xf>
    <xf numFmtId="0" fontId="15" fillId="0" borderId="48" xfId="3" applyFont="1" applyBorder="1" applyAlignment="1">
      <alignment horizontal="left" vertical="center" wrapText="1"/>
    </xf>
    <xf numFmtId="0" fontId="15" fillId="0" borderId="50" xfId="3" applyFont="1" applyBorder="1" applyAlignment="1">
      <alignment horizontal="left" vertical="center" wrapText="1"/>
    </xf>
    <xf numFmtId="0" fontId="66" fillId="0" borderId="30" xfId="3" applyFont="1" applyBorder="1" applyAlignment="1">
      <alignment horizontal="left" vertical="top" wrapText="1"/>
    </xf>
    <xf numFmtId="0" fontId="66" fillId="0" borderId="32" xfId="3" applyFont="1" applyBorder="1" applyAlignment="1">
      <alignment horizontal="left" vertical="top"/>
    </xf>
    <xf numFmtId="0" fontId="15" fillId="0" borderId="32" xfId="3" applyFont="1" applyBorder="1" applyAlignment="1">
      <alignment horizontal="left" vertical="center"/>
    </xf>
    <xf numFmtId="0" fontId="15" fillId="0" borderId="30" xfId="3" applyFont="1" applyBorder="1" applyAlignment="1">
      <alignment horizontal="left" vertical="top" wrapText="1"/>
    </xf>
    <xf numFmtId="0" fontId="15" fillId="0" borderId="32" xfId="3" applyFont="1" applyBorder="1" applyAlignment="1">
      <alignment horizontal="left" vertical="top"/>
    </xf>
    <xf numFmtId="0" fontId="26" fillId="0" borderId="30" xfId="3" applyFont="1" applyBorder="1" applyAlignment="1">
      <alignment horizontal="left" vertical="top" wrapText="1"/>
    </xf>
    <xf numFmtId="0" fontId="26" fillId="0" borderId="32" xfId="3" applyFont="1" applyBorder="1" applyAlignment="1">
      <alignment horizontal="left" vertical="top"/>
    </xf>
    <xf numFmtId="0" fontId="26" fillId="0" borderId="32" xfId="3" applyFont="1" applyBorder="1" applyAlignment="1">
      <alignment horizontal="left" vertical="top" wrapText="1"/>
    </xf>
    <xf numFmtId="0" fontId="11" fillId="0" borderId="30" xfId="3" applyFont="1" applyBorder="1" applyAlignment="1">
      <alignment horizontal="center" vertical="center" wrapText="1"/>
    </xf>
    <xf numFmtId="0" fontId="11" fillId="0" borderId="32" xfId="3" applyFont="1" applyBorder="1" applyAlignment="1">
      <alignment horizontal="center" vertical="center" wrapText="1"/>
    </xf>
    <xf numFmtId="0" fontId="94" fillId="0" borderId="30" xfId="16" applyFont="1" applyBorder="1" applyAlignment="1">
      <alignment horizontal="center" vertical="center" wrapText="1"/>
    </xf>
    <xf numFmtId="0" fontId="94" fillId="0" borderId="32" xfId="16" applyFont="1" applyBorder="1" applyAlignment="1">
      <alignment horizontal="center" vertical="center" wrapText="1"/>
    </xf>
    <xf numFmtId="0" fontId="26" fillId="0" borderId="51" xfId="3" applyFont="1" applyBorder="1" applyAlignment="1">
      <alignment horizontal="center" vertical="center"/>
    </xf>
    <xf numFmtId="0" fontId="11" fillId="0" borderId="47" xfId="0" applyFont="1" applyBorder="1" applyAlignment="1">
      <alignment horizontal="center"/>
    </xf>
    <xf numFmtId="0" fontId="11" fillId="0" borderId="47" xfId="0" applyFont="1" applyBorder="1" applyAlignment="1">
      <alignment horizontal="left" vertical="top" wrapText="1"/>
    </xf>
    <xf numFmtId="0" fontId="31" fillId="0" borderId="48" xfId="16" applyFill="1" applyBorder="1" applyAlignment="1">
      <alignment horizontal="center" vertical="center" wrapText="1"/>
    </xf>
    <xf numFmtId="0" fontId="31" fillId="0" borderId="50" xfId="16" applyFill="1" applyBorder="1" applyAlignment="1">
      <alignment horizontal="center" vertical="center" wrapText="1"/>
    </xf>
    <xf numFmtId="0" fontId="32" fillId="0" borderId="47" xfId="3" applyFont="1" applyBorder="1" applyAlignment="1">
      <alignment horizontal="center" vertical="center" wrapText="1"/>
    </xf>
    <xf numFmtId="0" fontId="26" fillId="0" borderId="130" xfId="3" applyFont="1" applyBorder="1" applyAlignment="1">
      <alignment horizontal="left" vertical="center" wrapText="1"/>
    </xf>
    <xf numFmtId="0" fontId="26" fillId="0" borderId="92" xfId="3" applyFont="1" applyBorder="1" applyAlignment="1">
      <alignment horizontal="left" vertical="center" wrapText="1"/>
    </xf>
    <xf numFmtId="0" fontId="31" fillId="0" borderId="1" xfId="16" applyBorder="1" applyAlignment="1">
      <alignment horizontal="center" vertical="center" wrapText="1"/>
    </xf>
    <xf numFmtId="0" fontId="31" fillId="0" borderId="125" xfId="16" applyBorder="1" applyAlignment="1">
      <alignment horizontal="center" vertical="center" wrapText="1"/>
    </xf>
    <xf numFmtId="0" fontId="24" fillId="0" borderId="48" xfId="3" applyFont="1" applyBorder="1" applyAlignment="1">
      <alignment horizontal="center" vertical="center"/>
    </xf>
    <xf numFmtId="0" fontId="73" fillId="0" borderId="30" xfId="3" applyFont="1" applyBorder="1" applyAlignment="1">
      <alignment horizontal="left" vertical="top" wrapText="1"/>
    </xf>
    <xf numFmtId="0" fontId="11" fillId="0" borderId="32" xfId="3" applyFont="1" applyBorder="1" applyAlignment="1">
      <alignment horizontal="left" vertical="top" wrapText="1"/>
    </xf>
    <xf numFmtId="0" fontId="11" fillId="0" borderId="30" xfId="3" applyFont="1" applyBorder="1" applyAlignment="1">
      <alignment horizontal="left" vertical="center" wrapText="1"/>
    </xf>
    <xf numFmtId="0" fontId="11" fillId="0" borderId="32" xfId="3" applyFont="1" applyBorder="1" applyAlignment="1">
      <alignment horizontal="left" vertical="center"/>
    </xf>
    <xf numFmtId="0" fontId="65" fillId="19" borderId="30" xfId="2" applyFont="1" applyFill="1" applyBorder="1" applyAlignment="1">
      <alignment horizontal="left" vertical="center" wrapText="1"/>
    </xf>
    <xf numFmtId="0" fontId="65" fillId="19" borderId="31" xfId="2" applyFont="1" applyFill="1" applyBorder="1" applyAlignment="1">
      <alignment horizontal="left" vertical="center" wrapText="1"/>
    </xf>
    <xf numFmtId="0" fontId="65" fillId="19" borderId="32" xfId="2" applyFont="1" applyFill="1" applyBorder="1" applyAlignment="1">
      <alignment horizontal="left" vertical="center" wrapText="1"/>
    </xf>
    <xf numFmtId="0" fontId="57" fillId="0" borderId="51" xfId="2" applyFont="1" applyBorder="1" applyAlignment="1">
      <alignment horizontal="center" vertical="center" wrapText="1"/>
    </xf>
    <xf numFmtId="0" fontId="30" fillId="19" borderId="22" xfId="20" applyFont="1" applyFill="1" applyBorder="1" applyAlignment="1">
      <alignment horizontal="center" vertical="center" wrapText="1"/>
    </xf>
    <xf numFmtId="0" fontId="30" fillId="19" borderId="12" xfId="20" applyFont="1" applyFill="1" applyBorder="1" applyAlignment="1">
      <alignment horizontal="center" vertical="center" wrapText="1"/>
    </xf>
    <xf numFmtId="0" fontId="30" fillId="19" borderId="23" xfId="20" applyFont="1" applyFill="1" applyBorder="1" applyAlignment="1">
      <alignment horizontal="center" vertical="center" wrapText="1"/>
    </xf>
    <xf numFmtId="0" fontId="26" fillId="0" borderId="47" xfId="0" applyFont="1" applyBorder="1" applyAlignment="1">
      <alignment horizontal="left" vertical="center" wrapText="1"/>
    </xf>
    <xf numFmtId="0" fontId="15" fillId="0" borderId="47" xfId="3" applyFont="1" applyBorder="1" applyAlignment="1">
      <alignment horizontal="left" vertical="top" wrapText="1"/>
    </xf>
    <xf numFmtId="0" fontId="77" fillId="0" borderId="48" xfId="16" applyFont="1" applyBorder="1" applyAlignment="1">
      <alignment horizontal="center" vertical="center" wrapText="1"/>
    </xf>
    <xf numFmtId="0" fontId="77" fillId="0" borderId="50" xfId="16" applyFont="1" applyBorder="1" applyAlignment="1">
      <alignment horizontal="center" vertical="center"/>
    </xf>
    <xf numFmtId="0" fontId="78" fillId="0" borderId="48" xfId="3" applyFont="1" applyBorder="1" applyAlignment="1">
      <alignment horizontal="center" vertical="center" wrapText="1"/>
    </xf>
    <xf numFmtId="0" fontId="78" fillId="0" borderId="50" xfId="3" applyFont="1" applyBorder="1" applyAlignment="1">
      <alignment horizontal="center" vertical="center" wrapText="1"/>
    </xf>
    <xf numFmtId="0" fontId="66" fillId="19" borderId="48" xfId="3" applyFont="1" applyFill="1" applyBorder="1" applyAlignment="1">
      <alignment horizontal="left" vertical="center" wrapText="1"/>
    </xf>
    <xf numFmtId="0" fontId="66" fillId="19" borderId="50" xfId="3" applyFont="1" applyFill="1" applyBorder="1" applyAlignment="1">
      <alignment horizontal="left" vertical="center" wrapText="1"/>
    </xf>
    <xf numFmtId="9" fontId="26" fillId="0" borderId="48" xfId="3" applyNumberFormat="1" applyFont="1" applyBorder="1" applyAlignment="1">
      <alignment horizontal="center" vertical="center"/>
    </xf>
    <xf numFmtId="0" fontId="66" fillId="0" borderId="32" xfId="3" applyFont="1" applyBorder="1" applyAlignment="1">
      <alignment horizontal="left" vertical="top" wrapText="1"/>
    </xf>
    <xf numFmtId="0" fontId="11" fillId="0" borderId="32" xfId="3" applyFont="1" applyBorder="1" applyAlignment="1">
      <alignment horizontal="center" vertical="center"/>
    </xf>
    <xf numFmtId="0" fontId="15" fillId="0" borderId="32" xfId="3" applyFont="1" applyBorder="1" applyAlignment="1">
      <alignment horizontal="left" vertical="top" wrapText="1"/>
    </xf>
    <xf numFmtId="0" fontId="15" fillId="0" borderId="32" xfId="3" applyFont="1" applyBorder="1" applyAlignment="1">
      <alignment horizontal="center" vertical="center"/>
    </xf>
    <xf numFmtId="9" fontId="30" fillId="0" borderId="22" xfId="20" applyNumberFormat="1" applyFont="1" applyBorder="1" applyAlignment="1">
      <alignment horizontal="center" vertical="center" wrapText="1"/>
    </xf>
    <xf numFmtId="0" fontId="30" fillId="0" borderId="1" xfId="20" applyFont="1" applyBorder="1" applyAlignment="1">
      <alignment horizontal="center" vertical="center" wrapText="1"/>
    </xf>
    <xf numFmtId="43" fontId="54" fillId="0" borderId="22" xfId="1" applyNumberFormat="1" applyFont="1" applyBorder="1" applyAlignment="1">
      <alignment horizontal="center" vertical="center" shrinkToFit="1"/>
    </xf>
    <xf numFmtId="43" fontId="54" fillId="0" borderId="12" xfId="1" applyNumberFormat="1" applyFont="1" applyBorder="1" applyAlignment="1">
      <alignment horizontal="center" vertical="center" shrinkToFit="1"/>
    </xf>
    <xf numFmtId="43" fontId="54" fillId="0" borderId="23" xfId="1" applyNumberFormat="1" applyFont="1" applyBorder="1" applyAlignment="1">
      <alignment horizontal="center" vertical="center" shrinkToFit="1"/>
    </xf>
    <xf numFmtId="0" fontId="88" fillId="0" borderId="48" xfId="16" applyFont="1" applyBorder="1" applyAlignment="1">
      <alignment horizontal="center" vertical="center" wrapText="1"/>
    </xf>
    <xf numFmtId="0" fontId="89" fillId="0" borderId="50" xfId="16" applyFont="1" applyBorder="1" applyAlignment="1">
      <alignment horizontal="center" vertical="center" wrapText="1"/>
    </xf>
    <xf numFmtId="0" fontId="11" fillId="19" borderId="47" xfId="3" applyFont="1" applyFill="1" applyBorder="1" applyAlignment="1">
      <alignment horizontal="center" vertical="center" wrapText="1"/>
    </xf>
    <xf numFmtId="0" fontId="67" fillId="0" borderId="47" xfId="3" applyFont="1" applyBorder="1" applyAlignment="1">
      <alignment horizontal="center" vertical="center" wrapText="1"/>
    </xf>
    <xf numFmtId="0" fontId="31" fillId="19" borderId="48" xfId="16" applyFill="1" applyBorder="1" applyAlignment="1">
      <alignment horizontal="center" vertical="center" wrapText="1"/>
    </xf>
    <xf numFmtId="0" fontId="31" fillId="19" borderId="50" xfId="16" applyFill="1" applyBorder="1" applyAlignment="1">
      <alignment horizontal="center" vertical="center" wrapText="1"/>
    </xf>
    <xf numFmtId="0" fontId="11" fillId="0" borderId="48" xfId="3" applyFont="1" applyBorder="1" applyAlignment="1">
      <alignment horizontal="center" vertical="center" wrapText="1"/>
    </xf>
    <xf numFmtId="0" fontId="11" fillId="0" borderId="50" xfId="3" applyFont="1" applyBorder="1" applyAlignment="1">
      <alignment horizontal="center" vertical="center" wrapText="1"/>
    </xf>
    <xf numFmtId="0" fontId="15" fillId="0" borderId="50" xfId="3" applyFont="1" applyBorder="1" applyAlignment="1">
      <alignment horizontal="center" vertical="center" wrapText="1"/>
    </xf>
    <xf numFmtId="0" fontId="71" fillId="0" borderId="48" xfId="3" applyFont="1" applyBorder="1" applyAlignment="1">
      <alignment horizontal="left" vertical="center" wrapText="1"/>
    </xf>
    <xf numFmtId="0" fontId="71" fillId="0" borderId="50" xfId="3" applyFont="1" applyBorder="1" applyAlignment="1">
      <alignment horizontal="left" vertical="center" wrapText="1"/>
    </xf>
    <xf numFmtId="0" fontId="71" fillId="8" borderId="48" xfId="0" applyFont="1" applyFill="1" applyBorder="1" applyAlignment="1">
      <alignment horizontal="center" vertical="center" wrapText="1"/>
    </xf>
    <xf numFmtId="0" fontId="71" fillId="8" borderId="50" xfId="0" applyFont="1" applyFill="1" applyBorder="1" applyAlignment="1">
      <alignment horizontal="center" vertical="center" wrapText="1"/>
    </xf>
    <xf numFmtId="0" fontId="93" fillId="0" borderId="48" xfId="16" applyFont="1" applyBorder="1" applyAlignment="1">
      <alignment horizontal="center" vertical="center" wrapText="1"/>
    </xf>
    <xf numFmtId="0" fontId="93" fillId="0" borderId="50" xfId="16" applyFont="1" applyBorder="1" applyAlignment="1">
      <alignment horizontal="center" vertical="center" wrapText="1"/>
    </xf>
    <xf numFmtId="0" fontId="42" fillId="20" borderId="48" xfId="2" applyFont="1" applyFill="1" applyBorder="1" applyAlignment="1">
      <alignment horizontal="center" vertical="center" wrapText="1"/>
    </xf>
    <xf numFmtId="0" fontId="42" fillId="20" borderId="50" xfId="2" applyFont="1" applyFill="1" applyBorder="1" applyAlignment="1">
      <alignment horizontal="center" vertical="center" wrapText="1"/>
    </xf>
    <xf numFmtId="0" fontId="11" fillId="0" borderId="32" xfId="3" applyFont="1" applyBorder="1" applyAlignment="1">
      <alignment horizontal="left" vertical="center" wrapText="1"/>
    </xf>
    <xf numFmtId="0" fontId="26" fillId="0" borderId="31" xfId="3" applyFont="1" applyBorder="1" applyAlignment="1">
      <alignment horizontal="left" vertical="top" wrapText="1"/>
    </xf>
    <xf numFmtId="0" fontId="26" fillId="0" borderId="22" xfId="3" applyFont="1" applyBorder="1" applyAlignment="1">
      <alignment horizontal="left" vertical="top" wrapText="1"/>
    </xf>
    <xf numFmtId="0" fontId="26" fillId="0" borderId="23" xfId="3" applyFont="1" applyBorder="1" applyAlignment="1">
      <alignment horizontal="left" vertical="top" wrapText="1"/>
    </xf>
    <xf numFmtId="0" fontId="26" fillId="0" borderId="125" xfId="3" applyFont="1" applyBorder="1" applyAlignment="1">
      <alignment horizontal="left" vertical="top" wrapText="1"/>
    </xf>
    <xf numFmtId="0" fontId="26" fillId="0" borderId="50" xfId="3" applyFont="1" applyBorder="1" applyAlignment="1">
      <alignment horizontal="left" vertical="top" wrapText="1"/>
    </xf>
    <xf numFmtId="0" fontId="11" fillId="0" borderId="47" xfId="0" applyFont="1" applyBorder="1" applyAlignment="1">
      <alignment horizontal="left" wrapText="1"/>
    </xf>
    <xf numFmtId="0" fontId="11" fillId="0" borderId="47" xfId="0" applyFont="1" applyBorder="1" applyAlignment="1">
      <alignment horizontal="left"/>
    </xf>
    <xf numFmtId="0" fontId="31" fillId="0" borderId="78" xfId="16" applyBorder="1" applyAlignment="1">
      <alignment horizontal="center" vertical="center" wrapText="1"/>
    </xf>
    <xf numFmtId="0" fontId="31" fillId="0" borderId="81" xfId="16" applyBorder="1" applyAlignment="1">
      <alignment horizontal="center" vertical="center" wrapText="1"/>
    </xf>
    <xf numFmtId="0" fontId="26" fillId="0" borderId="50" xfId="0" applyFont="1" applyBorder="1" applyAlignment="1">
      <alignment horizontal="left" vertical="top" wrapText="1"/>
    </xf>
    <xf numFmtId="0" fontId="66" fillId="0" borderId="47" xfId="3" applyFont="1" applyBorder="1" applyAlignment="1">
      <alignment horizontal="center" vertical="center" wrapText="1"/>
    </xf>
    <xf numFmtId="0" fontId="66" fillId="0" borderId="48" xfId="3" applyFont="1" applyBorder="1" applyAlignment="1">
      <alignment horizontal="left" vertical="center" wrapText="1"/>
    </xf>
    <xf numFmtId="0" fontId="66" fillId="0" borderId="50" xfId="3" applyFont="1" applyBorder="1" applyAlignment="1">
      <alignment horizontal="left" vertical="center" wrapText="1"/>
    </xf>
    <xf numFmtId="0" fontId="73" fillId="8" borderId="48" xfId="0" applyFont="1" applyFill="1" applyBorder="1" applyAlignment="1">
      <alignment horizontal="center" vertical="center" wrapText="1"/>
    </xf>
    <xf numFmtId="0" fontId="73" fillId="8" borderId="50" xfId="0" applyFont="1" applyFill="1" applyBorder="1" applyAlignment="1">
      <alignment horizontal="center" vertical="center" wrapText="1"/>
    </xf>
    <xf numFmtId="0" fontId="15" fillId="0" borderId="47" xfId="0" applyFont="1" applyBorder="1" applyAlignment="1">
      <alignment horizontal="left" vertical="top" wrapText="1"/>
    </xf>
    <xf numFmtId="0" fontId="15" fillId="0" borderId="48" xfId="0" applyFont="1" applyBorder="1" applyAlignment="1">
      <alignment horizontal="left" vertical="top"/>
    </xf>
    <xf numFmtId="0" fontId="66" fillId="0" borderId="47" xfId="0" applyFont="1" applyBorder="1" applyAlignment="1">
      <alignment horizontal="left" vertical="top" wrapText="1"/>
    </xf>
    <xf numFmtId="0" fontId="66" fillId="0" borderId="48" xfId="0" applyFont="1" applyBorder="1" applyAlignment="1">
      <alignment horizontal="left" vertical="top"/>
    </xf>
    <xf numFmtId="0" fontId="11" fillId="0" borderId="48" xfId="0" applyFont="1" applyBorder="1" applyAlignment="1">
      <alignment horizontal="left" vertical="top"/>
    </xf>
    <xf numFmtId="0" fontId="42" fillId="0" borderId="30" xfId="3" applyFont="1" applyBorder="1" applyAlignment="1">
      <alignment horizontal="left" vertical="center"/>
    </xf>
    <xf numFmtId="0" fontId="42" fillId="0" borderId="31" xfId="3" applyFont="1" applyBorder="1" applyAlignment="1">
      <alignment horizontal="left" vertical="center"/>
    </xf>
    <xf numFmtId="0" fontId="42" fillId="0" borderId="32" xfId="3" applyFont="1" applyBorder="1" applyAlignment="1">
      <alignment horizontal="left" vertical="center"/>
    </xf>
    <xf numFmtId="0" fontId="38" fillId="19" borderId="51" xfId="3" applyFont="1" applyFill="1" applyBorder="1" applyAlignment="1">
      <alignment horizontal="center" vertical="center"/>
    </xf>
    <xf numFmtId="1" fontId="12" fillId="19" borderId="30" xfId="3" applyNumberFormat="1" applyFont="1" applyFill="1" applyBorder="1" applyAlignment="1">
      <alignment horizontal="center" vertical="center"/>
    </xf>
    <xf numFmtId="1" fontId="12" fillId="19" borderId="32" xfId="3" applyNumberFormat="1" applyFont="1" applyFill="1" applyBorder="1" applyAlignment="1">
      <alignment horizontal="center" vertical="center"/>
    </xf>
    <xf numFmtId="0" fontId="82" fillId="0" borderId="57" xfId="3" applyFont="1" applyBorder="1" applyAlignment="1">
      <alignment horizontal="center" vertical="center"/>
    </xf>
    <xf numFmtId="0" fontId="16" fillId="20" borderId="51" xfId="3" applyFont="1" applyFill="1" applyBorder="1" applyAlignment="1">
      <alignment horizontal="center" vertical="center"/>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26" fillId="0" borderId="31" xfId="3" applyFont="1" applyBorder="1" applyAlignment="1">
      <alignment horizontal="center" vertical="center" wrapText="1"/>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6" fillId="0" borderId="31" xfId="3" applyFont="1" applyBorder="1" applyAlignment="1">
      <alignment horizontal="left" vertical="top"/>
    </xf>
    <xf numFmtId="0" fontId="70" fillId="0" borderId="32" xfId="3" applyFont="1" applyBorder="1" applyAlignment="1">
      <alignment horizontal="left" vertical="top"/>
    </xf>
    <xf numFmtId="0" fontId="11" fillId="0" borderId="30" xfId="3" applyFont="1" applyBorder="1" applyAlignment="1">
      <alignment vertical="center" wrapText="1"/>
    </xf>
    <xf numFmtId="0" fontId="11" fillId="0" borderId="32" xfId="3" applyFont="1" applyBorder="1" applyAlignment="1">
      <alignment vertical="center"/>
    </xf>
    <xf numFmtId="0" fontId="11" fillId="0" borderId="30" xfId="3" applyFont="1" applyBorder="1" applyAlignment="1">
      <alignment horizontal="left" vertical="top" wrapText="1"/>
    </xf>
    <xf numFmtId="0" fontId="11" fillId="0" borderId="31" xfId="3" applyFont="1" applyBorder="1" applyAlignment="1">
      <alignment horizontal="left" vertical="top"/>
    </xf>
    <xf numFmtId="0" fontId="26" fillId="0" borderId="30" xfId="3" applyFont="1" applyBorder="1" applyAlignment="1">
      <alignment horizontal="center" vertical="center"/>
    </xf>
    <xf numFmtId="0" fontId="16" fillId="0" borderId="51" xfId="3" applyFont="1" applyBorder="1" applyAlignment="1">
      <alignment horizontal="left" vertical="center" wrapText="1"/>
    </xf>
    <xf numFmtId="0" fontId="26" fillId="0" borderId="51" xfId="3" applyFont="1" applyBorder="1" applyAlignment="1">
      <alignment horizontal="left" vertical="center"/>
    </xf>
    <xf numFmtId="0" fontId="55" fillId="16" borderId="13" xfId="20" applyFont="1" applyFill="1" applyBorder="1" applyAlignment="1">
      <alignment horizontal="center" vertical="center" wrapText="1"/>
    </xf>
    <xf numFmtId="0" fontId="30" fillId="0" borderId="47" xfId="20" applyFont="1" applyBorder="1" applyAlignment="1">
      <alignment horizontal="left" vertical="center" wrapText="1"/>
    </xf>
    <xf numFmtId="0" fontId="30" fillId="0" borderId="26" xfId="20" applyFont="1" applyBorder="1" applyAlignment="1">
      <alignment horizontal="left" vertical="center" wrapText="1"/>
    </xf>
    <xf numFmtId="0" fontId="30" fillId="0" borderId="24" xfId="20" applyFont="1" applyBorder="1" applyAlignment="1">
      <alignment horizontal="left" vertical="center" wrapText="1"/>
    </xf>
    <xf numFmtId="0" fontId="30" fillId="0" borderId="25" xfId="20" applyFont="1" applyBorder="1" applyAlignment="1">
      <alignment horizontal="left" vertical="center" wrapText="1"/>
    </xf>
    <xf numFmtId="0" fontId="24" fillId="19" borderId="30" xfId="3" applyFont="1" applyFill="1" applyBorder="1" applyAlignment="1">
      <alignment horizontal="center" vertical="center" wrapText="1"/>
    </xf>
    <xf numFmtId="0" fontId="24" fillId="19" borderId="31" xfId="3" applyFont="1" applyFill="1" applyBorder="1" applyAlignment="1">
      <alignment horizontal="center" vertical="center" wrapText="1"/>
    </xf>
    <xf numFmtId="0" fontId="24" fillId="19" borderId="32" xfId="3" applyFont="1" applyFill="1" applyBorder="1" applyAlignment="1">
      <alignment horizontal="center" vertical="center" wrapText="1"/>
    </xf>
    <xf numFmtId="0" fontId="25" fillId="28" borderId="83" xfId="3" applyFont="1" applyFill="1" applyBorder="1" applyAlignment="1">
      <alignment horizontal="center" vertical="center" wrapText="1"/>
    </xf>
    <xf numFmtId="0" fontId="25" fillId="28" borderId="80" xfId="3" applyFont="1" applyFill="1" applyBorder="1" applyAlignment="1">
      <alignment horizontal="center" vertical="center" wrapText="1"/>
    </xf>
    <xf numFmtId="0" fontId="33" fillId="28" borderId="30" xfId="3" applyFont="1" applyFill="1" applyBorder="1" applyAlignment="1">
      <alignment horizontal="center" vertical="center" wrapText="1"/>
    </xf>
    <xf numFmtId="0" fontId="33" fillId="28" borderId="31" xfId="3" applyFont="1" applyFill="1" applyBorder="1" applyAlignment="1">
      <alignment horizontal="center" vertical="center" wrapText="1"/>
    </xf>
    <xf numFmtId="0" fontId="33" fillId="28" borderId="32" xfId="3"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49" fillId="0" borderId="27" xfId="2" applyFont="1" applyBorder="1" applyAlignment="1">
      <alignment horizontal="center" vertical="center" wrapText="1"/>
    </xf>
    <xf numFmtId="0" fontId="49" fillId="0" borderId="43" xfId="2" applyFont="1" applyBorder="1" applyAlignment="1">
      <alignment horizontal="center" vertical="center" wrapText="1"/>
    </xf>
    <xf numFmtId="0" fontId="49" fillId="0" borderId="42" xfId="2" applyFont="1" applyBorder="1" applyAlignment="1">
      <alignment horizontal="center" vertical="center" wrapText="1"/>
    </xf>
    <xf numFmtId="0" fontId="49" fillId="0" borderId="33" xfId="2" applyFont="1" applyBorder="1" applyAlignment="1">
      <alignment horizontal="center" vertical="center" wrapText="1"/>
    </xf>
    <xf numFmtId="0" fontId="49" fillId="0" borderId="11" xfId="2" applyFont="1" applyAlignment="1">
      <alignment horizontal="center" vertical="center" wrapText="1"/>
    </xf>
    <xf numFmtId="0" fontId="49" fillId="0" borderId="41" xfId="2" applyFont="1" applyBorder="1" applyAlignment="1">
      <alignment horizontal="center" vertical="center" wrapText="1"/>
    </xf>
    <xf numFmtId="0" fontId="49" fillId="0" borderId="36" xfId="2" applyFont="1" applyBorder="1" applyAlignment="1">
      <alignment horizontal="center" vertical="center" wrapText="1"/>
    </xf>
    <xf numFmtId="0" fontId="49" fillId="0" borderId="45" xfId="2" applyFont="1" applyBorder="1" applyAlignment="1">
      <alignment horizontal="center" vertical="center" wrapText="1"/>
    </xf>
    <xf numFmtId="0" fontId="49" fillId="0" borderId="44" xfId="2" applyFont="1" applyBorder="1" applyAlignment="1">
      <alignment horizontal="center" vertical="center" wrapText="1"/>
    </xf>
    <xf numFmtId="0" fontId="46" fillId="0" borderId="30" xfId="0" applyFont="1" applyBorder="1" applyAlignment="1">
      <alignment horizontal="center" vertical="center" wrapText="1"/>
    </xf>
    <xf numFmtId="0" fontId="46" fillId="0" borderId="32" xfId="0" applyFont="1" applyBorder="1" applyAlignment="1">
      <alignment horizontal="center" vertical="center" wrapText="1"/>
    </xf>
    <xf numFmtId="0" fontId="49" fillId="20" borderId="54" xfId="2" applyFont="1" applyFill="1" applyBorder="1" applyAlignment="1">
      <alignment horizontal="center" vertical="center" wrapText="1"/>
    </xf>
    <xf numFmtId="0" fontId="49" fillId="20" borderId="52" xfId="2" applyFont="1" applyFill="1" applyBorder="1" applyAlignment="1">
      <alignment horizontal="center" vertical="center" wrapText="1"/>
    </xf>
    <xf numFmtId="0" fontId="49" fillId="20" borderId="53" xfId="2" applyFont="1" applyFill="1" applyBorder="1" applyAlignment="1">
      <alignment horizontal="center" vertical="center" wrapText="1"/>
    </xf>
    <xf numFmtId="1" fontId="49" fillId="0" borderId="54" xfId="2" applyNumberFormat="1" applyFont="1" applyBorder="1" applyAlignment="1">
      <alignment horizontal="center" vertical="center" wrapText="1"/>
    </xf>
    <xf numFmtId="1" fontId="49" fillId="0" borderId="52" xfId="2" applyNumberFormat="1" applyFont="1" applyBorder="1" applyAlignment="1">
      <alignment horizontal="center" vertical="center" wrapText="1"/>
    </xf>
    <xf numFmtId="1" fontId="49" fillId="0" borderId="53" xfId="2" applyNumberFormat="1" applyFont="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52" xfId="3" applyFont="1" applyFill="1" applyBorder="1" applyAlignment="1">
      <alignment horizontal="center" vertical="center" wrapText="1"/>
    </xf>
    <xf numFmtId="0" fontId="42" fillId="28" borderId="30" xfId="3" applyFont="1" applyFill="1" applyBorder="1" applyAlignment="1">
      <alignment horizontal="center" vertical="center" wrapText="1"/>
    </xf>
    <xf numFmtId="0" fontId="42" fillId="28" borderId="32" xfId="3" applyFont="1" applyFill="1" applyBorder="1" applyAlignment="1">
      <alignment horizontal="center" vertical="center" wrapText="1"/>
    </xf>
    <xf numFmtId="0" fontId="25" fillId="20" borderId="31"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8" borderId="58" xfId="3" applyFont="1" applyFill="1" applyBorder="1" applyAlignment="1">
      <alignment horizontal="center" vertical="center" wrapText="1"/>
    </xf>
    <xf numFmtId="0" fontId="42" fillId="28" borderId="71" xfId="3" applyFont="1" applyFill="1" applyBorder="1" applyAlignment="1">
      <alignment horizontal="center" vertical="center" wrapText="1"/>
    </xf>
    <xf numFmtId="0" fontId="42" fillId="28" borderId="60"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46" fillId="25" borderId="27" xfId="2" applyFont="1" applyFill="1" applyBorder="1" applyAlignment="1">
      <alignment horizontal="center" vertical="center" wrapText="1"/>
    </xf>
    <xf numFmtId="0" fontId="46" fillId="25" borderId="43" xfId="2" applyFont="1" applyFill="1" applyBorder="1" applyAlignment="1">
      <alignment horizontal="center" vertical="center" wrapText="1"/>
    </xf>
    <xf numFmtId="0" fontId="46" fillId="25" borderId="42" xfId="2" applyFont="1" applyFill="1" applyBorder="1" applyAlignment="1">
      <alignment horizontal="center" vertical="center" wrapText="1"/>
    </xf>
    <xf numFmtId="0" fontId="46" fillId="25" borderId="33" xfId="2" applyFont="1" applyFill="1" applyBorder="1" applyAlignment="1">
      <alignment horizontal="center" vertical="center" wrapText="1"/>
    </xf>
    <xf numFmtId="0" fontId="46" fillId="25" borderId="11" xfId="2" applyFont="1" applyFill="1" applyAlignment="1">
      <alignment horizontal="center" vertical="center" wrapText="1"/>
    </xf>
    <xf numFmtId="0" fontId="46" fillId="25" borderId="41" xfId="2" applyFont="1" applyFill="1" applyBorder="1" applyAlignment="1">
      <alignment horizontal="center" vertical="center" wrapText="1"/>
    </xf>
    <xf numFmtId="0" fontId="46" fillId="25" borderId="36" xfId="2" applyFont="1" applyFill="1" applyBorder="1" applyAlignment="1">
      <alignment horizontal="center" vertical="center" wrapText="1"/>
    </xf>
    <xf numFmtId="0" fontId="46" fillId="25" borderId="45" xfId="2" applyFont="1" applyFill="1" applyBorder="1" applyAlignment="1">
      <alignment horizontal="center" vertical="center" wrapText="1"/>
    </xf>
    <xf numFmtId="0" fontId="46" fillId="25" borderId="44" xfId="2" applyFont="1" applyFill="1" applyBorder="1" applyAlignment="1">
      <alignment horizontal="center"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24" fillId="0" borderId="51" xfId="0" applyFont="1" applyBorder="1" applyAlignment="1">
      <alignment horizontal="left" vertical="center" wrapText="1"/>
    </xf>
    <xf numFmtId="0" fontId="25" fillId="16" borderId="43" xfId="3" applyFont="1" applyFill="1" applyBorder="1" applyAlignment="1">
      <alignment horizontal="center" vertical="center" wrapText="1"/>
    </xf>
    <xf numFmtId="0" fontId="42" fillId="20" borderId="43" xfId="3" applyFont="1" applyFill="1" applyBorder="1" applyAlignment="1">
      <alignment horizontal="center" vertical="center" wrapText="1"/>
    </xf>
    <xf numFmtId="0" fontId="42" fillId="20" borderId="11" xfId="3" applyFont="1" applyFill="1" applyAlignment="1">
      <alignment horizontal="center" vertical="center" wrapText="1"/>
    </xf>
    <xf numFmtId="0" fontId="42" fillId="20" borderId="45" xfId="3" applyFont="1" applyFill="1" applyBorder="1" applyAlignment="1">
      <alignment horizontal="center" vertical="center" wrapText="1"/>
    </xf>
    <xf numFmtId="1" fontId="12" fillId="0" borderId="31" xfId="3" applyNumberFormat="1" applyFont="1" applyBorder="1" applyAlignment="1">
      <alignment horizontal="center" vertical="center"/>
    </xf>
    <xf numFmtId="0" fontId="52" fillId="20" borderId="34" xfId="19" applyFont="1" applyFill="1" applyBorder="1" applyAlignment="1">
      <alignment horizontal="center" vertical="center" wrapText="1"/>
    </xf>
    <xf numFmtId="0" fontId="52" fillId="20" borderId="38" xfId="19" applyFont="1" applyFill="1" applyBorder="1" applyAlignment="1">
      <alignment horizontal="center" vertical="center" wrapText="1"/>
    </xf>
    <xf numFmtId="0" fontId="37" fillId="26" borderId="79" xfId="14" quotePrefix="1" applyNumberFormat="1" applyFill="1" applyBorder="1" applyAlignment="1">
      <alignment horizontal="center" vertical="center" wrapText="1"/>
    </xf>
    <xf numFmtId="0" fontId="37" fillId="26" borderId="37" xfId="14" quotePrefix="1" applyNumberFormat="1" applyFill="1" applyBorder="1" applyAlignment="1">
      <alignment horizontal="center" vertical="center" wrapText="1"/>
    </xf>
    <xf numFmtId="0" fontId="37" fillId="26" borderId="34" xfId="14" quotePrefix="1" applyNumberFormat="1" applyFill="1" applyBorder="1" applyAlignment="1">
      <alignment horizontal="center" vertical="center" wrapText="1"/>
    </xf>
    <xf numFmtId="0" fontId="37" fillId="26" borderId="38" xfId="14" quotePrefix="1" applyNumberFormat="1" applyFill="1" applyBorder="1" applyAlignment="1">
      <alignment horizontal="center" vertical="center" wrapText="1"/>
    </xf>
    <xf numFmtId="0" fontId="37" fillId="26" borderId="34" xfId="14" applyNumberFormat="1" applyFill="1" applyBorder="1" applyAlignment="1">
      <alignment horizontal="center" vertical="center" wrapText="1"/>
    </xf>
    <xf numFmtId="0" fontId="37" fillId="26" borderId="38" xfId="14" applyNumberFormat="1" applyFill="1" applyBorder="1" applyAlignment="1">
      <alignment horizontal="center" vertical="center" wrapText="1"/>
    </xf>
    <xf numFmtId="0" fontId="37" fillId="16" borderId="34" xfId="12" quotePrefix="1" applyNumberFormat="1" applyFont="1" applyFill="1" applyBorder="1" applyAlignment="1">
      <alignment horizontal="center" vertical="center" wrapText="1"/>
    </xf>
    <xf numFmtId="0" fontId="37" fillId="16" borderId="38" xfId="12" quotePrefix="1" applyNumberFormat="1" applyFont="1" applyFill="1" applyBorder="1" applyAlignment="1">
      <alignment horizontal="center" vertical="center" wrapText="1"/>
    </xf>
    <xf numFmtId="0" fontId="52" fillId="20" borderId="62" xfId="19" applyFont="1" applyFill="1" applyBorder="1" applyAlignment="1">
      <alignment horizontal="center" vertical="center"/>
    </xf>
    <xf numFmtId="0" fontId="52" fillId="20" borderId="63" xfId="19" applyFont="1" applyFill="1" applyBorder="1" applyAlignment="1">
      <alignment horizontal="center" vertical="center"/>
    </xf>
    <xf numFmtId="0" fontId="52" fillId="20" borderId="80" xfId="19" applyFont="1" applyFill="1" applyBorder="1" applyAlignment="1">
      <alignment horizontal="center" vertical="center"/>
    </xf>
    <xf numFmtId="0" fontId="52" fillId="20" borderId="83" xfId="19" applyFont="1" applyFill="1" applyBorder="1" applyAlignment="1">
      <alignment horizontal="center" vertical="center"/>
    </xf>
    <xf numFmtId="0" fontId="52" fillId="20" borderId="35" xfId="19" applyFont="1" applyFill="1" applyBorder="1" applyAlignment="1">
      <alignment horizontal="center" vertical="center" wrapText="1"/>
    </xf>
    <xf numFmtId="0" fontId="52" fillId="20" borderId="39" xfId="19" applyFont="1" applyFill="1" applyBorder="1" applyAlignment="1">
      <alignment horizontal="center" vertical="center" wrapText="1"/>
    </xf>
    <xf numFmtId="0" fontId="1" fillId="25" borderId="11" xfId="19" applyFill="1" applyAlignment="1">
      <alignment horizontal="center"/>
    </xf>
    <xf numFmtId="0" fontId="52" fillId="20" borderId="58" xfId="19" applyFont="1" applyFill="1" applyBorder="1" applyAlignment="1">
      <alignment horizontal="center" vertical="center" wrapText="1"/>
    </xf>
    <xf numFmtId="0" fontId="52" fillId="20" borderId="84" xfId="19" applyFont="1" applyFill="1" applyBorder="1" applyAlignment="1">
      <alignment horizontal="center" vertical="center" wrapText="1"/>
    </xf>
    <xf numFmtId="0" fontId="48" fillId="16" borderId="35" xfId="19" applyFont="1" applyFill="1" applyBorder="1" applyAlignment="1">
      <alignment horizontal="center" vertical="center" wrapText="1"/>
    </xf>
    <xf numFmtId="0" fontId="48" fillId="16" borderId="39" xfId="19" applyFont="1" applyFill="1" applyBorder="1" applyAlignment="1">
      <alignment horizontal="center"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0" borderId="30" xfId="0" applyFont="1" applyBorder="1" applyAlignment="1">
      <alignment horizontal="center" vertical="center"/>
    </xf>
    <xf numFmtId="0" fontId="25" fillId="0" borderId="32" xfId="0" applyFont="1" applyBorder="1" applyAlignment="1">
      <alignment horizontal="center"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26" fillId="0" borderId="4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25" fillId="20" borderId="130" xfId="2" applyFont="1" applyFill="1" applyBorder="1" applyAlignment="1">
      <alignment horizontal="center" vertical="center" wrapText="1"/>
    </xf>
    <xf numFmtId="0" fontId="25" fillId="20" borderId="93"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11" fillId="7" borderId="2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0" borderId="22" xfId="0" applyFont="1" applyBorder="1" applyAlignment="1">
      <alignment horizontal="center" vertical="center" wrapText="1"/>
    </xf>
    <xf numFmtId="0" fontId="14" fillId="2" borderId="22" xfId="0" applyFont="1" applyFill="1" applyBorder="1" applyAlignment="1">
      <alignment horizontal="left" vertical="center" wrapText="1"/>
    </xf>
    <xf numFmtId="9" fontId="38" fillId="19" borderId="23" xfId="3" applyNumberFormat="1" applyFont="1" applyFill="1" applyBorder="1" applyAlignment="1">
      <alignment horizontal="center" vertical="center" wrapText="1"/>
    </xf>
    <xf numFmtId="9" fontId="38" fillId="19" borderId="144" xfId="3" applyNumberFormat="1" applyFont="1" applyFill="1" applyBorder="1" applyAlignment="1">
      <alignment horizontal="center" vertical="center" wrapText="1"/>
    </xf>
    <xf numFmtId="0" fontId="42" fillId="0" borderId="53" xfId="3" applyFont="1" applyBorder="1" applyAlignment="1">
      <alignment horizontal="center" vertical="center" wrapText="1"/>
    </xf>
  </cellXfs>
  <cellStyles count="22">
    <cellStyle name="Hipervínculo" xfId="21"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3.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A13062C-3808-4465-A407-37962816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6875C155-AD95-4AF9-81BF-C7222E7079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34772884-EA76-4BB6-A800-B4FA52E65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BB8AA99-3619-4282-B147-CF9F223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944ADDBF-E0D4-46E0-9383-4A074EBE66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174625</xdr:colOff>
      <xdr:row>3</xdr:row>
      <xdr:rowOff>0</xdr:rowOff>
    </xdr:to>
    <xdr:pic>
      <xdr:nvPicPr>
        <xdr:cNvPr id="2" name="Imagen 1">
          <a:extLst>
            <a:ext uri="{FF2B5EF4-FFF2-40B4-BE49-F238E27FC236}">
              <a16:creationId xmlns:a16="http://schemas.microsoft.com/office/drawing/2014/main" id="{58301D3E-B82A-42CC-A092-9C8C8B91D8B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138" y="44451"/>
          <a:ext cx="550862" cy="52704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353836E-C9E6-49FD-AAB0-5C57D482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BFFE520-A0AB-4B7B-BEC5-03F4F0CEA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15E90E0-DBAE-4C8A-BB81-4F2BE5E6A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6837752-A595-4DA0-BF9E-F2D818E14A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F6EB8619-DE4E-40F9-83B8-A1BEAA5BF9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F0471782-AAA5-47A1-A73F-4DF65FCED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780143</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1188356"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98A70C0-E8A5-4323-A2C0-A1765C93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AF6435C-88FC-4607-9BD2-0FB7940D52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CDF5CB5-930B-48E1-A8C5-EBEB174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029058B6-53D8-48CB-877A-351E049887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5C46C61-A91F-47D9-AD1C-7D24BB95D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54B02D0-3E46-4647-B9D3-691CA9E14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w:/g/personal/territorializacion2021_sdmujer_gov_co/IQCii9vyHinxR52K_dh437u3AUidO2s5cXXPJ0SQuN_-46I?e=ppE1n8" TargetMode="External"/><Relationship Id="rId2" Type="http://schemas.openxmlformats.org/officeDocument/2006/relationships/hyperlink" Target="../../../../../../../../../../../../../../../../../:w:/g/personal/territorializacion2021_sdmujer_gov_co/IQAFCvtqXz9MTLM8R5EVFSZwAaWGWOenmRbqFcHPIlj7p5Y?e=Boktgm" TargetMode="External"/><Relationship Id="rId1" Type="http://schemas.openxmlformats.org/officeDocument/2006/relationships/hyperlink" Target="../../../../../../../../../../../../../../../../../:w:/g/personal/territorializacion2021_sdmujer_gov_co/IQCvm6hM7UNjTq4yJNm6Y9VhAXOHIDZIbKdTeQTNxB6Msm4?e=4lq6lV" TargetMode="External"/><Relationship Id="rId5" Type="http://schemas.openxmlformats.org/officeDocument/2006/relationships/drawing" Target="../drawings/drawing8.xml"/><Relationship Id="rId4"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b:/g/personal/territorializacion2021_sdmujer_gov_co/IQBDF1V1VvihSKYAqBMoYeKTAYC76tc1sxI-zAlprfmWAlA?e=iVkVtw" TargetMode="External"/><Relationship Id="rId1" Type="http://schemas.openxmlformats.org/officeDocument/2006/relationships/hyperlink" Target="../../../../../../../../../../../../../../../../../:b:/g/personal/territorializacion2021_sdmujer_gov_co/IQBDF1V1VvihSKYAqBMoYeKTAYC76tc1sxI-zAlprfmWAlA?e=iVkVtw" TargetMode="External"/><Relationship Id="rId4"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w:/g/personal/territorializacion2021_sdmujer_gov_co/IQBMF8nhbhXJQ74r_vCD8y_lAahX5XEHLQQXYCORMvdw1Jc?e=XZUAkk" TargetMode="External"/><Relationship Id="rId1" Type="http://schemas.openxmlformats.org/officeDocument/2006/relationships/hyperlink" Target="../../../../../../../../../../../../../../../../../:w:/g/personal/territorializacion2021_sdmujer_gov_co/IQAElMwsagDURLUAIQcfJ5qjAUQMv71O0OJ7_at5mUQ5xos?e=TavZB6" TargetMode="External"/><Relationship Id="rId4"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3" Type="http://schemas.openxmlformats.org/officeDocument/2006/relationships/hyperlink" Target="https://secretariadistritald-my.sharepoint.com/:b:/g/personal/territorializacion2021_sdmujer_gov_co/IQCa6sVm_NbBRJDG_1E18N8xASx5hrQo5_iOl95Ef1J89AA?e=nUcIAg" TargetMode="External"/><Relationship Id="rId2" Type="http://schemas.openxmlformats.org/officeDocument/2006/relationships/hyperlink" Target="../../../../../../../../../../../../../../../../../:b:/g/personal/territorializacion2021_sdmujer_gov_co/IQCa6sVm_NbBRJDG_1E18N8xASx5hrQo5_iOl95Ef1J89AA?e=nUcIAg" TargetMode="External"/><Relationship Id="rId1" Type="http://schemas.openxmlformats.org/officeDocument/2006/relationships/hyperlink" Target="../../../../../../../../../../../../../../../../../:w:/g/personal/territorializacion2021_sdmujer_gov_co/IQCcGbtjdsuCS4rTgbWbar-lATMAbTEBoFgLIybP-miFtfM?e=ZGrT0i" TargetMode="External"/><Relationship Id="rId5" Type="http://schemas.openxmlformats.org/officeDocument/2006/relationships/drawing" Target="../drawings/drawing16.xml"/><Relationship Id="rId4"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w:/g/personal/territorializacion2021_sdmujer_gov_co/IQD3glA4fHgfTYHACFdk0-1xAeTN9VL8ADD20i2vIK_ufDA?e=S8cxBr" TargetMode="External"/><Relationship Id="rId1" Type="http://schemas.openxmlformats.org/officeDocument/2006/relationships/hyperlink" Target="../../../../../../../../../../../../../../../../../:w:/g/personal/territorializacion2021_sdmujer_gov_co/IQD3glA4fHgfTYHACFdk0-1xAeTN9VL8ADD20i2vIK_ufDA?e=S8cxBr" TargetMode="External"/><Relationship Id="rId4"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3.bin"/><Relationship Id="rId1" Type="http://schemas.openxmlformats.org/officeDocument/2006/relationships/hyperlink" Target="../../../../../../../../../../../../../../../../../:w:/g/personal/territorializacion2021_sdmujer_gov_co/IQAFCvtqXz9MTLM8R5EVFSZwAaWGWOenmRbqFcHPIlj7p5Y?e=Boktg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3" Type="http://schemas.openxmlformats.org/officeDocument/2006/relationships/hyperlink" Target="../../../../../../../../../../../../../../../../../:x:/g/personal/territorializacion2021_sdmujer_gov_co/IQCmTprAwI-tSLF_16vL1_0fAYUEDSKJQHtSs3zr9oCadus?e=Qni8HQ" TargetMode="External"/><Relationship Id="rId2" Type="http://schemas.openxmlformats.org/officeDocument/2006/relationships/hyperlink" Target="../../../../../../../../../../../../../../../../../:x:/g/personal/territorializacion2021_sdmujer_gov_co/IQCmTprAwI-tSLF_16vL1_0fAYUEDSKJQHtSs3zr9oCadus?e=Qni8HQ" TargetMode="External"/><Relationship Id="rId1" Type="http://schemas.openxmlformats.org/officeDocument/2006/relationships/hyperlink" Target="../../../../../../../../../../../../../../../../../:x:/g/personal/territorializacion2021_sdmujer_gov_co/IQCmTprAwI-tSLF_16vL1_0fAYUEDSKJQHtSs3zr9oCadus?e=Qni8HQ" TargetMode="External"/><Relationship Id="rId6" Type="http://schemas.openxmlformats.org/officeDocument/2006/relationships/drawing" Target="../drawings/drawing2.xml"/><Relationship Id="rId5" Type="http://schemas.openxmlformats.org/officeDocument/2006/relationships/printerSettings" Target="../printerSettings/printerSettings1.bin"/><Relationship Id="rId4" Type="http://schemas.openxmlformats.org/officeDocument/2006/relationships/hyperlink" Target="https://secretariadistritald-my.sharepoint.com/:x:/g/personal/territorializacion2021_sdmujer_gov_co/IQCmTprAwI-tSLF_16vL1_0fAYUEDSKJQHtSs3zr9oCadus?e=Qni8HQ"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hyperlink" Target="https://secretariadistritald-my.sharepoint.com/:w:/g/personal/territorializacion2021_sdmujer_gov_co/IQDYJTT7C5yPR7eWbryv6zCnAa-UFSBG5Uxc-rNht2P48TY?e=gIVwH7" TargetMode="External"/><Relationship Id="rId2" Type="http://schemas.openxmlformats.org/officeDocument/2006/relationships/hyperlink" Target="../../../../../../../../../../../../../../../../../:w:/g/personal/territorializacion2021_sdmujer_gov_co/IQDYJTT7C5yPR7eWbryv6zCnAa-UFSBG5Uxc-rNht2P48TY?e=gIVwH7" TargetMode="External"/><Relationship Id="rId1" Type="http://schemas.openxmlformats.org/officeDocument/2006/relationships/hyperlink" Target="../../../../../../../../../../../../../../../../../:w:/g/personal/territorializacion2021_sdmujer_gov_co/IQDYJTT7C5yPR7eWbryv6zCnAa-UFSBG5Uxc-rNht2P48TY?e=gIVwH7" TargetMode="Externa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hyperlink" Target="../../../../../../../../../../../../../../../../../:w:/g/personal/territorializacion2021_sdmujer_gov_co/IQAJ6jULzSt-RIqOmF9vPdSTASDjzDfS-VF3QU-UUq98LrI?e=F8wAAz" TargetMode="External"/><Relationship Id="rId7" Type="http://schemas.openxmlformats.org/officeDocument/2006/relationships/drawing" Target="../drawings/drawing6.xml"/><Relationship Id="rId2" Type="http://schemas.openxmlformats.org/officeDocument/2006/relationships/hyperlink" Target="../../../../../../../../../../../../../../../../../:w:/g/personal/territorializacion2021_sdmujer_gov_co/IQAJ6jULzSt-RIqOmF9vPdSTASDjzDfS-VF3QU-UUq98LrI?e=F8wAAz" TargetMode="External"/><Relationship Id="rId1" Type="http://schemas.openxmlformats.org/officeDocument/2006/relationships/hyperlink" Target="../../../../../../../../../../../../../../../../../:w:/g/personal/territorializacion2021_sdmujer_gov_co/IQAJ6jULzSt-RIqOmF9vPdSTASDjzDfS-VF3QU-UUq98LrI?e=F8wAAz" TargetMode="External"/><Relationship Id="rId6" Type="http://schemas.openxmlformats.org/officeDocument/2006/relationships/printerSettings" Target="../printerSettings/printerSettings4.bin"/><Relationship Id="rId5" Type="http://schemas.openxmlformats.org/officeDocument/2006/relationships/hyperlink" Target="https://secretariadistritald-my.sharepoint.com/:w:/g/personal/territorializacion2021_sdmujer_gov_co/IQAJ6jULzSt-RIqOmF9vPdSTASDjzDfS-VF3QU-UUq98LrI?e=F8wAAz" TargetMode="External"/><Relationship Id="rId4" Type="http://schemas.openxmlformats.org/officeDocument/2006/relationships/hyperlink" Target="../../../../../../../../../../../../../../../../../:w:/g/personal/territorializacion2021_sdmujer_gov_co/IQAJ6jULzSt-RIqOmF9vPdSTASDjzDfS-VF3QU-UUq98LrI?e=F8wAAz"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268" customWidth="1"/>
    <col min="5" max="5" width="34.28515625" style="263" customWidth="1"/>
    <col min="6" max="6" width="31" style="263" customWidth="1"/>
    <col min="7" max="7" width="20.140625" style="263" customWidth="1"/>
    <col min="8" max="8" width="19.140625" style="263" customWidth="1"/>
    <col min="9" max="9" width="24" style="263" customWidth="1"/>
    <col min="10" max="10" width="18.7109375" style="263" customWidth="1"/>
    <col min="11" max="11" width="21.7109375" style="263" customWidth="1"/>
    <col min="12" max="16384" width="12" style="263"/>
  </cols>
  <sheetData>
    <row r="1" spans="1:12" x14ac:dyDescent="0.25">
      <c r="A1" s="266" t="s">
        <v>0</v>
      </c>
      <c r="B1" s="266" t="s">
        <v>1</v>
      </c>
      <c r="C1" s="266" t="s">
        <v>2</v>
      </c>
      <c r="D1" s="266" t="s">
        <v>3</v>
      </c>
      <c r="E1" s="267" t="s">
        <v>4</v>
      </c>
      <c r="F1" s="267" t="s">
        <v>5</v>
      </c>
      <c r="G1" s="267" t="s">
        <v>6</v>
      </c>
      <c r="H1" s="267" t="s">
        <v>7</v>
      </c>
      <c r="I1" s="267" t="s">
        <v>8</v>
      </c>
      <c r="J1" s="267" t="s">
        <v>9</v>
      </c>
      <c r="K1" s="267" t="s">
        <v>10</v>
      </c>
      <c r="L1" s="267" t="s">
        <v>11</v>
      </c>
    </row>
    <row r="2" spans="1:12" ht="25.5" x14ac:dyDescent="0.25">
      <c r="A2" s="268" t="s">
        <v>12</v>
      </c>
      <c r="B2" s="268" t="s">
        <v>13</v>
      </c>
      <c r="C2" s="268" t="s">
        <v>14</v>
      </c>
      <c r="D2" s="268" t="s">
        <v>15</v>
      </c>
      <c r="E2" s="263" t="s">
        <v>16</v>
      </c>
      <c r="F2" s="263" t="s">
        <v>17</v>
      </c>
      <c r="G2" s="268" t="s">
        <v>18</v>
      </c>
      <c r="H2" s="263" t="s">
        <v>19</v>
      </c>
      <c r="I2" s="263" t="s">
        <v>20</v>
      </c>
      <c r="J2" s="263" t="s">
        <v>21</v>
      </c>
      <c r="K2" s="263" t="s">
        <v>22</v>
      </c>
      <c r="L2" s="263" t="s">
        <v>23</v>
      </c>
    </row>
    <row r="3" spans="1:12" ht="25.5" x14ac:dyDescent="0.25">
      <c r="A3" s="268" t="s">
        <v>24</v>
      </c>
      <c r="B3" s="268" t="s">
        <v>25</v>
      </c>
      <c r="C3" s="268" t="s">
        <v>26</v>
      </c>
      <c r="D3" s="268" t="s">
        <v>27</v>
      </c>
      <c r="E3" s="263" t="s">
        <v>28</v>
      </c>
      <c r="F3" s="263" t="s">
        <v>29</v>
      </c>
      <c r="G3" s="268" t="s">
        <v>30</v>
      </c>
      <c r="H3" s="263" t="s">
        <v>31</v>
      </c>
      <c r="I3" s="263" t="s">
        <v>32</v>
      </c>
      <c r="J3" s="263" t="s">
        <v>33</v>
      </c>
      <c r="K3" s="263" t="s">
        <v>34</v>
      </c>
      <c r="L3" s="263" t="s">
        <v>35</v>
      </c>
    </row>
    <row r="4" spans="1:12" ht="25.5" x14ac:dyDescent="0.25">
      <c r="A4" s="268" t="s">
        <v>36</v>
      </c>
      <c r="B4" s="268" t="s">
        <v>37</v>
      </c>
      <c r="D4" s="268" t="s">
        <v>38</v>
      </c>
      <c r="E4" s="263" t="s">
        <v>39</v>
      </c>
      <c r="F4" s="263" t="s">
        <v>40</v>
      </c>
      <c r="G4" s="268" t="s">
        <v>41</v>
      </c>
      <c r="I4" s="263" t="s">
        <v>42</v>
      </c>
      <c r="J4" s="263" t="s">
        <v>23</v>
      </c>
      <c r="K4" s="263" t="s">
        <v>43</v>
      </c>
      <c r="L4" s="263" t="s">
        <v>26</v>
      </c>
    </row>
    <row r="5" spans="1:12" ht="25.5" x14ac:dyDescent="0.25">
      <c r="A5" s="268" t="s">
        <v>44</v>
      </c>
      <c r="B5" s="268" t="s">
        <v>45</v>
      </c>
      <c r="D5" s="268" t="s">
        <v>46</v>
      </c>
      <c r="E5" s="263" t="s">
        <v>47</v>
      </c>
      <c r="F5" s="263" t="s">
        <v>48</v>
      </c>
      <c r="G5" s="268" t="s">
        <v>49</v>
      </c>
      <c r="I5" s="263" t="s">
        <v>50</v>
      </c>
      <c r="J5" s="263" t="s">
        <v>51</v>
      </c>
    </row>
    <row r="6" spans="1:12" ht="25.5" x14ac:dyDescent="0.25">
      <c r="B6" s="268" t="s">
        <v>52</v>
      </c>
      <c r="D6" s="268" t="s">
        <v>53</v>
      </c>
      <c r="E6" s="263" t="s">
        <v>54</v>
      </c>
      <c r="F6" s="263" t="s">
        <v>55</v>
      </c>
      <c r="G6" s="268" t="s">
        <v>56</v>
      </c>
      <c r="I6" s="263" t="s">
        <v>57</v>
      </c>
    </row>
    <row r="7" spans="1:12" ht="25.5" x14ac:dyDescent="0.25">
      <c r="D7" s="268" t="s">
        <v>58</v>
      </c>
      <c r="E7" s="263" t="s">
        <v>59</v>
      </c>
      <c r="F7" s="263" t="s">
        <v>60</v>
      </c>
      <c r="G7" s="268" t="s">
        <v>61</v>
      </c>
      <c r="I7" s="263" t="s">
        <v>62</v>
      </c>
    </row>
    <row r="8" spans="1:12" x14ac:dyDescent="0.25">
      <c r="E8" s="263" t="s">
        <v>63</v>
      </c>
      <c r="F8" s="263" t="s">
        <v>64</v>
      </c>
      <c r="G8" s="263" t="s">
        <v>65</v>
      </c>
    </row>
    <row r="9" spans="1:12" x14ac:dyDescent="0.25">
      <c r="E9" s="263" t="s">
        <v>66</v>
      </c>
      <c r="F9" s="263" t="s">
        <v>67</v>
      </c>
    </row>
    <row r="10" spans="1:12" x14ac:dyDescent="0.25">
      <c r="E10" s="263" t="s">
        <v>68</v>
      </c>
      <c r="F10" s="263" t="s">
        <v>69</v>
      </c>
    </row>
    <row r="11" spans="1:12" x14ac:dyDescent="0.25">
      <c r="E11" s="263" t="s">
        <v>70</v>
      </c>
      <c r="F11" s="263" t="s">
        <v>71</v>
      </c>
    </row>
    <row r="12" spans="1:12" x14ac:dyDescent="0.25">
      <c r="E12" s="263" t="s">
        <v>72</v>
      </c>
      <c r="F12" s="263" t="s">
        <v>73</v>
      </c>
    </row>
    <row r="13" spans="1:12" x14ac:dyDescent="0.25">
      <c r="E13" s="263" t="s">
        <v>74</v>
      </c>
      <c r="F13" s="263" t="s">
        <v>75</v>
      </c>
    </row>
    <row r="14" spans="1:12" x14ac:dyDescent="0.25">
      <c r="E14" s="263" t="s">
        <v>76</v>
      </c>
      <c r="F14" s="263" t="s">
        <v>77</v>
      </c>
    </row>
    <row r="15" spans="1:12" x14ac:dyDescent="0.25">
      <c r="E15" s="263" t="s">
        <v>78</v>
      </c>
      <c r="F15" s="263" t="s">
        <v>79</v>
      </c>
    </row>
    <row r="16" spans="1:12" x14ac:dyDescent="0.25">
      <c r="E16" s="263" t="s">
        <v>80</v>
      </c>
      <c r="F16" s="263" t="s">
        <v>81</v>
      </c>
    </row>
    <row r="17" spans="5:6" x14ac:dyDescent="0.25">
      <c r="E17" s="263" t="s">
        <v>82</v>
      </c>
      <c r="F17" s="263" t="s">
        <v>83</v>
      </c>
    </row>
    <row r="18" spans="5:6" x14ac:dyDescent="0.25">
      <c r="E18" s="263" t="s">
        <v>84</v>
      </c>
      <c r="F18" s="263" t="s">
        <v>85</v>
      </c>
    </row>
    <row r="19" spans="5:6" x14ac:dyDescent="0.25">
      <c r="E19" s="263" t="s">
        <v>86</v>
      </c>
    </row>
    <row r="20" spans="5:6" x14ac:dyDescent="0.25">
      <c r="E20" s="263" t="s">
        <v>87</v>
      </c>
    </row>
    <row r="21" spans="5:6" x14ac:dyDescent="0.25">
      <c r="E21" s="263" t="s">
        <v>88</v>
      </c>
    </row>
    <row r="22" spans="5:6" x14ac:dyDescent="0.25">
      <c r="E22" s="263" t="s">
        <v>89</v>
      </c>
    </row>
    <row r="23" spans="5:6" x14ac:dyDescent="0.25">
      <c r="E23" s="263"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3064-3B72-42F0-B5FF-75749E8D7ECC}">
  <sheetPr>
    <tabColor theme="5" tint="0.59999389629810485"/>
    <pageSetUpPr fitToPage="1"/>
  </sheetPr>
  <dimension ref="A1:O121"/>
  <sheetViews>
    <sheetView showGridLines="0" topLeftCell="A65" zoomScale="60" zoomScaleNormal="60" workbookViewId="0">
      <selection activeCell="F72" sqref="F72:G72"/>
    </sheetView>
  </sheetViews>
  <sheetFormatPr baseColWidth="10" defaultColWidth="10.85546875" defaultRowHeight="14.25" x14ac:dyDescent="0.25"/>
  <cols>
    <col min="1" max="1" width="49.7109375" style="66" customWidth="1"/>
    <col min="2" max="2" width="42.140625" style="66" customWidth="1"/>
    <col min="3" max="3" width="35.7109375" style="66" customWidth="1"/>
    <col min="4" max="4" width="38" style="66" customWidth="1"/>
    <col min="5" max="5" width="58.7109375" style="66" customWidth="1"/>
    <col min="6" max="6" width="35.7109375" style="66" customWidth="1"/>
    <col min="7" max="7" width="72.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28"/>
      <c r="B1" s="734" t="s">
        <v>182</v>
      </c>
      <c r="C1" s="735"/>
      <c r="D1" s="735"/>
      <c r="E1" s="735"/>
      <c r="F1" s="735"/>
      <c r="G1" s="735"/>
      <c r="H1" s="735"/>
      <c r="I1" s="735"/>
      <c r="J1" s="735"/>
      <c r="K1" s="735"/>
      <c r="L1" s="736"/>
      <c r="M1" s="731" t="s">
        <v>183</v>
      </c>
      <c r="N1" s="732"/>
      <c r="O1" s="733"/>
    </row>
    <row r="2" spans="1:15" s="140" customFormat="1" ht="30.75" customHeight="1" thickBot="1" x14ac:dyDescent="0.3">
      <c r="A2" s="729"/>
      <c r="B2" s="737" t="s">
        <v>184</v>
      </c>
      <c r="C2" s="738"/>
      <c r="D2" s="738"/>
      <c r="E2" s="738"/>
      <c r="F2" s="738"/>
      <c r="G2" s="738"/>
      <c r="H2" s="738"/>
      <c r="I2" s="738"/>
      <c r="J2" s="738"/>
      <c r="K2" s="738"/>
      <c r="L2" s="739"/>
      <c r="M2" s="731" t="s">
        <v>185</v>
      </c>
      <c r="N2" s="732"/>
      <c r="O2" s="733"/>
    </row>
    <row r="3" spans="1:15" s="140" customFormat="1" ht="24" customHeight="1" thickBot="1" x14ac:dyDescent="0.3">
      <c r="A3" s="729"/>
      <c r="B3" s="737" t="s">
        <v>186</v>
      </c>
      <c r="C3" s="738"/>
      <c r="D3" s="738"/>
      <c r="E3" s="738"/>
      <c r="F3" s="738"/>
      <c r="G3" s="738"/>
      <c r="H3" s="738"/>
      <c r="I3" s="738"/>
      <c r="J3" s="738"/>
      <c r="K3" s="738"/>
      <c r="L3" s="739"/>
      <c r="M3" s="731" t="s">
        <v>187</v>
      </c>
      <c r="N3" s="732"/>
      <c r="O3" s="733"/>
    </row>
    <row r="4" spans="1:15" s="140" customFormat="1" ht="21.75" customHeight="1" thickBot="1" x14ac:dyDescent="0.3">
      <c r="A4" s="730"/>
      <c r="B4" s="740" t="s">
        <v>188</v>
      </c>
      <c r="C4" s="741"/>
      <c r="D4" s="741"/>
      <c r="E4" s="741"/>
      <c r="F4" s="741"/>
      <c r="G4" s="741"/>
      <c r="H4" s="741"/>
      <c r="I4" s="741"/>
      <c r="J4" s="741"/>
      <c r="K4" s="741"/>
      <c r="L4" s="742"/>
      <c r="M4" s="731" t="s">
        <v>189</v>
      </c>
      <c r="N4" s="732"/>
      <c r="O4" s="73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1.25" customHeight="1" thickBot="1" x14ac:dyDescent="0.3">
      <c r="A6" s="116" t="s">
        <v>190</v>
      </c>
      <c r="B6" s="889" t="s">
        <v>191</v>
      </c>
      <c r="C6" s="890"/>
      <c r="D6" s="890"/>
      <c r="E6" s="890"/>
      <c r="F6" s="890"/>
      <c r="G6" s="890"/>
      <c r="H6" s="890"/>
      <c r="I6" s="890"/>
      <c r="J6" s="890"/>
      <c r="K6" s="891"/>
      <c r="L6" s="243" t="s">
        <v>192</v>
      </c>
      <c r="M6" s="453">
        <v>2024110010310</v>
      </c>
      <c r="N6" s="454"/>
      <c r="O6" s="455"/>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80" t="s">
        <v>193</v>
      </c>
      <c r="B8" s="243" t="s">
        <v>194</v>
      </c>
      <c r="C8" s="200" t="s">
        <v>195</v>
      </c>
      <c r="D8" s="243" t="s">
        <v>196</v>
      </c>
      <c r="E8" s="201"/>
      <c r="F8" s="243" t="s">
        <v>197</v>
      </c>
      <c r="G8" s="201"/>
      <c r="H8" s="243" t="s">
        <v>198</v>
      </c>
      <c r="I8" s="202"/>
      <c r="J8" s="748" t="s">
        <v>199</v>
      </c>
      <c r="K8" s="879"/>
      <c r="L8" s="242" t="s">
        <v>200</v>
      </c>
      <c r="M8" s="855"/>
      <c r="N8" s="855"/>
      <c r="O8" s="855"/>
    </row>
    <row r="9" spans="1:15" s="140" customFormat="1" ht="21.75" customHeight="1" thickBot="1" x14ac:dyDescent="0.3">
      <c r="A9" s="880"/>
      <c r="B9" s="244" t="s">
        <v>201</v>
      </c>
      <c r="C9" s="203"/>
      <c r="D9" s="243" t="s">
        <v>202</v>
      </c>
      <c r="E9" s="204"/>
      <c r="F9" s="243" t="s">
        <v>203</v>
      </c>
      <c r="G9" s="204"/>
      <c r="H9" s="243" t="s">
        <v>204</v>
      </c>
      <c r="I9" s="509"/>
      <c r="J9" s="748"/>
      <c r="K9" s="879"/>
      <c r="L9" s="242" t="s">
        <v>205</v>
      </c>
      <c r="M9" s="855"/>
      <c r="N9" s="855"/>
      <c r="O9" s="855"/>
    </row>
    <row r="10" spans="1:15" s="140" customFormat="1" ht="21.75" customHeight="1" thickBot="1" x14ac:dyDescent="0.3">
      <c r="A10" s="880"/>
      <c r="B10" s="243" t="s">
        <v>206</v>
      </c>
      <c r="C10" s="200"/>
      <c r="D10" s="243" t="s">
        <v>207</v>
      </c>
      <c r="E10" s="203"/>
      <c r="F10" s="243" t="s">
        <v>208</v>
      </c>
      <c r="G10" s="204"/>
      <c r="H10" s="243" t="s">
        <v>209</v>
      </c>
      <c r="I10" s="202"/>
      <c r="J10" s="748"/>
      <c r="K10" s="879"/>
      <c r="L10" s="242" t="s">
        <v>210</v>
      </c>
      <c r="M10" s="855" t="s">
        <v>195</v>
      </c>
      <c r="N10" s="855"/>
      <c r="O10" s="85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86" t="s">
        <v>211</v>
      </c>
      <c r="B13" s="867" t="s">
        <v>364</v>
      </c>
      <c r="C13" s="868"/>
      <c r="D13" s="868"/>
      <c r="E13" s="868"/>
      <c r="F13" s="868"/>
      <c r="G13" s="868"/>
      <c r="H13" s="868"/>
      <c r="I13" s="868"/>
      <c r="J13" s="868"/>
      <c r="K13" s="868"/>
      <c r="L13" s="868"/>
      <c r="M13" s="868"/>
      <c r="N13" s="868"/>
      <c r="O13" s="869"/>
    </row>
    <row r="14" spans="1:15" ht="15" customHeight="1" x14ac:dyDescent="0.25">
      <c r="A14" s="887"/>
      <c r="B14" s="870"/>
      <c r="C14" s="871"/>
      <c r="D14" s="871"/>
      <c r="E14" s="871"/>
      <c r="F14" s="871"/>
      <c r="G14" s="871"/>
      <c r="H14" s="871"/>
      <c r="I14" s="871"/>
      <c r="J14" s="871"/>
      <c r="K14" s="871"/>
      <c r="L14" s="871"/>
      <c r="M14" s="871"/>
      <c r="N14" s="871"/>
      <c r="O14" s="872"/>
    </row>
    <row r="15" spans="1:15" ht="15" customHeight="1" thickBot="1" x14ac:dyDescent="0.3">
      <c r="A15" s="888"/>
      <c r="B15" s="873"/>
      <c r="C15" s="874"/>
      <c r="D15" s="874"/>
      <c r="E15" s="874"/>
      <c r="F15" s="874"/>
      <c r="G15" s="874"/>
      <c r="H15" s="874"/>
      <c r="I15" s="874"/>
      <c r="J15" s="874"/>
      <c r="K15" s="874"/>
      <c r="L15" s="874"/>
      <c r="M15" s="874"/>
      <c r="N15" s="874"/>
      <c r="O15" s="875"/>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78" t="s">
        <v>365</v>
      </c>
      <c r="C17" s="878"/>
      <c r="D17" s="878"/>
      <c r="E17" s="878"/>
      <c r="F17" s="878"/>
      <c r="G17" s="880" t="s">
        <v>215</v>
      </c>
      <c r="H17" s="880"/>
      <c r="I17" s="876" t="s">
        <v>366</v>
      </c>
      <c r="J17" s="876"/>
      <c r="K17" s="876"/>
      <c r="L17" s="876"/>
      <c r="M17" s="876"/>
      <c r="N17" s="876"/>
      <c r="O17" s="876"/>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882" t="s">
        <v>218</v>
      </c>
      <c r="C19" s="883"/>
      <c r="D19" s="883"/>
      <c r="E19" s="884"/>
      <c r="F19" s="116" t="s">
        <v>219</v>
      </c>
      <c r="G19" s="1104" t="s">
        <v>345</v>
      </c>
      <c r="H19" s="1104"/>
      <c r="I19" s="1104"/>
      <c r="J19" s="116" t="s">
        <v>221</v>
      </c>
      <c r="K19" s="878" t="s">
        <v>367</v>
      </c>
      <c r="L19" s="878"/>
      <c r="M19" s="878"/>
      <c r="N19" s="878"/>
      <c r="O19" s="878"/>
    </row>
    <row r="20" spans="1:15" ht="9" customHeight="1" x14ac:dyDescent="0.25">
      <c r="A20" s="70"/>
      <c r="B20" s="67"/>
      <c r="C20" s="885"/>
      <c r="D20" s="885"/>
      <c r="E20" s="885"/>
      <c r="F20" s="885"/>
      <c r="G20" s="885"/>
      <c r="H20" s="885"/>
      <c r="I20" s="885"/>
      <c r="J20" s="885"/>
      <c r="K20" s="885"/>
      <c r="L20" s="885"/>
      <c r="M20" s="885"/>
      <c r="N20" s="885"/>
      <c r="O20" s="885"/>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46" t="s">
        <v>223</v>
      </c>
      <c r="B23" s="747"/>
      <c r="C23" s="747"/>
      <c r="D23" s="747"/>
      <c r="E23" s="747"/>
      <c r="F23" s="747"/>
      <c r="G23" s="747"/>
      <c r="H23" s="747"/>
      <c r="I23" s="747"/>
      <c r="J23" s="747"/>
      <c r="K23" s="747"/>
      <c r="L23" s="747"/>
      <c r="M23" s="747"/>
      <c r="N23" s="747"/>
      <c r="O23" s="748"/>
    </row>
    <row r="24" spans="1:15" ht="32.1" customHeight="1" thickBot="1" x14ac:dyDescent="0.3">
      <c r="A24" s="746" t="s">
        <v>224</v>
      </c>
      <c r="B24" s="747"/>
      <c r="C24" s="747"/>
      <c r="D24" s="747"/>
      <c r="E24" s="747"/>
      <c r="F24" s="747"/>
      <c r="G24" s="747"/>
      <c r="H24" s="747"/>
      <c r="I24" s="747"/>
      <c r="J24" s="747"/>
      <c r="K24" s="747"/>
      <c r="L24" s="747"/>
      <c r="M24" s="747"/>
      <c r="N24" s="747"/>
      <c r="O24" s="748"/>
    </row>
    <row r="25" spans="1:15" ht="32.1" customHeight="1" thickBot="1" x14ac:dyDescent="0.3">
      <c r="A25" s="91"/>
      <c r="B25" s="81" t="s">
        <v>194</v>
      </c>
      <c r="C25" s="81" t="s">
        <v>196</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975915000</v>
      </c>
      <c r="C26" s="86"/>
      <c r="D26" s="86"/>
      <c r="E26" s="86"/>
      <c r="F26" s="86"/>
      <c r="G26" s="86"/>
      <c r="H26" s="83"/>
      <c r="I26" s="86"/>
      <c r="J26" s="86"/>
      <c r="K26" s="83"/>
      <c r="L26" s="83"/>
      <c r="M26" s="83"/>
      <c r="N26" s="543">
        <f>SUM(B26:M26)</f>
        <v>975915000</v>
      </c>
      <c r="O26" s="84"/>
    </row>
    <row r="27" spans="1:15" ht="32.1" customHeight="1" x14ac:dyDescent="0.25">
      <c r="A27" s="85" t="s">
        <v>228</v>
      </c>
      <c r="B27" s="86">
        <v>947715000</v>
      </c>
      <c r="C27" s="86"/>
      <c r="D27" s="86"/>
      <c r="E27" s="86"/>
      <c r="F27" s="86"/>
      <c r="G27" s="86"/>
      <c r="H27" s="86"/>
      <c r="I27" s="86"/>
      <c r="J27" s="86"/>
      <c r="K27" s="86"/>
      <c r="L27" s="86"/>
      <c r="M27" s="86"/>
      <c r="N27" s="86">
        <f t="shared" ref="N27:N31" si="0">SUM(B27:M27)</f>
        <v>947715000</v>
      </c>
      <c r="O27" s="115">
        <f>+(B27+C27+D27+E27+F27+G27+H27+I27+J27+K27+L27+M27)/N26</f>
        <v>0.97110404082322743</v>
      </c>
    </row>
    <row r="28" spans="1:15" ht="32.1" customHeight="1" x14ac:dyDescent="0.25">
      <c r="A28" s="85" t="s">
        <v>229</v>
      </c>
      <c r="B28" s="86"/>
      <c r="C28" s="86"/>
      <c r="D28" s="86"/>
      <c r="E28" s="440"/>
      <c r="F28" s="86"/>
      <c r="G28" s="86"/>
      <c r="H28" s="86"/>
      <c r="I28" s="86"/>
      <c r="J28" s="86"/>
      <c r="K28" s="86"/>
      <c r="L28" s="86"/>
      <c r="M28" s="86"/>
      <c r="N28" s="440">
        <f t="shared" si="0"/>
        <v>0</v>
      </c>
      <c r="O28" s="115"/>
    </row>
    <row r="29" spans="1:15" ht="32.1" customHeight="1" x14ac:dyDescent="0.25">
      <c r="A29" s="85" t="s">
        <v>230</v>
      </c>
      <c r="B29" s="86">
        <v>52983000</v>
      </c>
      <c r="C29" s="86">
        <v>13980000</v>
      </c>
      <c r="D29" s="86">
        <v>13980000</v>
      </c>
      <c r="E29" s="86">
        <v>13980000</v>
      </c>
      <c r="F29" s="86">
        <v>13980000</v>
      </c>
      <c r="G29" s="86">
        <v>13980000</v>
      </c>
      <c r="H29" s="86">
        <v>6989513</v>
      </c>
      <c r="I29" s="86"/>
      <c r="J29" s="86"/>
      <c r="K29" s="86"/>
      <c r="L29" s="86"/>
      <c r="M29" s="86"/>
      <c r="N29" s="86">
        <f t="shared" si="0"/>
        <v>129872513</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688">
        <f>+N31/(N29-N30)</f>
        <v>0</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1" t="s">
        <v>233</v>
      </c>
      <c r="B35" s="902"/>
      <c r="C35" s="902"/>
      <c r="D35" s="902"/>
      <c r="E35" s="902"/>
      <c r="F35" s="902"/>
      <c r="G35" s="902"/>
      <c r="H35" s="902"/>
      <c r="I35" s="903"/>
      <c r="J35" s="95"/>
    </row>
    <row r="36" spans="1:10" ht="50.25" customHeight="1" thickBot="1" x14ac:dyDescent="0.3">
      <c r="A36" s="101" t="s">
        <v>234</v>
      </c>
      <c r="B36" s="904" t="str">
        <f>+B13</f>
        <v>Brindar en las 20 localidades el servicio de asistencia técnica a las instancias de participación territorial y Fondos de Desarrollo Local en clave de transversalización de los enfoques</v>
      </c>
      <c r="C36" s="905"/>
      <c r="D36" s="905"/>
      <c r="E36" s="905"/>
      <c r="F36" s="905"/>
      <c r="G36" s="905"/>
      <c r="H36" s="905"/>
      <c r="I36" s="906"/>
      <c r="J36" s="93"/>
    </row>
    <row r="37" spans="1:10" ht="18.75" customHeight="1" thickBot="1" x14ac:dyDescent="0.3">
      <c r="A37" s="919" t="s">
        <v>235</v>
      </c>
      <c r="B37" s="145">
        <v>2024</v>
      </c>
      <c r="C37" s="145">
        <v>2025</v>
      </c>
      <c r="D37" s="145">
        <v>2026</v>
      </c>
      <c r="E37" s="145">
        <v>2027</v>
      </c>
      <c r="F37" s="145" t="s">
        <v>236</v>
      </c>
      <c r="G37" s="921" t="s">
        <v>237</v>
      </c>
      <c r="H37" s="921" t="s">
        <v>23</v>
      </c>
      <c r="I37" s="921"/>
      <c r="J37" s="93"/>
    </row>
    <row r="38" spans="1:10" ht="50.25" customHeight="1" thickBot="1" x14ac:dyDescent="0.3">
      <c r="A38" s="920"/>
      <c r="B38" s="383">
        <v>20</v>
      </c>
      <c r="C38" s="383">
        <v>20</v>
      </c>
      <c r="D38" s="383">
        <v>20</v>
      </c>
      <c r="E38" s="383">
        <v>20</v>
      </c>
      <c r="F38" s="660">
        <v>20</v>
      </c>
      <c r="G38" s="921"/>
      <c r="H38" s="921"/>
      <c r="I38" s="921"/>
      <c r="J38" s="93"/>
    </row>
    <row r="39" spans="1:10" ht="52.5" customHeight="1" thickBot="1" x14ac:dyDescent="0.3">
      <c r="A39" s="102" t="s">
        <v>238</v>
      </c>
      <c r="B39" s="907">
        <v>0.11</v>
      </c>
      <c r="C39" s="908"/>
      <c r="D39" s="914" t="s">
        <v>239</v>
      </c>
      <c r="E39" s="915"/>
      <c r="F39" s="915"/>
      <c r="G39" s="915"/>
      <c r="H39" s="915"/>
      <c r="I39" s="916"/>
    </row>
    <row r="40" spans="1:10" s="94" customFormat="1" ht="48" customHeight="1" thickBot="1" x14ac:dyDescent="0.3">
      <c r="A40" s="919" t="s">
        <v>240</v>
      </c>
      <c r="B40" s="102" t="s">
        <v>241</v>
      </c>
      <c r="C40" s="101" t="s">
        <v>242</v>
      </c>
      <c r="D40" s="899" t="s">
        <v>243</v>
      </c>
      <c r="E40" s="900"/>
      <c r="F40" s="899" t="s">
        <v>244</v>
      </c>
      <c r="G40" s="900"/>
      <c r="H40" s="103" t="s">
        <v>245</v>
      </c>
      <c r="I40" s="105" t="s">
        <v>246</v>
      </c>
    </row>
    <row r="41" spans="1:10" ht="324.75" customHeight="1" thickBot="1" x14ac:dyDescent="0.3">
      <c r="A41" s="920"/>
      <c r="B41" s="97">
        <v>20</v>
      </c>
      <c r="C41" s="98">
        <v>20</v>
      </c>
      <c r="D41" s="1102" t="s">
        <v>368</v>
      </c>
      <c r="E41" s="1103"/>
      <c r="F41" s="917" t="s">
        <v>369</v>
      </c>
      <c r="G41" s="918"/>
      <c r="H41" s="550"/>
      <c r="I41" s="394" t="s">
        <v>370</v>
      </c>
    </row>
    <row r="42" spans="1:10" s="94" customFormat="1" ht="54" customHeight="1" thickBot="1" x14ac:dyDescent="0.3">
      <c r="A42" s="919" t="s">
        <v>250</v>
      </c>
      <c r="B42" s="104" t="s">
        <v>241</v>
      </c>
      <c r="C42" s="103" t="s">
        <v>242</v>
      </c>
      <c r="D42" s="899" t="s">
        <v>243</v>
      </c>
      <c r="E42" s="900"/>
      <c r="F42" s="899" t="s">
        <v>244</v>
      </c>
      <c r="G42" s="900"/>
      <c r="H42" s="103" t="s">
        <v>245</v>
      </c>
      <c r="I42" s="105" t="s">
        <v>246</v>
      </c>
    </row>
    <row r="43" spans="1:10" ht="188.25" customHeight="1" thickBot="1" x14ac:dyDescent="0.3">
      <c r="A43" s="920"/>
      <c r="B43" s="97">
        <v>20</v>
      </c>
      <c r="C43" s="98"/>
      <c r="D43" s="1100"/>
      <c r="E43" s="1101"/>
      <c r="F43" s="1100"/>
      <c r="G43" s="1101"/>
      <c r="H43" s="397"/>
      <c r="I43" s="394"/>
    </row>
    <row r="44" spans="1:10" s="94" customFormat="1" ht="35.1" customHeight="1" thickBot="1" x14ac:dyDescent="0.3">
      <c r="A44" s="919" t="s">
        <v>251</v>
      </c>
      <c r="B44" s="104" t="s">
        <v>241</v>
      </c>
      <c r="C44" s="103" t="s">
        <v>242</v>
      </c>
      <c r="D44" s="899" t="s">
        <v>243</v>
      </c>
      <c r="E44" s="900"/>
      <c r="F44" s="899" t="s">
        <v>244</v>
      </c>
      <c r="G44" s="900"/>
      <c r="H44" s="103" t="s">
        <v>245</v>
      </c>
      <c r="I44" s="105" t="s">
        <v>246</v>
      </c>
    </row>
    <row r="45" spans="1:10" ht="140.25" customHeight="1" thickBot="1" x14ac:dyDescent="0.3">
      <c r="A45" s="920"/>
      <c r="B45" s="97">
        <v>20</v>
      </c>
      <c r="C45" s="98"/>
      <c r="D45" s="928"/>
      <c r="E45" s="929"/>
      <c r="F45" s="1100"/>
      <c r="G45" s="1101"/>
      <c r="H45" s="398"/>
      <c r="I45" s="395"/>
    </row>
    <row r="46" spans="1:10" s="94" customFormat="1" ht="35.1" customHeight="1" thickBot="1" x14ac:dyDescent="0.3">
      <c r="A46" s="919" t="s">
        <v>252</v>
      </c>
      <c r="B46" s="104" t="s">
        <v>241</v>
      </c>
      <c r="C46" s="104" t="s">
        <v>242</v>
      </c>
      <c r="D46" s="899" t="s">
        <v>243</v>
      </c>
      <c r="E46" s="900"/>
      <c r="F46" s="899" t="s">
        <v>244</v>
      </c>
      <c r="G46" s="900"/>
      <c r="H46" s="103" t="s">
        <v>245</v>
      </c>
      <c r="I46" s="103" t="s">
        <v>246</v>
      </c>
    </row>
    <row r="47" spans="1:10" ht="160.5" customHeight="1" thickBot="1" x14ac:dyDescent="0.3">
      <c r="A47" s="920"/>
      <c r="B47" s="97">
        <v>20</v>
      </c>
      <c r="C47" s="98"/>
      <c r="D47" s="928"/>
      <c r="E47" s="929"/>
      <c r="F47" s="1100"/>
      <c r="G47" s="1101"/>
      <c r="H47" s="113"/>
      <c r="I47" s="395"/>
    </row>
    <row r="48" spans="1:10" s="94" customFormat="1" ht="35.1" customHeight="1" thickBot="1" x14ac:dyDescent="0.3">
      <c r="A48" s="919" t="s">
        <v>253</v>
      </c>
      <c r="B48" s="104" t="s">
        <v>241</v>
      </c>
      <c r="C48" s="103" t="s">
        <v>242</v>
      </c>
      <c r="D48" s="899" t="s">
        <v>243</v>
      </c>
      <c r="E48" s="900"/>
      <c r="F48" s="899" t="s">
        <v>244</v>
      </c>
      <c r="G48" s="900"/>
      <c r="H48" s="103" t="s">
        <v>245</v>
      </c>
      <c r="I48" s="105" t="s">
        <v>246</v>
      </c>
    </row>
    <row r="49" spans="1:9" ht="138.75" customHeight="1" thickBot="1" x14ac:dyDescent="0.3">
      <c r="A49" s="920"/>
      <c r="B49" s="97">
        <v>20</v>
      </c>
      <c r="C49" s="98"/>
      <c r="D49" s="922"/>
      <c r="E49" s="1068"/>
      <c r="F49" s="911"/>
      <c r="G49" s="910"/>
      <c r="H49" s="96"/>
      <c r="I49" s="478"/>
    </row>
    <row r="50" spans="1:9" s="94" customFormat="1" ht="35.1" customHeight="1" thickBot="1" x14ac:dyDescent="0.3">
      <c r="A50" s="919" t="s">
        <v>254</v>
      </c>
      <c r="B50" s="104" t="s">
        <v>241</v>
      </c>
      <c r="C50" s="103" t="s">
        <v>242</v>
      </c>
      <c r="D50" s="899" t="s">
        <v>243</v>
      </c>
      <c r="E50" s="900"/>
      <c r="F50" s="899" t="s">
        <v>244</v>
      </c>
      <c r="G50" s="900"/>
      <c r="H50" s="103" t="s">
        <v>245</v>
      </c>
      <c r="I50" s="105" t="s">
        <v>246</v>
      </c>
    </row>
    <row r="51" spans="1:9" ht="182.25" customHeight="1" thickBot="1" x14ac:dyDescent="0.3">
      <c r="A51" s="920"/>
      <c r="B51" s="99">
        <v>20</v>
      </c>
      <c r="C51" s="100"/>
      <c r="D51" s="1097"/>
      <c r="E51" s="1098"/>
      <c r="F51" s="1097"/>
      <c r="G51" s="1099"/>
      <c r="H51" s="536"/>
      <c r="I51" s="523"/>
    </row>
    <row r="52" spans="1:9" ht="35.1" customHeight="1" thickBot="1" x14ac:dyDescent="0.3">
      <c r="A52" s="919" t="s">
        <v>255</v>
      </c>
      <c r="B52" s="102" t="s">
        <v>241</v>
      </c>
      <c r="C52" s="101" t="s">
        <v>242</v>
      </c>
      <c r="D52" s="899" t="s">
        <v>243</v>
      </c>
      <c r="E52" s="900"/>
      <c r="F52" s="899" t="s">
        <v>244</v>
      </c>
      <c r="G52" s="900"/>
      <c r="H52" s="103" t="s">
        <v>245</v>
      </c>
      <c r="I52" s="105" t="s">
        <v>246</v>
      </c>
    </row>
    <row r="53" spans="1:9" ht="160.5" customHeight="1" thickBot="1" x14ac:dyDescent="0.3">
      <c r="A53" s="920"/>
      <c r="B53" s="99">
        <v>20</v>
      </c>
      <c r="C53" s="100"/>
      <c r="D53" s="1097"/>
      <c r="E53" s="1098"/>
      <c r="F53" s="1097"/>
      <c r="G53" s="1098"/>
      <c r="H53" s="536"/>
      <c r="I53" s="523"/>
    </row>
    <row r="54" spans="1:9" ht="35.1" customHeight="1" thickBot="1" x14ac:dyDescent="0.3">
      <c r="A54" s="919" t="s">
        <v>256</v>
      </c>
      <c r="B54" s="102" t="s">
        <v>241</v>
      </c>
      <c r="C54" s="101" t="s">
        <v>242</v>
      </c>
      <c r="D54" s="899" t="s">
        <v>243</v>
      </c>
      <c r="E54" s="900"/>
      <c r="F54" s="899" t="s">
        <v>244</v>
      </c>
      <c r="G54" s="900"/>
      <c r="H54" s="103" t="s">
        <v>245</v>
      </c>
      <c r="I54" s="538" t="s">
        <v>246</v>
      </c>
    </row>
    <row r="55" spans="1:9" ht="164.25" customHeight="1" thickBot="1" x14ac:dyDescent="0.3">
      <c r="A55" s="920"/>
      <c r="B55" s="99">
        <v>20</v>
      </c>
      <c r="C55" s="100"/>
      <c r="D55" s="1095"/>
      <c r="E55" s="1096"/>
      <c r="F55" s="1097"/>
      <c r="G55" s="1098"/>
      <c r="H55" s="522"/>
      <c r="I55" s="541"/>
    </row>
    <row r="56" spans="1:9" ht="47.25" customHeight="1" thickBot="1" x14ac:dyDescent="0.3">
      <c r="A56" s="919" t="s">
        <v>257</v>
      </c>
      <c r="B56" s="102" t="s">
        <v>241</v>
      </c>
      <c r="C56" s="101" t="s">
        <v>242</v>
      </c>
      <c r="D56" s="899" t="s">
        <v>243</v>
      </c>
      <c r="E56" s="900"/>
      <c r="F56" s="899" t="s">
        <v>244</v>
      </c>
      <c r="G56" s="900"/>
      <c r="H56" s="103" t="s">
        <v>245</v>
      </c>
      <c r="I56" s="539" t="s">
        <v>246</v>
      </c>
    </row>
    <row r="57" spans="1:9" ht="156" customHeight="1" thickBot="1" x14ac:dyDescent="0.3">
      <c r="A57" s="920"/>
      <c r="B57" s="99">
        <v>20</v>
      </c>
      <c r="C57" s="100"/>
      <c r="D57" s="1071"/>
      <c r="E57" s="1072"/>
      <c r="F57" s="1095"/>
      <c r="G57" s="1096"/>
      <c r="H57" s="405"/>
      <c r="I57" s="548"/>
    </row>
    <row r="58" spans="1:9" ht="35.1" customHeight="1" x14ac:dyDescent="0.25">
      <c r="A58" s="919" t="s">
        <v>258</v>
      </c>
      <c r="B58" s="102" t="s">
        <v>241</v>
      </c>
      <c r="C58" s="101" t="s">
        <v>242</v>
      </c>
      <c r="D58" s="899" t="s">
        <v>243</v>
      </c>
      <c r="E58" s="900"/>
      <c r="F58" s="899" t="s">
        <v>244</v>
      </c>
      <c r="G58" s="900"/>
      <c r="H58" s="103" t="s">
        <v>245</v>
      </c>
      <c r="I58" s="105" t="s">
        <v>246</v>
      </c>
    </row>
    <row r="59" spans="1:9" ht="169.5" customHeight="1" x14ac:dyDescent="0.25">
      <c r="A59" s="920"/>
      <c r="B59" s="99">
        <v>20</v>
      </c>
      <c r="C59" s="100"/>
      <c r="D59" s="922"/>
      <c r="E59" s="1068"/>
      <c r="F59" s="1092"/>
      <c r="G59" s="1093"/>
      <c r="H59" s="96"/>
      <c r="I59" s="548"/>
    </row>
    <row r="60" spans="1:9" ht="35.1" customHeight="1" x14ac:dyDescent="0.25">
      <c r="A60" s="919" t="s">
        <v>259</v>
      </c>
      <c r="B60" s="102" t="s">
        <v>241</v>
      </c>
      <c r="C60" s="101" t="s">
        <v>242</v>
      </c>
      <c r="D60" s="899" t="s">
        <v>243</v>
      </c>
      <c r="E60" s="900"/>
      <c r="F60" s="899" t="s">
        <v>244</v>
      </c>
      <c r="G60" s="900"/>
      <c r="H60" s="103" t="s">
        <v>245</v>
      </c>
      <c r="I60" s="105" t="s">
        <v>246</v>
      </c>
    </row>
    <row r="61" spans="1:9" ht="175.5" customHeight="1" x14ac:dyDescent="0.25">
      <c r="A61" s="920"/>
      <c r="B61" s="99">
        <v>20</v>
      </c>
      <c r="C61" s="100"/>
      <c r="D61" s="1071"/>
      <c r="E61" s="1094"/>
      <c r="F61" s="1092"/>
      <c r="G61" s="1093"/>
      <c r="H61" s="96"/>
      <c r="I61" s="548"/>
    </row>
    <row r="62" spans="1:9" ht="35.1" customHeight="1" x14ac:dyDescent="0.25">
      <c r="A62" s="919" t="s">
        <v>260</v>
      </c>
      <c r="B62" s="102" t="s">
        <v>241</v>
      </c>
      <c r="C62" s="101" t="s">
        <v>242</v>
      </c>
      <c r="D62" s="899" t="s">
        <v>243</v>
      </c>
      <c r="E62" s="900"/>
      <c r="F62" s="899" t="s">
        <v>244</v>
      </c>
      <c r="G62" s="900"/>
      <c r="H62" s="103" t="s">
        <v>245</v>
      </c>
      <c r="I62" s="105" t="s">
        <v>246</v>
      </c>
    </row>
    <row r="63" spans="1:9" ht="120.75" customHeight="1" thickBot="1" x14ac:dyDescent="0.3">
      <c r="A63" s="920"/>
      <c r="B63" s="99">
        <v>20</v>
      </c>
      <c r="C63" s="100"/>
      <c r="D63" s="930"/>
      <c r="E63" s="931"/>
      <c r="F63" s="930"/>
      <c r="G63" s="931"/>
      <c r="H63" s="96"/>
      <c r="I63" s="96"/>
    </row>
    <row r="66" spans="1:9" s="93" customFormat="1" ht="30" customHeight="1" x14ac:dyDescent="0.25">
      <c r="A66" s="66"/>
      <c r="B66" s="66"/>
      <c r="C66" s="66"/>
      <c r="D66" s="66"/>
      <c r="E66" s="66"/>
      <c r="F66" s="66"/>
      <c r="G66" s="66"/>
      <c r="H66" s="66"/>
      <c r="I66" s="66"/>
    </row>
    <row r="67" spans="1:9" ht="34.5" customHeight="1" x14ac:dyDescent="0.25">
      <c r="A67" s="856" t="s">
        <v>261</v>
      </c>
      <c r="B67" s="856"/>
      <c r="C67" s="856"/>
      <c r="D67" s="856"/>
      <c r="E67" s="856"/>
      <c r="F67" s="856"/>
      <c r="G67" s="856"/>
      <c r="H67" s="856"/>
      <c r="I67" s="856"/>
    </row>
    <row r="68" spans="1:9" ht="55.5" customHeight="1" x14ac:dyDescent="0.25">
      <c r="A68" s="106" t="s">
        <v>262</v>
      </c>
      <c r="B68" s="857" t="s">
        <v>371</v>
      </c>
      <c r="C68" s="858"/>
      <c r="D68" s="857" t="s">
        <v>372</v>
      </c>
      <c r="E68" s="858"/>
      <c r="F68" s="857" t="s">
        <v>373</v>
      </c>
      <c r="G68" s="858"/>
      <c r="H68" s="859" t="s">
        <v>374</v>
      </c>
      <c r="I68" s="860"/>
    </row>
    <row r="69" spans="1:9" ht="40.5" customHeight="1" x14ac:dyDescent="0.25">
      <c r="A69" s="106" t="s">
        <v>267</v>
      </c>
      <c r="B69" s="1057">
        <v>7.6999999999999999E-2</v>
      </c>
      <c r="C69" s="1058"/>
      <c r="D69" s="1057">
        <v>1.0999999999999999E-2</v>
      </c>
      <c r="E69" s="1058"/>
      <c r="F69" s="1057">
        <v>2.1999999999999999E-2</v>
      </c>
      <c r="G69" s="1058"/>
      <c r="H69" s="826"/>
      <c r="I69" s="827"/>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0.05</v>
      </c>
      <c r="C71" s="108">
        <v>0.05</v>
      </c>
      <c r="D71" s="108">
        <v>0.05</v>
      </c>
      <c r="E71" s="108">
        <v>0.05</v>
      </c>
      <c r="F71" s="114">
        <v>0.05</v>
      </c>
      <c r="G71" s="108">
        <v>0.05</v>
      </c>
      <c r="H71" s="114"/>
      <c r="I71" s="109"/>
    </row>
    <row r="72" spans="1:9" ht="195.75" customHeight="1" x14ac:dyDescent="0.25">
      <c r="A72" s="106" t="s">
        <v>268</v>
      </c>
      <c r="B72" s="1047" t="s">
        <v>375</v>
      </c>
      <c r="C72" s="1048"/>
      <c r="D72" s="935" t="s">
        <v>376</v>
      </c>
      <c r="E72" s="936"/>
      <c r="F72" s="935" t="s">
        <v>377</v>
      </c>
      <c r="G72" s="936"/>
      <c r="H72" s="865"/>
      <c r="I72" s="866"/>
    </row>
    <row r="73" spans="1:9" ht="80.25" customHeight="1" x14ac:dyDescent="0.25">
      <c r="A73" s="106" t="s">
        <v>272</v>
      </c>
      <c r="B73" s="843" t="s">
        <v>378</v>
      </c>
      <c r="C73" s="844"/>
      <c r="D73" s="843" t="s">
        <v>379</v>
      </c>
      <c r="E73" s="844"/>
      <c r="F73" s="843" t="s">
        <v>380</v>
      </c>
      <c r="G73" s="844"/>
      <c r="H73" s="852"/>
      <c r="I73" s="851"/>
    </row>
    <row r="74" spans="1:9" ht="30.75" customHeight="1" x14ac:dyDescent="0.25">
      <c r="A74" s="828" t="s">
        <v>196</v>
      </c>
      <c r="B74" s="153" t="s">
        <v>99</v>
      </c>
      <c r="C74" s="153" t="s">
        <v>242</v>
      </c>
      <c r="D74" s="153" t="s">
        <v>99</v>
      </c>
      <c r="E74" s="153" t="s">
        <v>242</v>
      </c>
      <c r="F74" s="153" t="s">
        <v>99</v>
      </c>
      <c r="G74" s="153" t="s">
        <v>242</v>
      </c>
      <c r="H74" s="153" t="s">
        <v>99</v>
      </c>
      <c r="I74" s="153" t="s">
        <v>242</v>
      </c>
    </row>
    <row r="75" spans="1:9" ht="30.75" customHeight="1" x14ac:dyDescent="0.25">
      <c r="A75" s="829"/>
      <c r="B75" s="108">
        <v>0.1</v>
      </c>
      <c r="C75" s="108"/>
      <c r="D75" s="108">
        <v>0.05</v>
      </c>
      <c r="E75" s="108"/>
      <c r="F75" s="114">
        <v>0.05</v>
      </c>
      <c r="G75" s="108"/>
      <c r="H75" s="114"/>
      <c r="I75" s="110"/>
    </row>
    <row r="76" spans="1:9" ht="93.75" customHeight="1" x14ac:dyDescent="0.25">
      <c r="A76" s="106" t="s">
        <v>268</v>
      </c>
      <c r="B76" s="935"/>
      <c r="C76" s="898"/>
      <c r="D76" s="897"/>
      <c r="E76" s="898"/>
      <c r="F76" s="1090"/>
      <c r="G76" s="1091"/>
      <c r="H76" s="895"/>
      <c r="I76" s="896"/>
    </row>
    <row r="77" spans="1:9" ht="80.25" customHeight="1" x14ac:dyDescent="0.25">
      <c r="A77" s="106" t="s">
        <v>272</v>
      </c>
      <c r="B77" s="843"/>
      <c r="C77" s="844"/>
      <c r="D77" s="843"/>
      <c r="E77" s="844"/>
      <c r="F77" s="843"/>
      <c r="G77" s="844"/>
      <c r="H77" s="852"/>
      <c r="I77" s="851"/>
    </row>
    <row r="78" spans="1:9" ht="30.75" customHeight="1" x14ac:dyDescent="0.25">
      <c r="A78" s="828" t="s">
        <v>197</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9"/>
      <c r="D79" s="108">
        <v>0.1</v>
      </c>
      <c r="E79" s="109"/>
      <c r="F79" s="114">
        <v>0.1</v>
      </c>
      <c r="G79" s="110"/>
      <c r="H79" s="114"/>
      <c r="I79" s="110"/>
    </row>
    <row r="80" spans="1:9" ht="139.5" customHeight="1" x14ac:dyDescent="0.25">
      <c r="A80" s="106" t="s">
        <v>268</v>
      </c>
      <c r="B80" s="1047"/>
      <c r="C80" s="1048"/>
      <c r="D80" s="853"/>
      <c r="E80" s="1048"/>
      <c r="F80" s="935"/>
      <c r="G80" s="898"/>
      <c r="H80" s="852"/>
      <c r="I80" s="851"/>
    </row>
    <row r="81" spans="1:9" ht="80.25" customHeight="1" x14ac:dyDescent="0.25">
      <c r="A81" s="106" t="s">
        <v>272</v>
      </c>
      <c r="B81" s="843"/>
      <c r="C81" s="844"/>
      <c r="D81" s="843"/>
      <c r="E81" s="844"/>
      <c r="F81" s="843"/>
      <c r="G81" s="844"/>
      <c r="H81" s="852"/>
      <c r="I81" s="851"/>
    </row>
    <row r="82" spans="1:9" ht="30.75" customHeight="1" x14ac:dyDescent="0.25">
      <c r="A82" s="828" t="s">
        <v>198</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8"/>
      <c r="D83" s="108">
        <v>0.1</v>
      </c>
      <c r="E83" s="108"/>
      <c r="F83" s="114">
        <v>0.1</v>
      </c>
      <c r="G83" s="108"/>
      <c r="H83" s="114"/>
      <c r="I83" s="110"/>
    </row>
    <row r="84" spans="1:9" ht="128.25" customHeight="1" x14ac:dyDescent="0.25">
      <c r="A84" s="106" t="s">
        <v>268</v>
      </c>
      <c r="B84" s="1047"/>
      <c r="C84" s="1048"/>
      <c r="D84" s="1047"/>
      <c r="E84" s="1048"/>
      <c r="F84" s="1047"/>
      <c r="G84" s="1048"/>
      <c r="H84" s="852"/>
      <c r="I84" s="851"/>
    </row>
    <row r="85" spans="1:9" ht="80.25" customHeight="1" x14ac:dyDescent="0.25">
      <c r="A85" s="106" t="s">
        <v>272</v>
      </c>
      <c r="B85" s="843"/>
      <c r="C85" s="844"/>
      <c r="D85" s="843"/>
      <c r="E85" s="844"/>
      <c r="F85" s="843"/>
      <c r="G85" s="844"/>
      <c r="H85" s="852"/>
      <c r="I85" s="851"/>
    </row>
    <row r="86" spans="1:9" ht="30" customHeight="1" x14ac:dyDescent="0.25">
      <c r="A86" s="828" t="s">
        <v>201</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c r="D87" s="108">
        <v>0.1</v>
      </c>
      <c r="E87" s="108"/>
      <c r="F87" s="114">
        <v>0.1</v>
      </c>
      <c r="G87" s="108"/>
      <c r="H87" s="114"/>
      <c r="I87" s="110"/>
    </row>
    <row r="88" spans="1:9" ht="121.5" customHeight="1" x14ac:dyDescent="0.25">
      <c r="A88" s="106" t="s">
        <v>268</v>
      </c>
      <c r="B88" s="1043"/>
      <c r="C88" s="1044"/>
      <c r="D88" s="1089"/>
      <c r="E88" s="1089"/>
      <c r="F88" s="1089"/>
      <c r="G88" s="1089"/>
      <c r="H88" s="892"/>
      <c r="I88" s="892"/>
    </row>
    <row r="89" spans="1:9" ht="80.25" customHeight="1" x14ac:dyDescent="0.25">
      <c r="A89" s="106" t="s">
        <v>272</v>
      </c>
      <c r="B89" s="843"/>
      <c r="C89" s="844"/>
      <c r="D89" s="843"/>
      <c r="E89" s="844"/>
      <c r="F89" s="843"/>
      <c r="G89" s="844"/>
      <c r="H89" s="834"/>
      <c r="I89" s="835"/>
    </row>
    <row r="90" spans="1:9" ht="29.25" customHeight="1" x14ac:dyDescent="0.25">
      <c r="A90" s="828" t="s">
        <v>202</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09"/>
      <c r="D91" s="108">
        <v>0.1</v>
      </c>
      <c r="E91" s="109"/>
      <c r="F91" s="114">
        <v>0.1</v>
      </c>
      <c r="G91" s="110"/>
      <c r="H91" s="114"/>
      <c r="I91" s="110"/>
    </row>
    <row r="92" spans="1:9" ht="131.25" customHeight="1" x14ac:dyDescent="0.25">
      <c r="A92" s="106" t="s">
        <v>268</v>
      </c>
      <c r="B92" s="1087"/>
      <c r="C92" s="1088"/>
      <c r="D92" s="1087"/>
      <c r="E92" s="1088"/>
      <c r="F92" s="1087"/>
      <c r="G92" s="1087"/>
      <c r="H92" s="842"/>
      <c r="I92" s="842"/>
    </row>
    <row r="93" spans="1:9" ht="80.25" customHeight="1" x14ac:dyDescent="0.25">
      <c r="A93" s="106" t="s">
        <v>272</v>
      </c>
      <c r="B93" s="843"/>
      <c r="C93" s="844"/>
      <c r="D93" s="843"/>
      <c r="E93" s="844"/>
      <c r="F93" s="832"/>
      <c r="G93" s="833"/>
      <c r="H93" s="834"/>
      <c r="I93" s="835"/>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108">
        <v>0.1</v>
      </c>
      <c r="C95" s="109"/>
      <c r="D95" s="108">
        <v>0.1</v>
      </c>
      <c r="E95" s="109"/>
      <c r="F95" s="114">
        <v>0.1</v>
      </c>
      <c r="G95" s="110"/>
      <c r="H95" s="114"/>
      <c r="I95" s="110"/>
    </row>
    <row r="96" spans="1:9" s="507" customFormat="1" ht="138" customHeight="1" x14ac:dyDescent="0.25">
      <c r="A96" s="402" t="s">
        <v>268</v>
      </c>
      <c r="B96" s="986"/>
      <c r="C96" s="986"/>
      <c r="D96" s="986"/>
      <c r="E96" s="986"/>
      <c r="F96" s="986"/>
      <c r="G96" s="986"/>
      <c r="H96" s="1086"/>
      <c r="I96" s="1086"/>
    </row>
    <row r="97" spans="1:9" ht="80.25" customHeight="1" x14ac:dyDescent="0.25">
      <c r="A97" s="106" t="s">
        <v>272</v>
      </c>
      <c r="B97" s="843"/>
      <c r="C97" s="844"/>
      <c r="D97" s="843"/>
      <c r="E97" s="844"/>
      <c r="F97" s="843"/>
      <c r="G97" s="844"/>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09"/>
      <c r="D99" s="108">
        <v>0.1</v>
      </c>
      <c r="E99" s="109"/>
      <c r="F99" s="114">
        <v>0.1</v>
      </c>
      <c r="G99" s="110"/>
      <c r="H99" s="114"/>
      <c r="I99" s="110"/>
    </row>
    <row r="100" spans="1:9" ht="130.5" customHeight="1" x14ac:dyDescent="0.25">
      <c r="A100" s="106" t="s">
        <v>268</v>
      </c>
      <c r="B100" s="1083"/>
      <c r="C100" s="1083"/>
      <c r="D100" s="1083"/>
      <c r="E100" s="1083"/>
      <c r="F100" s="1083"/>
      <c r="G100" s="1083"/>
      <c r="H100" s="842"/>
      <c r="I100" s="842"/>
    </row>
    <row r="101" spans="1:9" ht="80.25" customHeight="1" x14ac:dyDescent="0.25">
      <c r="A101" s="106" t="s">
        <v>272</v>
      </c>
      <c r="B101" s="1084"/>
      <c r="C101" s="1085"/>
      <c r="D101" s="843"/>
      <c r="E101" s="844"/>
      <c r="F101" s="843"/>
      <c r="G101" s="844"/>
      <c r="H101" s="834"/>
      <c r="I101" s="835"/>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8"/>
      <c r="D103" s="108">
        <v>0.1</v>
      </c>
      <c r="E103" s="108"/>
      <c r="F103" s="114">
        <v>0.1</v>
      </c>
      <c r="G103" s="108"/>
      <c r="H103" s="114"/>
      <c r="I103" s="110"/>
    </row>
    <row r="104" spans="1:9" ht="123.75" customHeight="1" x14ac:dyDescent="0.25">
      <c r="A104" s="106" t="s">
        <v>268</v>
      </c>
      <c r="B104" s="1082"/>
      <c r="C104" s="1082"/>
      <c r="D104" s="983"/>
      <c r="E104" s="983"/>
      <c r="F104" s="983"/>
      <c r="G104" s="983"/>
      <c r="H104" s="842"/>
      <c r="I104" s="842"/>
    </row>
    <row r="105" spans="1:9" ht="80.25" customHeight="1" x14ac:dyDescent="0.25">
      <c r="A105" s="106" t="s">
        <v>272</v>
      </c>
      <c r="B105" s="843"/>
      <c r="C105" s="844"/>
      <c r="D105" s="843"/>
      <c r="E105" s="844"/>
      <c r="F105" s="843"/>
      <c r="G105" s="844"/>
      <c r="H105" s="834"/>
      <c r="I105" s="835"/>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0.05</v>
      </c>
      <c r="C107" s="108"/>
      <c r="D107" s="108">
        <v>0.05</v>
      </c>
      <c r="E107" s="108"/>
      <c r="F107" s="114">
        <v>0.05</v>
      </c>
      <c r="G107" s="108"/>
      <c r="H107" s="114"/>
      <c r="I107" s="110"/>
    </row>
    <row r="108" spans="1:9" ht="130.5" customHeight="1" x14ac:dyDescent="0.25">
      <c r="A108" s="106" t="s">
        <v>268</v>
      </c>
      <c r="B108" s="1080"/>
      <c r="C108" s="1080"/>
      <c r="D108" s="1078"/>
      <c r="E108" s="1081"/>
      <c r="F108" s="1078"/>
      <c r="G108" s="1078"/>
      <c r="H108" s="842"/>
      <c r="I108" s="842"/>
    </row>
    <row r="109" spans="1:9" ht="80.25" customHeight="1" x14ac:dyDescent="0.25">
      <c r="A109" s="106" t="s">
        <v>272</v>
      </c>
      <c r="B109" s="843"/>
      <c r="C109" s="844"/>
      <c r="D109" s="843"/>
      <c r="E109" s="844"/>
      <c r="F109" s="843"/>
      <c r="G109" s="844"/>
      <c r="H109" s="834"/>
      <c r="I109" s="835"/>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0.1</v>
      </c>
      <c r="C111" s="108"/>
      <c r="D111" s="108">
        <v>7.0000000000000007E-2</v>
      </c>
      <c r="E111" s="108"/>
      <c r="F111" s="114">
        <v>7.0000000000000007E-2</v>
      </c>
      <c r="G111" s="114"/>
      <c r="H111" s="114"/>
      <c r="I111" s="110"/>
    </row>
    <row r="112" spans="1:9" ht="112.5" customHeight="1" x14ac:dyDescent="0.25">
      <c r="A112" s="106" t="s">
        <v>268</v>
      </c>
      <c r="B112" s="1078"/>
      <c r="C112" s="1078"/>
      <c r="D112" s="983"/>
      <c r="E112" s="1079"/>
      <c r="F112" s="983"/>
      <c r="G112" s="1079"/>
      <c r="H112" s="842"/>
      <c r="I112" s="842"/>
    </row>
    <row r="113" spans="1:9" ht="80.25" customHeight="1" x14ac:dyDescent="0.25">
      <c r="A113" s="106" t="s">
        <v>272</v>
      </c>
      <c r="B113" s="843"/>
      <c r="C113" s="844"/>
      <c r="D113" s="843"/>
      <c r="E113" s="844"/>
      <c r="F113" s="843"/>
      <c r="G113" s="844"/>
      <c r="H113" s="834"/>
      <c r="I113" s="835"/>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4">
        <v>0</v>
      </c>
      <c r="C115" s="273"/>
      <c r="D115" s="378">
        <v>0.08</v>
      </c>
      <c r="E115" s="273"/>
      <c r="F115" s="378">
        <v>0.08</v>
      </c>
      <c r="G115" s="274"/>
      <c r="H115" s="273"/>
      <c r="I115" s="274"/>
    </row>
    <row r="116" spans="1:9" ht="80.25" customHeight="1" x14ac:dyDescent="0.25">
      <c r="A116" s="106" t="s">
        <v>268</v>
      </c>
      <c r="B116" s="939"/>
      <c r="C116" s="939"/>
      <c r="D116" s="939"/>
      <c r="E116" s="939"/>
      <c r="F116" s="939"/>
      <c r="G116" s="939"/>
      <c r="H116" s="939"/>
      <c r="I116" s="939"/>
    </row>
    <row r="117" spans="1:9" ht="80.25" customHeight="1" x14ac:dyDescent="0.25">
      <c r="A117" s="106" t="s">
        <v>272</v>
      </c>
      <c r="B117" s="834"/>
      <c r="C117" s="835"/>
      <c r="D117" s="834"/>
      <c r="E117" s="835"/>
      <c r="F117" s="834"/>
      <c r="G117" s="835"/>
      <c r="H117" s="834"/>
      <c r="I117" s="835"/>
    </row>
    <row r="118" spans="1:9" ht="16.5" x14ac:dyDescent="0.25">
      <c r="A118" s="107" t="s">
        <v>274</v>
      </c>
      <c r="B118" s="112">
        <f t="shared" ref="B118:I118" si="1">(B71+B75+B79+B83+B87+B91+B95+B99+B103+B107+B111+B115)</f>
        <v>0.99999999999999989</v>
      </c>
      <c r="C118" s="112">
        <f t="shared" si="1"/>
        <v>0.05</v>
      </c>
      <c r="D118" s="112">
        <f t="shared" si="1"/>
        <v>0.99999999999999989</v>
      </c>
      <c r="E118" s="112">
        <f t="shared" si="1"/>
        <v>0.05</v>
      </c>
      <c r="F118" s="112">
        <f t="shared" si="1"/>
        <v>0.99999999999999989</v>
      </c>
      <c r="G118" s="112">
        <f t="shared" si="1"/>
        <v>0.05</v>
      </c>
      <c r="H118" s="112">
        <f t="shared" si="1"/>
        <v>0</v>
      </c>
      <c r="I118" s="112">
        <f t="shared" si="1"/>
        <v>0</v>
      </c>
    </row>
    <row r="121" spans="1:9" ht="28.5" x14ac:dyDescent="0.25">
      <c r="A121" s="353" t="s">
        <v>275</v>
      </c>
    </row>
  </sheetData>
  <mergeCells count="209">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4:A95"/>
    <mergeCell ref="B96:C96"/>
    <mergeCell ref="D96:E96"/>
    <mergeCell ref="F96:G96"/>
    <mergeCell ref="H96:I96"/>
    <mergeCell ref="B97:C97"/>
    <mergeCell ref="D97:E97"/>
    <mergeCell ref="F97:G97"/>
    <mergeCell ref="A90:A91"/>
    <mergeCell ref="B92:C92"/>
    <mergeCell ref="D92:E92"/>
    <mergeCell ref="F92:G92"/>
    <mergeCell ref="H92:I92"/>
    <mergeCell ref="B93:C93"/>
    <mergeCell ref="D93:E93"/>
    <mergeCell ref="F93:G93"/>
    <mergeCell ref="H93:I93"/>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D73:E73" r:id="rId1" display="https://secretariadistritald-my.sharepoint.com/:w:/g/personal/territorializacion2021_sdmujer_gov_co/IQCvm6hM7UNjTq4yJNm6Y9VhAXOHIDZIbKdTeQTNxB6Msm4?e=4lq6lV" xr:uid="{E827AE59-35EB-4F33-AB41-1BE8472D6E30}"/>
    <hyperlink ref="B73:C73" r:id="rId2" display="https://secretariadistritald-my.sharepoint.com/:w:/g/personal/territorializacion2021_sdmujer_gov_co/IQAFCvtqXz9MTLM8R5EVFSZwAaWGWOenmRbqFcHPIlj7p5Y?e=Boktgm" xr:uid="{8D2EB366-8A95-4E5A-84FE-58A4E055D3EC}"/>
    <hyperlink ref="F73:G73" r:id="rId3" display="https://secretariadistritald-my.sharepoint.com/:w:/g/personal/territorializacion2021_sdmujer_gov_co/IQCii9vyHinxR52K_dh437u3AUidO2s5cXXPJ0SQuN_-46I?e=ppE1n8" xr:uid="{64152CC1-60DB-4BBC-9DBB-D2A99498EB32}"/>
  </hyperlinks>
  <pageMargins left="0.25" right="0.25" top="0.75" bottom="0.75" header="0.3" footer="0.3"/>
  <pageSetup scale="10" orientation="landscape"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70D8959C-5DDB-449D-AEB5-C36126EF296C}">
          <x14:formula1>
            <xm:f>Listas!$B$2:$B$4</xm:f>
          </x14:formula1>
          <xm:sqref>H37:I38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1974-0F42-4522-83A4-285CF3B5B839}">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0"/>
      <c r="B1" s="1021"/>
      <c r="C1" s="1021"/>
      <c r="D1" s="1021"/>
      <c r="E1" s="1022"/>
      <c r="F1" s="979" t="s">
        <v>276</v>
      </c>
      <c r="G1" s="980"/>
      <c r="H1" s="980"/>
      <c r="I1" s="980"/>
      <c r="J1" s="980"/>
      <c r="K1" s="980"/>
      <c r="L1" s="262"/>
    </row>
    <row r="2" spans="1:12" ht="18.75" customHeight="1" x14ac:dyDescent="0.25">
      <c r="A2" s="1023"/>
      <c r="B2" s="1024"/>
      <c r="C2" s="1024"/>
      <c r="D2" s="1024"/>
      <c r="E2" s="1025"/>
      <c r="F2" s="981"/>
      <c r="G2" s="982"/>
      <c r="H2" s="982"/>
      <c r="I2" s="982"/>
      <c r="J2" s="982"/>
      <c r="K2" s="982"/>
      <c r="L2" s="262"/>
    </row>
    <row r="3" spans="1:12" ht="18.75" customHeight="1" x14ac:dyDescent="0.25">
      <c r="A3" s="1023"/>
      <c r="B3" s="1024"/>
      <c r="C3" s="1024"/>
      <c r="D3" s="1024"/>
      <c r="E3" s="1025"/>
      <c r="F3" s="979" t="s">
        <v>277</v>
      </c>
      <c r="G3" s="980"/>
      <c r="H3" s="980"/>
      <c r="I3" s="980"/>
      <c r="J3" s="980"/>
      <c r="K3" s="980"/>
      <c r="L3" s="262"/>
    </row>
    <row r="4" spans="1:12" ht="18.75" customHeight="1" x14ac:dyDescent="0.25">
      <c r="A4" s="1026"/>
      <c r="B4" s="1027"/>
      <c r="C4" s="1027"/>
      <c r="D4" s="1027"/>
      <c r="E4" s="1028"/>
      <c r="F4" s="981"/>
      <c r="G4" s="982"/>
      <c r="H4" s="982"/>
      <c r="I4" s="982"/>
      <c r="J4" s="982"/>
      <c r="K4" s="982"/>
      <c r="L4" s="262"/>
    </row>
    <row r="5" spans="1:12" ht="15.75" customHeight="1" x14ac:dyDescent="0.25">
      <c r="A5" s="950" t="s">
        <v>278</v>
      </c>
      <c r="B5" s="951"/>
      <c r="C5" s="951"/>
      <c r="D5" s="951"/>
      <c r="E5" s="951"/>
      <c r="F5" s="951"/>
      <c r="G5" s="951"/>
      <c r="H5" s="951"/>
      <c r="I5" s="951"/>
      <c r="J5" s="951"/>
      <c r="K5" s="951"/>
      <c r="L5" s="963"/>
    </row>
    <row r="6" spans="1:12" ht="23.25" customHeight="1" x14ac:dyDescent="0.25">
      <c r="A6" s="950" t="s">
        <v>279</v>
      </c>
      <c r="B6" s="951"/>
      <c r="C6" s="952"/>
      <c r="D6" s="953" t="s">
        <v>12</v>
      </c>
      <c r="E6" s="954"/>
      <c r="F6" s="954"/>
      <c r="G6" s="954"/>
      <c r="H6" s="955"/>
      <c r="I6" s="950" t="s">
        <v>280</v>
      </c>
      <c r="J6" s="952"/>
      <c r="K6" s="953" t="s">
        <v>37</v>
      </c>
      <c r="L6" s="955"/>
    </row>
    <row r="7" spans="1:12" ht="17.850000000000001" customHeight="1" x14ac:dyDescent="0.25">
      <c r="A7" s="950" t="s">
        <v>281</v>
      </c>
      <c r="B7" s="951"/>
      <c r="C7" s="952"/>
      <c r="D7" s="953" t="s">
        <v>26</v>
      </c>
      <c r="E7" s="954"/>
      <c r="F7" s="954"/>
      <c r="G7" s="954"/>
      <c r="H7" s="955"/>
      <c r="I7" s="950" t="s">
        <v>98</v>
      </c>
      <c r="J7" s="952"/>
      <c r="K7" s="953" t="s">
        <v>15</v>
      </c>
      <c r="L7" s="955"/>
    </row>
    <row r="8" spans="1:12" ht="35.85" customHeight="1" x14ac:dyDescent="0.25">
      <c r="A8" s="950" t="s">
        <v>282</v>
      </c>
      <c r="B8" s="951"/>
      <c r="C8" s="952"/>
      <c r="D8" s="953" t="s">
        <v>74</v>
      </c>
      <c r="E8" s="954"/>
      <c r="F8" s="954"/>
      <c r="G8" s="954"/>
      <c r="H8" s="955"/>
      <c r="I8" s="950" t="s">
        <v>283</v>
      </c>
      <c r="J8" s="952"/>
      <c r="K8" s="953" t="s">
        <v>75</v>
      </c>
      <c r="L8" s="955"/>
    </row>
    <row r="9" spans="1:12" ht="15.75" customHeight="1" x14ac:dyDescent="0.25">
      <c r="A9" s="970" t="s">
        <v>284</v>
      </c>
      <c r="B9" s="971"/>
      <c r="C9" s="971"/>
      <c r="D9" s="971"/>
      <c r="E9" s="951"/>
      <c r="F9" s="951"/>
      <c r="G9" s="951"/>
      <c r="H9" s="951"/>
      <c r="I9" s="951"/>
      <c r="J9" s="951"/>
      <c r="K9" s="951"/>
      <c r="L9" s="963"/>
    </row>
    <row r="10" spans="1:12" ht="35.25" customHeight="1" x14ac:dyDescent="0.25">
      <c r="A10" s="948" t="s">
        <v>285</v>
      </c>
      <c r="B10" s="948"/>
      <c r="C10" s="948"/>
      <c r="D10" s="948"/>
      <c r="E10" s="949" t="str">
        <f>+ACTIVIDAD_4!B36</f>
        <v>Brindar en las 20 localidades el servicio de asistencia técnica a las instancias de participación territorial y Fondos de Desarrollo Local en clave de transversalización de los enfoques</v>
      </c>
      <c r="F10" s="949"/>
      <c r="G10" s="949"/>
      <c r="H10" s="949"/>
      <c r="I10" s="949"/>
      <c r="J10" s="949"/>
      <c r="K10" s="949"/>
      <c r="L10" s="949"/>
    </row>
    <row r="11" spans="1:12" ht="34.5" customHeight="1" x14ac:dyDescent="0.25">
      <c r="A11" s="961" t="s">
        <v>286</v>
      </c>
      <c r="B11" s="962"/>
      <c r="C11" s="962"/>
      <c r="D11" s="963"/>
      <c r="E11" s="956" t="str">
        <f>+ACTIVIDAD_4!I17</f>
        <v>Número de localidades con servicio de asistencia técnica a las instancias de participación territorial y Fondos de Desarrollo Local en clave de transversalización de los enfoques brindado</v>
      </c>
      <c r="F11" s="949"/>
      <c r="G11" s="949"/>
      <c r="H11" s="949"/>
      <c r="I11" s="949"/>
      <c r="J11" s="949"/>
      <c r="K11" s="949"/>
      <c r="L11" s="957"/>
    </row>
    <row r="12" spans="1:12" ht="47.25" customHeight="1" x14ac:dyDescent="0.25">
      <c r="A12" s="950" t="s">
        <v>287</v>
      </c>
      <c r="B12" s="951"/>
      <c r="C12" s="951"/>
      <c r="D12" s="952"/>
      <c r="E12" s="972" t="s">
        <v>381</v>
      </c>
      <c r="F12" s="973"/>
      <c r="G12" s="973"/>
      <c r="H12" s="973"/>
      <c r="I12" s="973"/>
      <c r="J12" s="973"/>
      <c r="K12" s="973"/>
      <c r="L12" s="974"/>
    </row>
    <row r="13" spans="1:12" ht="28.5" customHeight="1" x14ac:dyDescent="0.25">
      <c r="A13" s="950" t="s">
        <v>289</v>
      </c>
      <c r="B13" s="951"/>
      <c r="C13" s="952"/>
      <c r="D13" s="953"/>
      <c r="E13" s="954"/>
      <c r="F13" s="954"/>
      <c r="G13" s="954"/>
      <c r="H13" s="955"/>
      <c r="I13" s="950" t="s">
        <v>290</v>
      </c>
      <c r="J13" s="952"/>
      <c r="K13" s="953" t="s">
        <v>49</v>
      </c>
      <c r="L13" s="955"/>
    </row>
    <row r="14" spans="1:12" ht="15.75" customHeight="1" x14ac:dyDescent="0.25">
      <c r="A14" s="950" t="s">
        <v>291</v>
      </c>
      <c r="B14" s="951"/>
      <c r="C14" s="951"/>
      <c r="D14" s="951"/>
      <c r="E14" s="951"/>
      <c r="F14" s="951"/>
      <c r="G14" s="951"/>
      <c r="H14" s="951"/>
      <c r="I14" s="951"/>
      <c r="J14" s="951"/>
      <c r="K14" s="951"/>
      <c r="L14" s="963"/>
    </row>
    <row r="15" spans="1:12" ht="25.5" customHeight="1" x14ac:dyDescent="0.25">
      <c r="A15" s="950" t="s">
        <v>292</v>
      </c>
      <c r="B15" s="951"/>
      <c r="C15" s="952"/>
      <c r="D15" s="953" t="s">
        <v>19</v>
      </c>
      <c r="E15" s="954"/>
      <c r="F15" s="954"/>
      <c r="G15" s="954"/>
      <c r="H15" s="955"/>
      <c r="I15" s="950" t="s">
        <v>293</v>
      </c>
      <c r="J15" s="952"/>
      <c r="K15" s="953" t="s">
        <v>20</v>
      </c>
      <c r="L15" s="955"/>
    </row>
    <row r="16" spans="1:12" ht="25.5" customHeight="1" x14ac:dyDescent="0.25">
      <c r="A16" s="950" t="s">
        <v>294</v>
      </c>
      <c r="B16" s="951"/>
      <c r="C16" s="952"/>
      <c r="D16" s="1075">
        <v>20</v>
      </c>
      <c r="E16" s="1076"/>
      <c r="F16" s="1076"/>
      <c r="G16" s="1076"/>
      <c r="H16" s="1077"/>
      <c r="I16" s="950" t="s">
        <v>237</v>
      </c>
      <c r="J16" s="952"/>
      <c r="K16" s="953" t="s">
        <v>23</v>
      </c>
      <c r="L16" s="955"/>
    </row>
    <row r="17" spans="1:12" ht="27.6" customHeight="1" x14ac:dyDescent="0.25">
      <c r="A17" s="950" t="s">
        <v>295</v>
      </c>
      <c r="B17" s="951"/>
      <c r="C17" s="952"/>
      <c r="D17" s="953"/>
      <c r="E17" s="954"/>
      <c r="F17" s="954"/>
      <c r="G17" s="954"/>
      <c r="H17" s="955"/>
      <c r="I17" s="958"/>
      <c r="J17" s="959"/>
      <c r="K17" s="959"/>
      <c r="L17" s="960"/>
    </row>
    <row r="18" spans="1:12" ht="12" customHeight="1" x14ac:dyDescent="0.25">
      <c r="A18" s="269" t="s">
        <v>296</v>
      </c>
      <c r="B18" s="269" t="s">
        <v>297</v>
      </c>
      <c r="C18" s="950" t="s">
        <v>298</v>
      </c>
      <c r="D18" s="951"/>
      <c r="E18" s="951"/>
      <c r="F18" s="951"/>
      <c r="G18" s="952"/>
      <c r="H18" s="950" t="s">
        <v>299</v>
      </c>
      <c r="I18" s="952"/>
      <c r="J18" s="950" t="s">
        <v>300</v>
      </c>
      <c r="K18" s="952"/>
      <c r="L18" s="269" t="s">
        <v>301</v>
      </c>
    </row>
    <row r="19" spans="1:12" ht="114.75" customHeight="1" x14ac:dyDescent="0.25">
      <c r="A19" s="264">
        <v>1</v>
      </c>
      <c r="B19" s="265" t="s">
        <v>266</v>
      </c>
      <c r="C19" s="953" t="s">
        <v>382</v>
      </c>
      <c r="D19" s="954"/>
      <c r="E19" s="954"/>
      <c r="F19" s="954"/>
      <c r="G19" s="955"/>
      <c r="H19" s="1032" t="s">
        <v>383</v>
      </c>
      <c r="I19" s="1033"/>
      <c r="J19" s="958" t="s">
        <v>22</v>
      </c>
      <c r="K19" s="960"/>
      <c r="L19" s="265" t="s">
        <v>339</v>
      </c>
    </row>
    <row r="20" spans="1:12" ht="54.75" customHeight="1" x14ac:dyDescent="0.25">
      <c r="A20" s="264">
        <v>2</v>
      </c>
      <c r="B20" s="265" t="s">
        <v>266</v>
      </c>
      <c r="C20" s="953"/>
      <c r="D20" s="954"/>
      <c r="E20" s="954"/>
      <c r="F20" s="954"/>
      <c r="G20" s="955"/>
      <c r="H20" s="1032"/>
      <c r="I20" s="1033"/>
      <c r="J20" s="958"/>
      <c r="K20" s="960"/>
      <c r="L20" s="265"/>
    </row>
    <row r="21" spans="1:12" ht="34.35" customHeight="1" x14ac:dyDescent="0.25">
      <c r="A21" s="264">
        <v>3</v>
      </c>
      <c r="B21" s="265" t="s">
        <v>266</v>
      </c>
      <c r="C21" s="953"/>
      <c r="D21" s="954"/>
      <c r="E21" s="954"/>
      <c r="F21" s="954"/>
      <c r="G21" s="955"/>
      <c r="H21" s="953"/>
      <c r="I21" s="955"/>
      <c r="J21" s="958"/>
      <c r="K21" s="960"/>
      <c r="L21" s="265"/>
    </row>
    <row r="22" spans="1:12" ht="25.5" customHeight="1" x14ac:dyDescent="0.25">
      <c r="A22" s="269" t="s">
        <v>296</v>
      </c>
      <c r="B22" s="950" t="s">
        <v>309</v>
      </c>
      <c r="C22" s="951"/>
      <c r="D22" s="951"/>
      <c r="E22" s="951"/>
      <c r="F22" s="951"/>
      <c r="G22" s="951"/>
      <c r="H22" s="951"/>
      <c r="I22" s="951"/>
      <c r="J22" s="951"/>
      <c r="K22" s="952"/>
      <c r="L22" s="269" t="s">
        <v>310</v>
      </c>
    </row>
    <row r="23" spans="1:12" ht="28.35" customHeight="1" x14ac:dyDescent="0.25">
      <c r="A23" s="264">
        <v>1</v>
      </c>
      <c r="B23" s="953" t="s">
        <v>384</v>
      </c>
      <c r="C23" s="954"/>
      <c r="D23" s="954"/>
      <c r="E23" s="954"/>
      <c r="F23" s="954"/>
      <c r="G23" s="954"/>
      <c r="H23" s="954"/>
      <c r="I23" s="954"/>
      <c r="J23" s="954"/>
      <c r="K23" s="955"/>
      <c r="L23" s="265" t="s">
        <v>22</v>
      </c>
    </row>
    <row r="24" spans="1:12" ht="15.75" customHeight="1" x14ac:dyDescent="0.25">
      <c r="A24" s="950" t="s">
        <v>312</v>
      </c>
      <c r="B24" s="951"/>
      <c r="C24" s="951"/>
      <c r="D24" s="951"/>
      <c r="E24" s="951"/>
      <c r="F24" s="971"/>
      <c r="G24" s="971"/>
      <c r="H24" s="951"/>
      <c r="I24" s="971"/>
      <c r="J24" s="971"/>
      <c r="K24" s="971"/>
      <c r="L24" s="1034"/>
    </row>
    <row r="25" spans="1:12" ht="26.25" customHeight="1" x14ac:dyDescent="0.25">
      <c r="A25" s="950" t="s">
        <v>313</v>
      </c>
      <c r="B25" s="951"/>
      <c r="C25" s="952"/>
      <c r="D25" s="953">
        <v>20</v>
      </c>
      <c r="E25" s="954"/>
      <c r="F25" s="948" t="s">
        <v>314</v>
      </c>
      <c r="G25" s="948"/>
      <c r="H25" s="276">
        <v>2024</v>
      </c>
      <c r="I25" s="948" t="s">
        <v>315</v>
      </c>
      <c r="J25" s="948"/>
      <c r="K25" s="1035" t="s">
        <v>339</v>
      </c>
      <c r="L25" s="1035"/>
    </row>
    <row r="26" spans="1:12" ht="26.25" customHeight="1" x14ac:dyDescent="0.25">
      <c r="A26" s="950" t="s">
        <v>317</v>
      </c>
      <c r="B26" s="951"/>
      <c r="C26" s="952"/>
      <c r="D26" s="953" t="s">
        <v>385</v>
      </c>
      <c r="E26" s="954"/>
      <c r="F26" s="947"/>
      <c r="G26" s="947"/>
      <c r="H26" s="954"/>
      <c r="I26" s="947"/>
      <c r="J26" s="947"/>
      <c r="K26" s="947"/>
      <c r="L26" s="964"/>
    </row>
    <row r="27" spans="1:12" ht="45.75" customHeight="1" x14ac:dyDescent="0.25">
      <c r="A27" s="950" t="s">
        <v>319</v>
      </c>
      <c r="B27" s="951"/>
      <c r="C27" s="952"/>
      <c r="D27" s="958"/>
      <c r="E27" s="959"/>
      <c r="F27" s="959"/>
      <c r="G27" s="959"/>
      <c r="H27" s="959"/>
      <c r="I27" s="959"/>
      <c r="J27" s="959"/>
      <c r="K27" s="959"/>
      <c r="L27" s="960"/>
    </row>
    <row r="28" spans="1:12" ht="17.850000000000001" customHeight="1" x14ac:dyDescent="0.25">
      <c r="A28" s="950" t="s">
        <v>320</v>
      </c>
      <c r="B28" s="951"/>
      <c r="C28" s="952"/>
      <c r="D28" s="953"/>
      <c r="E28" s="954"/>
      <c r="F28" s="954"/>
      <c r="G28" s="954"/>
      <c r="H28" s="954"/>
      <c r="I28" s="954"/>
      <c r="J28" s="954"/>
      <c r="K28" s="954"/>
      <c r="L28" s="955"/>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735D7AC-93B6-4905-8B66-B54517180296}">
          <x14:formula1>
            <xm:f>Datos!$K$2:$K$3</xm:f>
          </x14:formula1>
          <xm:sqref>J19:K21</xm:sqref>
        </x14:dataValidation>
        <x14:dataValidation type="list" allowBlank="1" showInputMessage="1" showErrorMessage="1" xr:uid="{025C24E5-E3E4-4266-B492-A5B72E1C9CBC}">
          <x14:formula1>
            <xm:f>Datos!$K$2:$K$4</xm:f>
          </x14:formula1>
          <xm:sqref>L23</xm:sqref>
        </x14:dataValidation>
        <x14:dataValidation type="list" allowBlank="1" showInputMessage="1" showErrorMessage="1" xr:uid="{8A57168A-98ED-4993-8EA4-CA76379B4433}">
          <x14:formula1>
            <xm:f>Datos!$J$2:$J$5</xm:f>
          </x14:formula1>
          <xm:sqref>K16:L16</xm:sqref>
        </x14:dataValidation>
        <x14:dataValidation type="list" allowBlank="1" showInputMessage="1" showErrorMessage="1" xr:uid="{CD077AB4-6B28-4925-AABA-3629D54334D9}">
          <x14:formula1>
            <xm:f>Datos!$I$2:$I$7</xm:f>
          </x14:formula1>
          <xm:sqref>K15:L15</xm:sqref>
        </x14:dataValidation>
        <x14:dataValidation type="list" allowBlank="1" showInputMessage="1" showErrorMessage="1" xr:uid="{7F3A0D43-6840-49B2-ACF3-9C750569715D}">
          <x14:formula1>
            <xm:f>Datos!$H$2:$H$3</xm:f>
          </x14:formula1>
          <xm:sqref>D15:H15</xm:sqref>
        </x14:dataValidation>
        <x14:dataValidation type="list" allowBlank="1" showInputMessage="1" showErrorMessage="1" xr:uid="{2F62B427-A462-484B-BA3D-570E68D58CE0}">
          <x14:formula1>
            <xm:f>Datos!$G$2:$G$8</xm:f>
          </x14:formula1>
          <xm:sqref>K13:L13</xm:sqref>
        </x14:dataValidation>
        <x14:dataValidation type="list" allowBlank="1" showInputMessage="1" showErrorMessage="1" xr:uid="{74ADD6FF-68C3-4459-8735-217B3F4D0C74}">
          <x14:formula1>
            <xm:f>Datos!$F$2:$F$18</xm:f>
          </x14:formula1>
          <xm:sqref>K8:L8</xm:sqref>
        </x14:dataValidation>
        <x14:dataValidation type="list" allowBlank="1" showInputMessage="1" showErrorMessage="1" xr:uid="{564E10EE-C7CC-467B-82EF-4421095CB8BC}">
          <x14:formula1>
            <xm:f>Datos!$E$2:$E$23</xm:f>
          </x14:formula1>
          <xm:sqref>D8:H8</xm:sqref>
        </x14:dataValidation>
        <x14:dataValidation type="list" allowBlank="1" showInputMessage="1" showErrorMessage="1" xr:uid="{C4AEF61F-E502-48E4-A436-75CB2F5709CE}">
          <x14:formula1>
            <xm:f>Datos!$D$2:$D$7</xm:f>
          </x14:formula1>
          <xm:sqref>K7:L7</xm:sqref>
        </x14:dataValidation>
        <x14:dataValidation type="list" allowBlank="1" showInputMessage="1" showErrorMessage="1" xr:uid="{7DE4457E-F3FB-476D-9898-B75076330DCA}">
          <x14:formula1>
            <xm:f>Datos!$C$2:$C$3</xm:f>
          </x14:formula1>
          <xm:sqref>D7:H7</xm:sqref>
        </x14:dataValidation>
        <x14:dataValidation type="list" allowBlank="1" showInputMessage="1" showErrorMessage="1" xr:uid="{BD90896E-2803-4456-9FA3-BBB91FB2C28A}">
          <x14:formula1>
            <xm:f>Datos!$B$2:$B$6</xm:f>
          </x14:formula1>
          <xm:sqref>K6:L6</xm:sqref>
        </x14:dataValidation>
        <x14:dataValidation type="list" allowBlank="1" showInputMessage="1" showErrorMessage="1" xr:uid="{7E4CE6C8-AEB0-4315-B447-3B40FA50CF58}">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C216-9204-4DCC-A692-EFB6675E6940}">
  <sheetPr>
    <tabColor theme="5" tint="0.59999389629810485"/>
    <pageSetUpPr fitToPage="1"/>
  </sheetPr>
  <dimension ref="A1:O121"/>
  <sheetViews>
    <sheetView showGridLines="0" topLeftCell="A109" zoomScale="75" zoomScaleNormal="75" workbookViewId="0">
      <selection activeCell="B72" sqref="B72:C72"/>
    </sheetView>
  </sheetViews>
  <sheetFormatPr baseColWidth="10" defaultColWidth="10.85546875" defaultRowHeight="14.25" x14ac:dyDescent="0.25"/>
  <cols>
    <col min="1" max="1" width="49.7109375" style="66" customWidth="1"/>
    <col min="2" max="5" width="35.7109375" style="66" customWidth="1"/>
    <col min="6" max="6" width="40.5703125" style="66" customWidth="1"/>
    <col min="7"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28"/>
      <c r="B1" s="734" t="s">
        <v>182</v>
      </c>
      <c r="C1" s="735"/>
      <c r="D1" s="735"/>
      <c r="E1" s="735"/>
      <c r="F1" s="735"/>
      <c r="G1" s="735"/>
      <c r="H1" s="735"/>
      <c r="I1" s="735"/>
      <c r="J1" s="735"/>
      <c r="K1" s="735"/>
      <c r="L1" s="736"/>
      <c r="M1" s="731" t="s">
        <v>183</v>
      </c>
      <c r="N1" s="732"/>
      <c r="O1" s="733"/>
    </row>
    <row r="2" spans="1:15" s="140" customFormat="1" ht="30.75" customHeight="1" thickBot="1" x14ac:dyDescent="0.3">
      <c r="A2" s="729"/>
      <c r="B2" s="737" t="s">
        <v>184</v>
      </c>
      <c r="C2" s="738"/>
      <c r="D2" s="738"/>
      <c r="E2" s="738"/>
      <c r="F2" s="738"/>
      <c r="G2" s="738"/>
      <c r="H2" s="738"/>
      <c r="I2" s="738"/>
      <c r="J2" s="738"/>
      <c r="K2" s="738"/>
      <c r="L2" s="739"/>
      <c r="M2" s="731" t="s">
        <v>185</v>
      </c>
      <c r="N2" s="732"/>
      <c r="O2" s="733"/>
    </row>
    <row r="3" spans="1:15" s="140" customFormat="1" ht="24" customHeight="1" thickBot="1" x14ac:dyDescent="0.3">
      <c r="A3" s="729"/>
      <c r="B3" s="737" t="s">
        <v>399</v>
      </c>
      <c r="C3" s="738"/>
      <c r="D3" s="738"/>
      <c r="E3" s="738"/>
      <c r="F3" s="738"/>
      <c r="G3" s="738"/>
      <c r="H3" s="738"/>
      <c r="I3" s="738"/>
      <c r="J3" s="738"/>
      <c r="K3" s="738"/>
      <c r="L3" s="739"/>
      <c r="M3" s="731" t="s">
        <v>187</v>
      </c>
      <c r="N3" s="732"/>
      <c r="O3" s="733"/>
    </row>
    <row r="4" spans="1:15" s="140" customFormat="1" ht="21.75" customHeight="1" thickBot="1" x14ac:dyDescent="0.3">
      <c r="A4" s="730"/>
      <c r="B4" s="740" t="s">
        <v>188</v>
      </c>
      <c r="C4" s="741"/>
      <c r="D4" s="741"/>
      <c r="E4" s="741"/>
      <c r="F4" s="741"/>
      <c r="G4" s="741"/>
      <c r="H4" s="741"/>
      <c r="I4" s="741"/>
      <c r="J4" s="741"/>
      <c r="K4" s="741"/>
      <c r="L4" s="742"/>
      <c r="M4" s="731" t="s">
        <v>189</v>
      </c>
      <c r="N4" s="732"/>
      <c r="O4" s="73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75" customHeight="1" thickBot="1" x14ac:dyDescent="0.3">
      <c r="A6" s="116" t="s">
        <v>190</v>
      </c>
      <c r="B6" s="889" t="s">
        <v>191</v>
      </c>
      <c r="C6" s="890"/>
      <c r="D6" s="890"/>
      <c r="E6" s="890"/>
      <c r="F6" s="890"/>
      <c r="G6" s="890"/>
      <c r="H6" s="890"/>
      <c r="I6" s="890"/>
      <c r="J6" s="890"/>
      <c r="K6" s="891"/>
      <c r="L6" s="243" t="s">
        <v>192</v>
      </c>
      <c r="M6" s="453">
        <v>2024110010310</v>
      </c>
      <c r="N6" s="454"/>
      <c r="O6" s="455"/>
    </row>
    <row r="7" spans="1:15" s="140" customFormat="1" ht="9.7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80" t="s">
        <v>193</v>
      </c>
      <c r="B8" s="243" t="s">
        <v>194</v>
      </c>
      <c r="C8" s="200" t="s">
        <v>195</v>
      </c>
      <c r="D8" s="243" t="s">
        <v>196</v>
      </c>
      <c r="E8" s="201"/>
      <c r="F8" s="243" t="s">
        <v>197</v>
      </c>
      <c r="G8" s="201"/>
      <c r="H8" s="243" t="s">
        <v>198</v>
      </c>
      <c r="I8" s="202"/>
      <c r="J8" s="748" t="s">
        <v>199</v>
      </c>
      <c r="K8" s="879"/>
      <c r="L8" s="242" t="s">
        <v>200</v>
      </c>
      <c r="M8" s="855"/>
      <c r="N8" s="855"/>
      <c r="O8" s="855"/>
    </row>
    <row r="9" spans="1:15" s="140" customFormat="1" ht="21.75" customHeight="1" thickBot="1" x14ac:dyDescent="0.3">
      <c r="A9" s="880"/>
      <c r="B9" s="244" t="s">
        <v>201</v>
      </c>
      <c r="C9" s="203"/>
      <c r="D9" s="243" t="s">
        <v>202</v>
      </c>
      <c r="E9" s="204"/>
      <c r="F9" s="243" t="s">
        <v>203</v>
      </c>
      <c r="G9" s="204"/>
      <c r="H9" s="243" t="s">
        <v>204</v>
      </c>
      <c r="I9" s="509"/>
      <c r="J9" s="748"/>
      <c r="K9" s="879"/>
      <c r="L9" s="242" t="s">
        <v>205</v>
      </c>
      <c r="M9" s="855"/>
      <c r="N9" s="855"/>
      <c r="O9" s="855"/>
    </row>
    <row r="10" spans="1:15" s="140" customFormat="1" ht="21.75" customHeight="1" thickBot="1" x14ac:dyDescent="0.3">
      <c r="A10" s="880"/>
      <c r="B10" s="243" t="s">
        <v>206</v>
      </c>
      <c r="C10" s="200"/>
      <c r="D10" s="243" t="s">
        <v>207</v>
      </c>
      <c r="E10" s="203"/>
      <c r="F10" s="243" t="s">
        <v>208</v>
      </c>
      <c r="G10" s="204"/>
      <c r="H10" s="243" t="s">
        <v>209</v>
      </c>
      <c r="I10" s="202"/>
      <c r="J10" s="748"/>
      <c r="K10" s="879"/>
      <c r="L10" s="242" t="s">
        <v>210</v>
      </c>
      <c r="M10" s="855" t="s">
        <v>195</v>
      </c>
      <c r="N10" s="855"/>
      <c r="O10" s="85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86" t="s">
        <v>211</v>
      </c>
      <c r="B13" s="867" t="s">
        <v>400</v>
      </c>
      <c r="C13" s="868"/>
      <c r="D13" s="868"/>
      <c r="E13" s="868"/>
      <c r="F13" s="868"/>
      <c r="G13" s="868"/>
      <c r="H13" s="868"/>
      <c r="I13" s="868"/>
      <c r="J13" s="868"/>
      <c r="K13" s="868"/>
      <c r="L13" s="868"/>
      <c r="M13" s="868"/>
      <c r="N13" s="868"/>
      <c r="O13" s="869"/>
    </row>
    <row r="14" spans="1:15" ht="15" customHeight="1" x14ac:dyDescent="0.25">
      <c r="A14" s="887"/>
      <c r="B14" s="870"/>
      <c r="C14" s="871"/>
      <c r="D14" s="871"/>
      <c r="E14" s="871"/>
      <c r="F14" s="871"/>
      <c r="G14" s="871"/>
      <c r="H14" s="871"/>
      <c r="I14" s="871"/>
      <c r="J14" s="871"/>
      <c r="K14" s="871"/>
      <c r="L14" s="871"/>
      <c r="M14" s="871"/>
      <c r="N14" s="871"/>
      <c r="O14" s="872"/>
    </row>
    <row r="15" spans="1:15" ht="15" customHeight="1" thickBot="1" x14ac:dyDescent="0.3">
      <c r="A15" s="888"/>
      <c r="B15" s="873"/>
      <c r="C15" s="874"/>
      <c r="D15" s="874"/>
      <c r="E15" s="874"/>
      <c r="F15" s="874"/>
      <c r="G15" s="874"/>
      <c r="H15" s="874"/>
      <c r="I15" s="874"/>
      <c r="J15" s="874"/>
      <c r="K15" s="874"/>
      <c r="L15" s="874"/>
      <c r="M15" s="874"/>
      <c r="N15" s="874"/>
      <c r="O15" s="875"/>
    </row>
    <row r="16" spans="1:15" ht="9" customHeight="1" x14ac:dyDescent="0.25">
      <c r="A16" s="76"/>
      <c r="B16" s="139"/>
      <c r="C16" s="77"/>
      <c r="D16" s="77"/>
      <c r="E16" s="77"/>
      <c r="F16" s="77"/>
      <c r="G16" s="78"/>
      <c r="H16" s="78"/>
      <c r="I16" s="78"/>
      <c r="J16" s="78"/>
      <c r="K16" s="78"/>
      <c r="L16" s="79"/>
      <c r="M16" s="79"/>
      <c r="N16" s="79"/>
      <c r="O16" s="79"/>
    </row>
    <row r="17" spans="1:15" s="80" customFormat="1" ht="37.5" customHeight="1" x14ac:dyDescent="0.25">
      <c r="A17" s="116" t="s">
        <v>213</v>
      </c>
      <c r="B17" s="878" t="s">
        <v>401</v>
      </c>
      <c r="C17" s="878"/>
      <c r="D17" s="878"/>
      <c r="E17" s="878"/>
      <c r="F17" s="878"/>
      <c r="G17" s="880" t="s">
        <v>215</v>
      </c>
      <c r="H17" s="880"/>
      <c r="I17" s="1119" t="s">
        <v>402</v>
      </c>
      <c r="J17" s="1120"/>
      <c r="K17" s="1120"/>
      <c r="L17" s="1120"/>
      <c r="M17" s="1120"/>
      <c r="N17" s="1120"/>
      <c r="O17" s="1121"/>
    </row>
    <row r="18" spans="1:15" ht="9" customHeight="1" x14ac:dyDescent="0.25">
      <c r="A18" s="76"/>
      <c r="B18" s="78"/>
      <c r="C18" s="77"/>
      <c r="D18" s="77"/>
      <c r="E18" s="77"/>
      <c r="F18" s="77"/>
      <c r="G18" s="78"/>
      <c r="H18" s="78"/>
      <c r="I18" s="78"/>
      <c r="J18" s="78"/>
      <c r="K18" s="78"/>
      <c r="L18" s="79"/>
      <c r="M18" s="79"/>
      <c r="N18" s="79"/>
      <c r="O18" s="79"/>
    </row>
    <row r="19" spans="1:15" ht="56.25" customHeight="1" thickBot="1" x14ac:dyDescent="0.3">
      <c r="A19" s="116" t="s">
        <v>217</v>
      </c>
      <c r="B19" s="1122" t="s">
        <v>218</v>
      </c>
      <c r="C19" s="878"/>
      <c r="D19" s="878"/>
      <c r="E19" s="878"/>
      <c r="F19" s="116" t="s">
        <v>219</v>
      </c>
      <c r="G19" s="1104" t="s">
        <v>345</v>
      </c>
      <c r="H19" s="1104"/>
      <c r="I19" s="1104"/>
      <c r="J19" s="116" t="s">
        <v>221</v>
      </c>
      <c r="K19" s="878" t="s">
        <v>403</v>
      </c>
      <c r="L19" s="878"/>
      <c r="M19" s="878"/>
      <c r="N19" s="878"/>
      <c r="O19" s="878"/>
    </row>
    <row r="20" spans="1:15" ht="9" customHeight="1" x14ac:dyDescent="0.25">
      <c r="A20" s="70"/>
      <c r="B20" s="67"/>
      <c r="C20" s="885"/>
      <c r="D20" s="885"/>
      <c r="E20" s="885"/>
      <c r="F20" s="885"/>
      <c r="G20" s="885"/>
      <c r="H20" s="885"/>
      <c r="I20" s="885"/>
      <c r="J20" s="885"/>
      <c r="K20" s="885"/>
      <c r="L20" s="885"/>
      <c r="M20" s="885"/>
      <c r="N20" s="885"/>
      <c r="O20" s="885"/>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46" t="s">
        <v>223</v>
      </c>
      <c r="B23" s="747"/>
      <c r="C23" s="747"/>
      <c r="D23" s="747"/>
      <c r="E23" s="747"/>
      <c r="F23" s="747"/>
      <c r="G23" s="747"/>
      <c r="H23" s="747"/>
      <c r="I23" s="747"/>
      <c r="J23" s="747"/>
      <c r="K23" s="747"/>
      <c r="L23" s="747"/>
      <c r="M23" s="747"/>
      <c r="N23" s="747"/>
      <c r="O23" s="748"/>
    </row>
    <row r="24" spans="1:15" ht="32.1" customHeight="1" thickBot="1" x14ac:dyDescent="0.3">
      <c r="A24" s="746" t="s">
        <v>224</v>
      </c>
      <c r="B24" s="747"/>
      <c r="C24" s="747"/>
      <c r="D24" s="747"/>
      <c r="E24" s="747"/>
      <c r="F24" s="747"/>
      <c r="G24" s="747"/>
      <c r="H24" s="747"/>
      <c r="I24" s="747"/>
      <c r="J24" s="747"/>
      <c r="K24" s="747"/>
      <c r="L24" s="747"/>
      <c r="M24" s="747"/>
      <c r="N24" s="747"/>
      <c r="O24" s="748"/>
    </row>
    <row r="25" spans="1:15" ht="32.1" customHeight="1" thickBot="1" x14ac:dyDescent="0.3">
      <c r="A25" s="91"/>
      <c r="B25" s="81" t="s">
        <v>194</v>
      </c>
      <c r="C25" s="81" t="s">
        <v>196</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526500000</v>
      </c>
      <c r="C26" s="86"/>
      <c r="D26" s="86"/>
      <c r="E26" s="86"/>
      <c r="F26" s="86"/>
      <c r="G26" s="86"/>
      <c r="H26" s="83"/>
      <c r="I26" s="86"/>
      <c r="J26" s="86"/>
      <c r="K26" s="83"/>
      <c r="L26" s="83"/>
      <c r="M26" s="83"/>
      <c r="N26" s="543">
        <f>SUM(B26:M26)</f>
        <v>526500000</v>
      </c>
      <c r="O26" s="84"/>
    </row>
    <row r="27" spans="1:15" ht="32.1" customHeight="1" x14ac:dyDescent="0.25">
      <c r="A27" s="85" t="s">
        <v>228</v>
      </c>
      <c r="B27" s="86">
        <v>526500000</v>
      </c>
      <c r="C27" s="86"/>
      <c r="D27" s="86"/>
      <c r="E27" s="86"/>
      <c r="F27" s="86"/>
      <c r="G27" s="86"/>
      <c r="H27" s="86"/>
      <c r="I27" s="86"/>
      <c r="J27" s="86"/>
      <c r="K27" s="86"/>
      <c r="L27" s="86"/>
      <c r="M27" s="86"/>
      <c r="N27" s="440">
        <f t="shared" ref="N27:N31" si="0">SUM(B27:M27)</f>
        <v>526500000</v>
      </c>
      <c r="O27" s="115">
        <f>+(B27+C27+D27+E27+F27+G27+H27+I27+J27+K27+L27+M27)/N26</f>
        <v>1</v>
      </c>
    </row>
    <row r="28" spans="1:15" ht="32.1" customHeight="1" x14ac:dyDescent="0.25">
      <c r="A28" s="85" t="s">
        <v>229</v>
      </c>
      <c r="B28" s="86"/>
      <c r="C28" s="86"/>
      <c r="D28" s="86"/>
      <c r="E28" s="86"/>
      <c r="F28" s="440"/>
      <c r="G28" s="86"/>
      <c r="H28" s="86"/>
      <c r="I28" s="440"/>
      <c r="J28" s="86"/>
      <c r="K28" s="86"/>
      <c r="L28" s="86"/>
      <c r="M28" s="86"/>
      <c r="N28" s="440">
        <f t="shared" si="0"/>
        <v>0</v>
      </c>
      <c r="O28" s="115"/>
    </row>
    <row r="29" spans="1:15" ht="32.1" customHeight="1" x14ac:dyDescent="0.25">
      <c r="A29" s="85" t="s">
        <v>230</v>
      </c>
      <c r="B29" s="86"/>
      <c r="C29" s="86">
        <v>2424482</v>
      </c>
      <c r="D29" s="86"/>
      <c r="E29" s="86"/>
      <c r="F29" s="86"/>
      <c r="G29" s="86"/>
      <c r="H29" s="86"/>
      <c r="I29" s="86"/>
      <c r="J29" s="86"/>
      <c r="K29" s="86"/>
      <c r="L29" s="86"/>
      <c r="M29" s="86"/>
      <c r="N29" s="86">
        <f t="shared" si="0"/>
        <v>2424482</v>
      </c>
      <c r="O29" s="87"/>
    </row>
    <row r="30" spans="1:15" ht="32.1" customHeight="1" x14ac:dyDescent="0.25">
      <c r="A30" s="85" t="s">
        <v>231</v>
      </c>
      <c r="B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512">
        <f>+N31/(N29-N30)</f>
        <v>0</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1" t="s">
        <v>233</v>
      </c>
      <c r="B35" s="902"/>
      <c r="C35" s="902"/>
      <c r="D35" s="902"/>
      <c r="E35" s="902"/>
      <c r="F35" s="902"/>
      <c r="G35" s="902"/>
      <c r="H35" s="902"/>
      <c r="I35" s="903"/>
      <c r="J35" s="95"/>
    </row>
    <row r="36" spans="1:10" ht="50.25" customHeight="1" thickBot="1" x14ac:dyDescent="0.3">
      <c r="A36" s="101" t="s">
        <v>234</v>
      </c>
      <c r="B36" s="904" t="str">
        <f>+B13</f>
        <v>Implementar 1 estrategia denominada: Tejiendo Mundos de Igualdad para NNA en los territorios rurales y urbanos de Bogotá</v>
      </c>
      <c r="C36" s="905"/>
      <c r="D36" s="905"/>
      <c r="E36" s="905"/>
      <c r="F36" s="905"/>
      <c r="G36" s="905"/>
      <c r="H36" s="905"/>
      <c r="I36" s="906"/>
      <c r="J36" s="93"/>
    </row>
    <row r="37" spans="1:10" ht="18.75" customHeight="1" thickBot="1" x14ac:dyDescent="0.3">
      <c r="A37" s="919" t="s">
        <v>235</v>
      </c>
      <c r="B37" s="145">
        <v>2024</v>
      </c>
      <c r="C37" s="145">
        <v>2025</v>
      </c>
      <c r="D37" s="145">
        <v>2026</v>
      </c>
      <c r="E37" s="145">
        <v>2027</v>
      </c>
      <c r="F37" s="145" t="s">
        <v>236</v>
      </c>
      <c r="G37" s="921" t="s">
        <v>237</v>
      </c>
      <c r="H37" s="921" t="s">
        <v>23</v>
      </c>
      <c r="I37" s="921"/>
      <c r="J37" s="93"/>
    </row>
    <row r="38" spans="1:10" ht="50.25" customHeight="1" thickBot="1" x14ac:dyDescent="0.3">
      <c r="A38" s="920"/>
      <c r="B38" s="383">
        <v>1</v>
      </c>
      <c r="C38" s="383">
        <v>1</v>
      </c>
      <c r="D38" s="383">
        <v>1</v>
      </c>
      <c r="E38" s="383">
        <v>1</v>
      </c>
      <c r="F38" s="660">
        <v>1</v>
      </c>
      <c r="G38" s="921"/>
      <c r="H38" s="921"/>
      <c r="I38" s="921"/>
      <c r="J38" s="93"/>
    </row>
    <row r="39" spans="1:10" ht="52.5" customHeight="1" thickBot="1" x14ac:dyDescent="0.3">
      <c r="A39" s="102" t="s">
        <v>238</v>
      </c>
      <c r="B39" s="907">
        <v>0.1</v>
      </c>
      <c r="C39" s="908"/>
      <c r="D39" s="914" t="s">
        <v>239</v>
      </c>
      <c r="E39" s="915"/>
      <c r="F39" s="915"/>
      <c r="G39" s="915"/>
      <c r="H39" s="915"/>
      <c r="I39" s="916"/>
    </row>
    <row r="40" spans="1:10" s="94" customFormat="1" ht="48" customHeight="1" thickBot="1" x14ac:dyDescent="0.3">
      <c r="A40" s="919" t="s">
        <v>240</v>
      </c>
      <c r="B40" s="102" t="s">
        <v>241</v>
      </c>
      <c r="C40" s="101" t="s">
        <v>242</v>
      </c>
      <c r="D40" s="899" t="s">
        <v>243</v>
      </c>
      <c r="E40" s="900"/>
      <c r="F40" s="899" t="s">
        <v>244</v>
      </c>
      <c r="G40" s="900"/>
      <c r="H40" s="103" t="s">
        <v>245</v>
      </c>
      <c r="I40" s="105" t="s">
        <v>246</v>
      </c>
    </row>
    <row r="41" spans="1:10" ht="205.5" customHeight="1" thickBot="1" x14ac:dyDescent="0.3">
      <c r="A41" s="920"/>
      <c r="B41" s="97">
        <v>1</v>
      </c>
      <c r="C41" s="98">
        <v>1</v>
      </c>
      <c r="D41" s="1100" t="s">
        <v>404</v>
      </c>
      <c r="E41" s="1101"/>
      <c r="F41" s="1100" t="s">
        <v>405</v>
      </c>
      <c r="G41" s="1101"/>
      <c r="H41" s="96"/>
      <c r="I41" s="239" t="s">
        <v>406</v>
      </c>
    </row>
    <row r="42" spans="1:10" s="94" customFormat="1" ht="54" customHeight="1" thickBot="1" x14ac:dyDescent="0.3">
      <c r="A42" s="919" t="s">
        <v>250</v>
      </c>
      <c r="B42" s="104" t="s">
        <v>241</v>
      </c>
      <c r="C42" s="103" t="s">
        <v>242</v>
      </c>
      <c r="D42" s="899"/>
      <c r="E42" s="900"/>
      <c r="F42" s="899" t="s">
        <v>244</v>
      </c>
      <c r="G42" s="900"/>
      <c r="H42" s="103" t="s">
        <v>245</v>
      </c>
      <c r="I42" s="105" t="s">
        <v>246</v>
      </c>
    </row>
    <row r="43" spans="1:10" ht="168.75" customHeight="1" thickBot="1" x14ac:dyDescent="0.3">
      <c r="A43" s="920"/>
      <c r="B43" s="97">
        <v>1</v>
      </c>
      <c r="C43" s="98"/>
      <c r="D43" s="1100"/>
      <c r="E43" s="1101"/>
      <c r="F43" s="1100"/>
      <c r="G43" s="1101"/>
      <c r="H43" s="398"/>
      <c r="I43" s="395"/>
    </row>
    <row r="44" spans="1:10" s="94" customFormat="1" ht="35.1" customHeight="1" thickBot="1" x14ac:dyDescent="0.3">
      <c r="A44" s="919" t="s">
        <v>251</v>
      </c>
      <c r="B44" s="104" t="s">
        <v>241</v>
      </c>
      <c r="C44" s="103" t="s">
        <v>242</v>
      </c>
      <c r="D44" s="899" t="s">
        <v>243</v>
      </c>
      <c r="E44" s="900"/>
      <c r="F44" s="899" t="s">
        <v>244</v>
      </c>
      <c r="G44" s="900"/>
      <c r="H44" s="103" t="s">
        <v>245</v>
      </c>
      <c r="I44" s="105" t="s">
        <v>246</v>
      </c>
    </row>
    <row r="45" spans="1:10" ht="165" customHeight="1" thickBot="1" x14ac:dyDescent="0.3">
      <c r="A45" s="920"/>
      <c r="B45" s="97">
        <v>1</v>
      </c>
      <c r="C45" s="98"/>
      <c r="D45" s="911"/>
      <c r="E45" s="910"/>
      <c r="F45" s="1100"/>
      <c r="G45" s="1101"/>
      <c r="H45" s="398"/>
      <c r="I45" s="395"/>
    </row>
    <row r="46" spans="1:10" s="94" customFormat="1" ht="35.1" customHeight="1" thickBot="1" x14ac:dyDescent="0.3">
      <c r="A46" s="919" t="s">
        <v>252</v>
      </c>
      <c r="B46" s="104" t="s">
        <v>241</v>
      </c>
      <c r="C46" s="104" t="s">
        <v>242</v>
      </c>
      <c r="D46" s="899" t="s">
        <v>243</v>
      </c>
      <c r="E46" s="900"/>
      <c r="F46" s="899" t="s">
        <v>244</v>
      </c>
      <c r="G46" s="900"/>
      <c r="H46" s="103" t="s">
        <v>245</v>
      </c>
      <c r="I46" s="103" t="s">
        <v>246</v>
      </c>
    </row>
    <row r="47" spans="1:10" ht="160.5" customHeight="1" thickBot="1" x14ac:dyDescent="0.3">
      <c r="A47" s="920"/>
      <c r="B47" s="97">
        <v>1</v>
      </c>
      <c r="C47" s="98"/>
      <c r="D47" s="911"/>
      <c r="E47" s="910"/>
      <c r="F47" s="1100"/>
      <c r="G47" s="1101"/>
      <c r="H47" s="113"/>
      <c r="I47" s="396"/>
    </row>
    <row r="48" spans="1:10" s="94" customFormat="1" ht="35.1" customHeight="1" thickBot="1" x14ac:dyDescent="0.3">
      <c r="A48" s="919" t="s">
        <v>253</v>
      </c>
      <c r="B48" s="104" t="s">
        <v>241</v>
      </c>
      <c r="C48" s="103" t="s">
        <v>242</v>
      </c>
      <c r="D48" s="899" t="s">
        <v>243</v>
      </c>
      <c r="E48" s="900"/>
      <c r="F48" s="899" t="s">
        <v>244</v>
      </c>
      <c r="G48" s="900"/>
      <c r="H48" s="103" t="s">
        <v>245</v>
      </c>
      <c r="I48" s="105" t="s">
        <v>246</v>
      </c>
    </row>
    <row r="49" spans="1:9" ht="200.25" customHeight="1" thickBot="1" x14ac:dyDescent="0.3">
      <c r="A49" s="920"/>
      <c r="B49" s="97">
        <v>1</v>
      </c>
      <c r="C49" s="98"/>
      <c r="D49" s="1100"/>
      <c r="E49" s="1101"/>
      <c r="F49" s="830"/>
      <c r="G49" s="1101"/>
      <c r="H49" s="96"/>
      <c r="I49" s="477"/>
    </row>
    <row r="50" spans="1:9" s="94" customFormat="1" ht="35.1" customHeight="1" thickBot="1" x14ac:dyDescent="0.3">
      <c r="A50" s="919" t="s">
        <v>254</v>
      </c>
      <c r="B50" s="104" t="s">
        <v>241</v>
      </c>
      <c r="C50" s="103" t="s">
        <v>242</v>
      </c>
      <c r="D50" s="899" t="s">
        <v>243</v>
      </c>
      <c r="E50" s="900"/>
      <c r="F50" s="899" t="s">
        <v>244</v>
      </c>
      <c r="G50" s="900"/>
      <c r="H50" s="103" t="s">
        <v>245</v>
      </c>
      <c r="I50" s="105" t="s">
        <v>246</v>
      </c>
    </row>
    <row r="51" spans="1:9" ht="109.5" customHeight="1" thickBot="1" x14ac:dyDescent="0.3">
      <c r="A51" s="920"/>
      <c r="B51" s="99">
        <v>1</v>
      </c>
      <c r="C51" s="100"/>
      <c r="D51" s="1097"/>
      <c r="E51" s="1099"/>
      <c r="F51" s="1008"/>
      <c r="G51" s="1099"/>
      <c r="H51" s="536"/>
      <c r="I51" s="523"/>
    </row>
    <row r="52" spans="1:9" ht="35.1" customHeight="1" thickBot="1" x14ac:dyDescent="0.3">
      <c r="A52" s="919" t="s">
        <v>255</v>
      </c>
      <c r="B52" s="102" t="s">
        <v>241</v>
      </c>
      <c r="C52" s="101" t="s">
        <v>242</v>
      </c>
      <c r="D52" s="899" t="s">
        <v>243</v>
      </c>
      <c r="E52" s="900"/>
      <c r="F52" s="899" t="s">
        <v>244</v>
      </c>
      <c r="G52" s="900"/>
      <c r="H52" s="103" t="s">
        <v>245</v>
      </c>
      <c r="I52" s="105" t="s">
        <v>246</v>
      </c>
    </row>
    <row r="53" spans="1:9" ht="132.75" customHeight="1" x14ac:dyDescent="0.25">
      <c r="A53" s="920"/>
      <c r="B53" s="99">
        <v>1</v>
      </c>
      <c r="C53" s="100"/>
      <c r="D53" s="1097"/>
      <c r="E53" s="1099"/>
      <c r="F53" s="1008"/>
      <c r="G53" s="1099"/>
      <c r="H53" s="536"/>
      <c r="I53" s="523"/>
    </row>
    <row r="54" spans="1:9" ht="35.1" customHeight="1" x14ac:dyDescent="0.25">
      <c r="A54" s="919" t="s">
        <v>256</v>
      </c>
      <c r="B54" s="102" t="s">
        <v>241</v>
      </c>
      <c r="C54" s="101" t="s">
        <v>242</v>
      </c>
      <c r="D54" s="899" t="s">
        <v>243</v>
      </c>
      <c r="E54" s="900"/>
      <c r="F54" s="899" t="s">
        <v>244</v>
      </c>
      <c r="G54" s="900"/>
      <c r="H54" s="489" t="s">
        <v>245</v>
      </c>
      <c r="I54" s="105" t="s">
        <v>246</v>
      </c>
    </row>
    <row r="55" spans="1:9" ht="165.75" customHeight="1" x14ac:dyDescent="0.25">
      <c r="A55" s="920"/>
      <c r="B55" s="99">
        <v>1</v>
      </c>
      <c r="C55" s="100"/>
      <c r="D55" s="1097"/>
      <c r="E55" s="1099"/>
      <c r="F55" s="1008"/>
      <c r="G55" s="1099"/>
      <c r="H55" s="542"/>
      <c r="I55" s="523"/>
    </row>
    <row r="56" spans="1:9" ht="35.1" customHeight="1" x14ac:dyDescent="0.25">
      <c r="A56" s="919" t="s">
        <v>257</v>
      </c>
      <c r="B56" s="102" t="s">
        <v>241</v>
      </c>
      <c r="C56" s="101" t="s">
        <v>242</v>
      </c>
      <c r="D56" s="899" t="s">
        <v>243</v>
      </c>
      <c r="E56" s="900"/>
      <c r="F56" s="899" t="s">
        <v>244</v>
      </c>
      <c r="G56" s="900"/>
      <c r="H56" s="101" t="s">
        <v>245</v>
      </c>
      <c r="I56" s="105" t="s">
        <v>246</v>
      </c>
    </row>
    <row r="57" spans="1:9" ht="133.5" customHeight="1" x14ac:dyDescent="0.25">
      <c r="A57" s="920"/>
      <c r="B57" s="99">
        <v>1</v>
      </c>
      <c r="C57" s="100"/>
      <c r="D57" s="1117"/>
      <c r="E57" s="1118"/>
      <c r="F57" s="1115"/>
      <c r="G57" s="1116"/>
      <c r="H57" s="96"/>
      <c r="I57" s="554"/>
    </row>
    <row r="58" spans="1:9" ht="35.1" customHeight="1" x14ac:dyDescent="0.25">
      <c r="A58" s="919" t="s">
        <v>258</v>
      </c>
      <c r="B58" s="102" t="s">
        <v>241</v>
      </c>
      <c r="C58" s="101" t="s">
        <v>242</v>
      </c>
      <c r="D58" s="899" t="s">
        <v>243</v>
      </c>
      <c r="E58" s="900"/>
      <c r="F58" s="899" t="s">
        <v>244</v>
      </c>
      <c r="G58" s="900"/>
      <c r="H58" s="103" t="s">
        <v>245</v>
      </c>
      <c r="I58" s="105" t="s">
        <v>246</v>
      </c>
    </row>
    <row r="59" spans="1:9" ht="159.75" customHeight="1" x14ac:dyDescent="0.25">
      <c r="A59" s="920"/>
      <c r="B59" s="99">
        <v>1</v>
      </c>
      <c r="C59" s="100"/>
      <c r="D59" s="911"/>
      <c r="E59" s="1005"/>
      <c r="F59" s="1115"/>
      <c r="G59" s="1116"/>
      <c r="H59" s="96"/>
      <c r="I59" s="554"/>
    </row>
    <row r="60" spans="1:9" ht="35.1" customHeight="1" x14ac:dyDescent="0.25">
      <c r="A60" s="919" t="s">
        <v>259</v>
      </c>
      <c r="B60" s="102" t="s">
        <v>241</v>
      </c>
      <c r="C60" s="101" t="s">
        <v>242</v>
      </c>
      <c r="D60" s="899" t="s">
        <v>243</v>
      </c>
      <c r="E60" s="900"/>
      <c r="F60" s="899" t="s">
        <v>244</v>
      </c>
      <c r="G60" s="900"/>
      <c r="H60" s="103" t="s">
        <v>245</v>
      </c>
      <c r="I60" s="105" t="s">
        <v>246</v>
      </c>
    </row>
    <row r="61" spans="1:9" ht="175.5" customHeight="1" x14ac:dyDescent="0.25">
      <c r="A61" s="920"/>
      <c r="B61" s="99">
        <v>1</v>
      </c>
      <c r="C61" s="100"/>
      <c r="D61" s="911"/>
      <c r="E61" s="1005"/>
      <c r="F61" s="1115"/>
      <c r="G61" s="1116"/>
      <c r="H61" s="96"/>
      <c r="I61" s="554"/>
    </row>
    <row r="62" spans="1:9" ht="35.1" customHeight="1" x14ac:dyDescent="0.25">
      <c r="A62" s="919" t="s">
        <v>260</v>
      </c>
      <c r="B62" s="102" t="s">
        <v>241</v>
      </c>
      <c r="C62" s="101" t="s">
        <v>242</v>
      </c>
      <c r="D62" s="899" t="s">
        <v>243</v>
      </c>
      <c r="E62" s="900"/>
      <c r="F62" s="899" t="s">
        <v>244</v>
      </c>
      <c r="G62" s="900"/>
      <c r="H62" s="103" t="s">
        <v>245</v>
      </c>
      <c r="I62" s="105" t="s">
        <v>246</v>
      </c>
    </row>
    <row r="63" spans="1:9" ht="120.75" customHeight="1" thickBot="1" x14ac:dyDescent="0.3">
      <c r="A63" s="920"/>
      <c r="B63" s="99">
        <v>1</v>
      </c>
      <c r="C63" s="100"/>
      <c r="D63" s="930"/>
      <c r="E63" s="931"/>
      <c r="F63" s="930"/>
      <c r="G63" s="931"/>
      <c r="H63" s="96"/>
      <c r="I63" s="96"/>
    </row>
    <row r="66" spans="1:9" s="93" customFormat="1" ht="30" customHeight="1" x14ac:dyDescent="0.25">
      <c r="A66" s="66"/>
      <c r="B66" s="66"/>
      <c r="C66" s="66"/>
      <c r="D66" s="66"/>
      <c r="E66" s="66"/>
      <c r="F66" s="66"/>
      <c r="G66" s="66"/>
      <c r="H66" s="66"/>
      <c r="I66" s="66"/>
    </row>
    <row r="67" spans="1:9" ht="34.5" customHeight="1" x14ac:dyDescent="0.25">
      <c r="A67" s="856" t="s">
        <v>261</v>
      </c>
      <c r="B67" s="856"/>
      <c r="C67" s="856"/>
      <c r="D67" s="856"/>
      <c r="E67" s="856"/>
      <c r="F67" s="856"/>
      <c r="G67" s="856"/>
      <c r="H67" s="856"/>
      <c r="I67" s="856"/>
    </row>
    <row r="68" spans="1:9" ht="41.25" customHeight="1" x14ac:dyDescent="0.25">
      <c r="A68" s="106" t="s">
        <v>262</v>
      </c>
      <c r="B68" s="857" t="s">
        <v>407</v>
      </c>
      <c r="C68" s="858"/>
      <c r="D68" s="857" t="s">
        <v>408</v>
      </c>
      <c r="E68" s="858"/>
      <c r="F68" s="857" t="s">
        <v>331</v>
      </c>
      <c r="G68" s="858"/>
      <c r="H68" s="859" t="s">
        <v>332</v>
      </c>
      <c r="I68" s="860"/>
    </row>
    <row r="69" spans="1:9" ht="40.5" customHeight="1" x14ac:dyDescent="0.25">
      <c r="A69" s="106" t="s">
        <v>267</v>
      </c>
      <c r="B69" s="1003">
        <v>0.03</v>
      </c>
      <c r="C69" s="1004"/>
      <c r="D69" s="1003">
        <v>7.0000000000000007E-2</v>
      </c>
      <c r="E69" s="1004"/>
      <c r="F69" s="1003">
        <v>0</v>
      </c>
      <c r="G69" s="1004"/>
      <c r="H69" s="1114"/>
      <c r="I69" s="1004"/>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v>
      </c>
      <c r="C71" s="108">
        <v>0.01</v>
      </c>
      <c r="D71" s="108">
        <v>0</v>
      </c>
      <c r="E71" s="108">
        <v>5.0000000000000001E-4</v>
      </c>
      <c r="F71" s="114">
        <v>0</v>
      </c>
      <c r="G71" s="109"/>
      <c r="H71" s="114"/>
      <c r="I71" s="109"/>
    </row>
    <row r="72" spans="1:9" ht="233.25" customHeight="1" x14ac:dyDescent="0.25">
      <c r="A72" s="106" t="s">
        <v>268</v>
      </c>
      <c r="B72" s="1110" t="s">
        <v>409</v>
      </c>
      <c r="C72" s="1111"/>
      <c r="D72" s="935" t="s">
        <v>410</v>
      </c>
      <c r="E72" s="936"/>
      <c r="F72" s="865"/>
      <c r="G72" s="994"/>
      <c r="H72" s="865"/>
      <c r="I72" s="866"/>
    </row>
    <row r="73" spans="1:9" ht="80.25" customHeight="1" x14ac:dyDescent="0.25">
      <c r="A73" s="500" t="s">
        <v>272</v>
      </c>
      <c r="B73" s="1112" t="s">
        <v>411</v>
      </c>
      <c r="C73" s="1112"/>
      <c r="D73" s="1113" t="s">
        <v>411</v>
      </c>
      <c r="E73" s="844"/>
      <c r="F73" s="852"/>
      <c r="G73" s="851"/>
      <c r="H73" s="852"/>
      <c r="I73" s="851"/>
    </row>
    <row r="74" spans="1:9" ht="30.75" customHeight="1" x14ac:dyDescent="0.25">
      <c r="A74" s="828" t="s">
        <v>196</v>
      </c>
      <c r="B74" s="671" t="s">
        <v>99</v>
      </c>
      <c r="C74" s="671" t="s">
        <v>242</v>
      </c>
      <c r="D74" s="153" t="s">
        <v>99</v>
      </c>
      <c r="E74" s="153" t="s">
        <v>242</v>
      </c>
      <c r="F74" s="153" t="s">
        <v>99</v>
      </c>
      <c r="G74" s="153" t="s">
        <v>242</v>
      </c>
      <c r="H74" s="153" t="s">
        <v>99</v>
      </c>
      <c r="I74" s="153" t="s">
        <v>242</v>
      </c>
    </row>
    <row r="75" spans="1:9" ht="30.75" customHeight="1" x14ac:dyDescent="0.25">
      <c r="A75" s="829"/>
      <c r="B75" s="108">
        <v>0.1</v>
      </c>
      <c r="C75" s="108"/>
      <c r="D75" s="108">
        <v>0.1</v>
      </c>
      <c r="E75" s="109"/>
      <c r="F75" s="114">
        <v>0</v>
      </c>
      <c r="G75" s="110"/>
      <c r="H75" s="114"/>
      <c r="I75" s="110"/>
    </row>
    <row r="76" spans="1:9" ht="100.5" customHeight="1" x14ac:dyDescent="0.25">
      <c r="A76" s="106" t="s">
        <v>268</v>
      </c>
      <c r="B76" s="897"/>
      <c r="C76" s="898"/>
      <c r="D76" s="1051"/>
      <c r="E76" s="1052"/>
      <c r="F76" s="865"/>
      <c r="G76" s="994"/>
      <c r="H76" s="895"/>
      <c r="I76" s="896"/>
    </row>
    <row r="77" spans="1:9" ht="80.25" customHeight="1" x14ac:dyDescent="0.25">
      <c r="A77" s="106" t="s">
        <v>272</v>
      </c>
      <c r="B77" s="843"/>
      <c r="C77" s="844"/>
      <c r="D77" s="843"/>
      <c r="E77" s="844"/>
      <c r="F77" s="852"/>
      <c r="G77" s="851"/>
      <c r="H77" s="852"/>
      <c r="I77" s="851"/>
    </row>
    <row r="78" spans="1:9" ht="30.75" customHeight="1" x14ac:dyDescent="0.25">
      <c r="A78" s="828" t="s">
        <v>197</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8"/>
      <c r="D79" s="108">
        <v>0.1</v>
      </c>
      <c r="E79" s="109"/>
      <c r="F79" s="114">
        <v>0</v>
      </c>
      <c r="G79" s="110"/>
      <c r="H79" s="114"/>
      <c r="I79" s="110"/>
    </row>
    <row r="80" spans="1:9" ht="83.25" customHeight="1" x14ac:dyDescent="0.25">
      <c r="A80" s="106" t="s">
        <v>268</v>
      </c>
      <c r="B80" s="1047"/>
      <c r="C80" s="1048"/>
      <c r="D80" s="853"/>
      <c r="E80" s="854"/>
      <c r="F80" s="865"/>
      <c r="G80" s="994"/>
      <c r="H80" s="852"/>
      <c r="I80" s="851"/>
    </row>
    <row r="81" spans="1:9" ht="80.25" customHeight="1" x14ac:dyDescent="0.25">
      <c r="A81" s="106" t="s">
        <v>272</v>
      </c>
      <c r="B81" s="843"/>
      <c r="C81" s="844"/>
      <c r="D81" s="843"/>
      <c r="E81" s="844"/>
      <c r="F81" s="852"/>
      <c r="G81" s="851"/>
      <c r="H81" s="852"/>
      <c r="I81" s="851"/>
    </row>
    <row r="82" spans="1:9" ht="30.75" customHeight="1" x14ac:dyDescent="0.25">
      <c r="A82" s="828" t="s">
        <v>198</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8"/>
      <c r="D83" s="108">
        <v>0.1</v>
      </c>
      <c r="E83" s="109"/>
      <c r="F83" s="114">
        <v>0</v>
      </c>
      <c r="G83" s="110"/>
      <c r="H83" s="114"/>
      <c r="I83" s="110"/>
    </row>
    <row r="84" spans="1:9" ht="90.75" customHeight="1" x14ac:dyDescent="0.25">
      <c r="A84" s="106" t="s">
        <v>268</v>
      </c>
      <c r="B84" s="1047"/>
      <c r="C84" s="1048"/>
      <c r="D84" s="853"/>
      <c r="E84" s="854"/>
      <c r="F84" s="865"/>
      <c r="G84" s="994"/>
      <c r="H84" s="852"/>
      <c r="I84" s="851"/>
    </row>
    <row r="85" spans="1:9" ht="80.25" customHeight="1" x14ac:dyDescent="0.25">
      <c r="A85" s="106" t="s">
        <v>272</v>
      </c>
      <c r="B85" s="843"/>
      <c r="C85" s="844"/>
      <c r="D85" s="843"/>
      <c r="E85" s="844"/>
      <c r="F85" s="852"/>
      <c r="G85" s="851"/>
      <c r="H85" s="852"/>
      <c r="I85" s="851"/>
    </row>
    <row r="86" spans="1:9" ht="30" customHeight="1" x14ac:dyDescent="0.25">
      <c r="A86" s="828" t="s">
        <v>201</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c r="D87" s="108">
        <v>0.1</v>
      </c>
      <c r="E87" s="109"/>
      <c r="F87" s="114">
        <v>0</v>
      </c>
      <c r="G87" s="110"/>
      <c r="H87" s="114"/>
      <c r="I87" s="110"/>
    </row>
    <row r="88" spans="1:9" ht="127.5" customHeight="1" x14ac:dyDescent="0.25">
      <c r="A88" s="106" t="s">
        <v>268</v>
      </c>
      <c r="B88" s="1109"/>
      <c r="C88" s="892"/>
      <c r="D88" s="1109"/>
      <c r="E88" s="1109"/>
      <c r="F88" s="892"/>
      <c r="G88" s="892"/>
      <c r="H88" s="892"/>
      <c r="I88" s="892"/>
    </row>
    <row r="89" spans="1:9" ht="80.25" customHeight="1" x14ac:dyDescent="0.25">
      <c r="A89" s="106" t="s">
        <v>272</v>
      </c>
      <c r="B89" s="1107"/>
      <c r="C89" s="1108"/>
      <c r="D89" s="1107"/>
      <c r="E89" s="1108"/>
      <c r="F89" s="834"/>
      <c r="G89" s="835"/>
      <c r="H89" s="834"/>
      <c r="I89" s="835"/>
    </row>
    <row r="90" spans="1:9" ht="29.25" customHeight="1" x14ac:dyDescent="0.25">
      <c r="A90" s="828" t="s">
        <v>202</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08"/>
      <c r="D91" s="108">
        <v>0.1</v>
      </c>
      <c r="E91" s="109"/>
      <c r="F91" s="114">
        <v>0</v>
      </c>
      <c r="G91" s="110"/>
      <c r="H91" s="114"/>
      <c r="I91" s="110"/>
    </row>
    <row r="92" spans="1:9" ht="103.5" customHeight="1" x14ac:dyDescent="0.25">
      <c r="A92" s="106" t="s">
        <v>268</v>
      </c>
      <c r="B92" s="1041"/>
      <c r="C92" s="1041"/>
      <c r="D92" s="1041"/>
      <c r="E92" s="1041"/>
      <c r="F92" s="842"/>
      <c r="G92" s="842"/>
      <c r="H92" s="842"/>
      <c r="I92" s="842"/>
    </row>
    <row r="93" spans="1:9" ht="80.25" customHeight="1" x14ac:dyDescent="0.25">
      <c r="A93" s="106" t="s">
        <v>272</v>
      </c>
      <c r="B93" s="843"/>
      <c r="C93" s="844"/>
      <c r="D93" s="843"/>
      <c r="E93" s="844"/>
      <c r="F93" s="834"/>
      <c r="G93" s="835"/>
      <c r="H93" s="834"/>
      <c r="I93" s="835"/>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108">
        <v>0.1</v>
      </c>
      <c r="C95" s="108"/>
      <c r="D95" s="108">
        <v>0.1</v>
      </c>
      <c r="E95" s="109"/>
      <c r="F95" s="114">
        <v>0</v>
      </c>
      <c r="G95" s="110"/>
      <c r="H95" s="114"/>
      <c r="I95" s="110"/>
    </row>
    <row r="96" spans="1:9" ht="103.5" customHeight="1" x14ac:dyDescent="0.25">
      <c r="A96" s="106" t="s">
        <v>268</v>
      </c>
      <c r="B96" s="1041"/>
      <c r="C96" s="1041"/>
      <c r="D96" s="1041"/>
      <c r="E96" s="1041"/>
      <c r="F96" s="842"/>
      <c r="G96" s="842"/>
      <c r="H96" s="842"/>
      <c r="I96" s="842"/>
    </row>
    <row r="97" spans="1:9" ht="80.25" customHeight="1" x14ac:dyDescent="0.25">
      <c r="A97" s="106" t="s">
        <v>272</v>
      </c>
      <c r="B97" s="843"/>
      <c r="C97" s="844"/>
      <c r="D97" s="843"/>
      <c r="E97" s="844"/>
      <c r="F97" s="834"/>
      <c r="G97" s="835"/>
      <c r="H97" s="834"/>
      <c r="I97" s="835"/>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08"/>
      <c r="D99" s="108">
        <v>0.1</v>
      </c>
      <c r="E99" s="109"/>
      <c r="F99" s="114">
        <v>0</v>
      </c>
      <c r="G99" s="110"/>
      <c r="H99" s="114"/>
      <c r="I99" s="110"/>
    </row>
    <row r="100" spans="1:9" ht="104.25" customHeight="1" x14ac:dyDescent="0.25">
      <c r="A100" s="106" t="s">
        <v>268</v>
      </c>
      <c r="B100" s="1078"/>
      <c r="C100" s="1078"/>
      <c r="D100" s="1078"/>
      <c r="E100" s="1078"/>
      <c r="F100" s="842"/>
      <c r="G100" s="842"/>
      <c r="H100" s="842"/>
      <c r="I100" s="842"/>
    </row>
    <row r="101" spans="1:9" ht="80.25" customHeight="1" x14ac:dyDescent="0.25">
      <c r="A101" s="106" t="s">
        <v>272</v>
      </c>
      <c r="B101" s="843"/>
      <c r="C101" s="844"/>
      <c r="D101" s="1107"/>
      <c r="E101" s="1108"/>
      <c r="F101" s="834"/>
      <c r="G101" s="835"/>
      <c r="H101" s="834"/>
      <c r="I101" s="835"/>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8"/>
      <c r="D103" s="108">
        <v>0.1</v>
      </c>
      <c r="E103" s="109"/>
      <c r="F103" s="114">
        <v>0</v>
      </c>
      <c r="G103" s="110"/>
      <c r="H103" s="114"/>
      <c r="I103" s="110"/>
    </row>
    <row r="104" spans="1:9" ht="116.25" customHeight="1" x14ac:dyDescent="0.25">
      <c r="A104" s="106" t="s">
        <v>268</v>
      </c>
      <c r="B104" s="1078"/>
      <c r="C104" s="1078"/>
      <c r="D104" s="1106"/>
      <c r="E104" s="1106"/>
      <c r="F104" s="842"/>
      <c r="G104" s="842"/>
      <c r="H104" s="842"/>
      <c r="I104" s="842"/>
    </row>
    <row r="105" spans="1:9" ht="80.25" customHeight="1" x14ac:dyDescent="0.25">
      <c r="A105" s="106" t="s">
        <v>272</v>
      </c>
      <c r="B105" s="832"/>
      <c r="C105" s="833"/>
      <c r="D105" s="832"/>
      <c r="E105" s="833"/>
      <c r="F105" s="834"/>
      <c r="G105" s="835"/>
      <c r="H105" s="834"/>
      <c r="I105" s="835"/>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0.1</v>
      </c>
      <c r="C107" s="108"/>
      <c r="D107" s="108">
        <v>0.1</v>
      </c>
      <c r="E107" s="108"/>
      <c r="F107" s="114">
        <v>0</v>
      </c>
      <c r="G107" s="110"/>
      <c r="H107" s="114"/>
      <c r="I107" s="110"/>
    </row>
    <row r="108" spans="1:9" ht="105" customHeight="1" x14ac:dyDescent="0.25">
      <c r="A108" s="106" t="s">
        <v>268</v>
      </c>
      <c r="B108" s="1078"/>
      <c r="C108" s="1078"/>
      <c r="D108" s="1080"/>
      <c r="E108" s="1105"/>
      <c r="F108" s="842"/>
      <c r="G108" s="842"/>
      <c r="H108" s="842"/>
      <c r="I108" s="842"/>
    </row>
    <row r="109" spans="1:9" ht="80.25" customHeight="1" x14ac:dyDescent="0.25">
      <c r="A109" s="106" t="s">
        <v>272</v>
      </c>
      <c r="B109" s="843"/>
      <c r="C109" s="844"/>
      <c r="D109" s="843"/>
      <c r="E109" s="844"/>
      <c r="F109" s="834"/>
      <c r="G109" s="835"/>
      <c r="H109" s="834"/>
      <c r="I109" s="835"/>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0.05</v>
      </c>
      <c r="C111" s="108"/>
      <c r="D111" s="108">
        <v>0.05</v>
      </c>
      <c r="E111" s="108"/>
      <c r="F111" s="114">
        <v>0</v>
      </c>
      <c r="G111" s="110"/>
      <c r="H111" s="114"/>
      <c r="I111" s="110"/>
    </row>
    <row r="112" spans="1:9" ht="107.25" customHeight="1" x14ac:dyDescent="0.25">
      <c r="A112" s="106" t="s">
        <v>268</v>
      </c>
      <c r="B112" s="983"/>
      <c r="C112" s="983"/>
      <c r="D112" s="1078"/>
      <c r="E112" s="1078"/>
      <c r="F112" s="842"/>
      <c r="G112" s="842"/>
      <c r="H112" s="842"/>
      <c r="I112" s="842"/>
    </row>
    <row r="113" spans="1:9" ht="80.25" customHeight="1" x14ac:dyDescent="0.25">
      <c r="A113" s="106" t="s">
        <v>272</v>
      </c>
      <c r="B113" s="843"/>
      <c r="C113" s="844"/>
      <c r="D113" s="843"/>
      <c r="E113" s="844"/>
      <c r="F113" s="834"/>
      <c r="G113" s="835"/>
      <c r="H113" s="834"/>
      <c r="I113" s="835"/>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4">
        <v>0.05</v>
      </c>
      <c r="C115" s="354"/>
      <c r="D115" s="354">
        <v>0.05</v>
      </c>
      <c r="E115" s="273"/>
      <c r="F115" s="273">
        <v>0</v>
      </c>
      <c r="G115" s="274"/>
      <c r="H115" s="273"/>
      <c r="I115" s="274"/>
    </row>
    <row r="116" spans="1:9" ht="80.25" customHeight="1" x14ac:dyDescent="0.25">
      <c r="A116" s="106" t="s">
        <v>268</v>
      </c>
      <c r="B116" s="939"/>
      <c r="C116" s="939"/>
      <c r="D116" s="939"/>
      <c r="E116" s="939"/>
      <c r="F116" s="939"/>
      <c r="G116" s="939"/>
      <c r="H116" s="939"/>
      <c r="I116" s="939"/>
    </row>
    <row r="117" spans="1:9" ht="80.25" customHeight="1" x14ac:dyDescent="0.25">
      <c r="A117" s="106" t="s">
        <v>272</v>
      </c>
      <c r="B117" s="834"/>
      <c r="C117" s="835"/>
      <c r="D117" s="834"/>
      <c r="E117" s="835"/>
      <c r="F117" s="834"/>
      <c r="G117" s="835"/>
      <c r="H117" s="834"/>
      <c r="I117" s="835"/>
    </row>
    <row r="118" spans="1:9" ht="16.5" x14ac:dyDescent="0.25">
      <c r="A118" s="107" t="s">
        <v>274</v>
      </c>
      <c r="B118" s="112">
        <f t="shared" ref="B118:I118" si="1">(B71+B75+B79+B83+B87+B91+B95+B99+B103+B107+B111+B115)</f>
        <v>1</v>
      </c>
      <c r="C118" s="112">
        <f t="shared" si="1"/>
        <v>0.01</v>
      </c>
      <c r="D118" s="112">
        <f t="shared" si="1"/>
        <v>1</v>
      </c>
      <c r="E118" s="112">
        <f t="shared" si="1"/>
        <v>5.0000000000000001E-4</v>
      </c>
      <c r="F118" s="112">
        <f t="shared" si="1"/>
        <v>0</v>
      </c>
      <c r="G118" s="112">
        <f t="shared" si="1"/>
        <v>0</v>
      </c>
      <c r="H118" s="112">
        <f t="shared" si="1"/>
        <v>0</v>
      </c>
      <c r="I118" s="112">
        <f t="shared" si="1"/>
        <v>0</v>
      </c>
    </row>
    <row r="121" spans="1:9" ht="28.5" x14ac:dyDescent="0.25">
      <c r="A121" s="353" t="s">
        <v>275</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7:C77"/>
    <mergeCell ref="D77:E77"/>
    <mergeCell ref="F73:G73"/>
    <mergeCell ref="H73:I73"/>
    <mergeCell ref="A74:A75"/>
    <mergeCell ref="B76:C76"/>
    <mergeCell ref="D76:E76"/>
    <mergeCell ref="F76:G76"/>
    <mergeCell ref="H76:I76"/>
    <mergeCell ref="F77:G77"/>
    <mergeCell ref="H77:I77"/>
    <mergeCell ref="B73:C73"/>
    <mergeCell ref="D73:E73"/>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b:/g/personal/territorializacion2021_sdmujer_gov_co/IQBDF1V1VvihSKYAqBMoYeKTAYC76tc1sxI-zAlprfmWAlA?e=iVkVtw" xr:uid="{D71BA441-26D1-4973-820D-59F1971A6766}"/>
    <hyperlink ref="D73:E73" r:id="rId2" display="https://secretariadistritald-my.sharepoint.com/:b:/g/personal/territorializacion2021_sdmujer_gov_co/IQBDF1V1VvihSKYAqBMoYeKTAYC76tc1sxI-zAlprfmWAlA?e=iVkVtw" xr:uid="{B1B3840F-A64A-4B9B-81FC-32D7A33456AD}"/>
  </hyperlinks>
  <pageMargins left="0.25" right="0.25" top="0.75" bottom="0.75" header="0.3" footer="0.3"/>
  <pageSetup scale="10"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DE82389C-10D8-4441-A2F6-034D8DFCEA8A}">
          <x14:formula1>
            <xm:f>Listas!$B$2:$B$4</xm:f>
          </x14:formula1>
          <xm:sqref>H37:I38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9C45-4137-48EB-9592-2801337A0582}">
  <dimension ref="A1:L28"/>
  <sheetViews>
    <sheetView topLeftCell="A19" zoomScale="120" zoomScaleNormal="120" workbookViewId="0">
      <selection activeCell="D27" sqref="D27:L27"/>
    </sheetView>
  </sheetViews>
  <sheetFormatPr baseColWidth="10" defaultColWidth="9.140625" defaultRowHeight="15" x14ac:dyDescent="0.25"/>
  <sheetData>
    <row r="1" spans="1:12" x14ac:dyDescent="0.25">
      <c r="A1" s="1020"/>
      <c r="B1" s="1021"/>
      <c r="C1" s="1021"/>
      <c r="D1" s="1021"/>
      <c r="E1" s="1022"/>
      <c r="F1" s="979" t="s">
        <v>276</v>
      </c>
      <c r="G1" s="980"/>
      <c r="H1" s="980"/>
      <c r="I1" s="980"/>
      <c r="J1" s="980"/>
      <c r="K1" s="980"/>
      <c r="L1" s="262"/>
    </row>
    <row r="2" spans="1:12" x14ac:dyDescent="0.25">
      <c r="A2" s="1023"/>
      <c r="B2" s="1024"/>
      <c r="C2" s="1024"/>
      <c r="D2" s="1024"/>
      <c r="E2" s="1025"/>
      <c r="F2" s="981"/>
      <c r="G2" s="982"/>
      <c r="H2" s="982"/>
      <c r="I2" s="982"/>
      <c r="J2" s="982"/>
      <c r="K2" s="982"/>
      <c r="L2" s="262"/>
    </row>
    <row r="3" spans="1:12" x14ac:dyDescent="0.25">
      <c r="A3" s="1023"/>
      <c r="B3" s="1024"/>
      <c r="C3" s="1024"/>
      <c r="D3" s="1024"/>
      <c r="E3" s="1025"/>
      <c r="F3" s="979" t="s">
        <v>277</v>
      </c>
      <c r="G3" s="980"/>
      <c r="H3" s="980"/>
      <c r="I3" s="980"/>
      <c r="J3" s="980"/>
      <c r="K3" s="980"/>
      <c r="L3" s="262"/>
    </row>
    <row r="4" spans="1:12" x14ac:dyDescent="0.25">
      <c r="A4" s="1026"/>
      <c r="B4" s="1027"/>
      <c r="C4" s="1027"/>
      <c r="D4" s="1027"/>
      <c r="E4" s="1028"/>
      <c r="F4" s="981"/>
      <c r="G4" s="982"/>
      <c r="H4" s="982"/>
      <c r="I4" s="982"/>
      <c r="J4" s="982"/>
      <c r="K4" s="982"/>
      <c r="L4" s="262"/>
    </row>
    <row r="5" spans="1:12" x14ac:dyDescent="0.25">
      <c r="A5" s="950" t="s">
        <v>278</v>
      </c>
      <c r="B5" s="951"/>
      <c r="C5" s="951"/>
      <c r="D5" s="951"/>
      <c r="E5" s="951"/>
      <c r="F5" s="951"/>
      <c r="G5" s="951"/>
      <c r="H5" s="951"/>
      <c r="I5" s="951"/>
      <c r="J5" s="951"/>
      <c r="K5" s="951"/>
      <c r="L5" s="963"/>
    </row>
    <row r="6" spans="1:12" x14ac:dyDescent="0.25">
      <c r="A6" s="950" t="s">
        <v>279</v>
      </c>
      <c r="B6" s="951"/>
      <c r="C6" s="952"/>
      <c r="D6" s="953" t="s">
        <v>12</v>
      </c>
      <c r="E6" s="954"/>
      <c r="F6" s="954"/>
      <c r="G6" s="954"/>
      <c r="H6" s="955"/>
      <c r="I6" s="950" t="s">
        <v>280</v>
      </c>
      <c r="J6" s="952"/>
      <c r="K6" s="953" t="s">
        <v>37</v>
      </c>
      <c r="L6" s="955"/>
    </row>
    <row r="7" spans="1:12" x14ac:dyDescent="0.25">
      <c r="A7" s="950" t="s">
        <v>281</v>
      </c>
      <c r="B7" s="951"/>
      <c r="C7" s="952"/>
      <c r="D7" s="953" t="s">
        <v>26</v>
      </c>
      <c r="E7" s="954"/>
      <c r="F7" s="954"/>
      <c r="G7" s="954"/>
      <c r="H7" s="955"/>
      <c r="I7" s="950" t="s">
        <v>98</v>
      </c>
      <c r="J7" s="952"/>
      <c r="K7" s="953" t="s">
        <v>15</v>
      </c>
      <c r="L7" s="955"/>
    </row>
    <row r="8" spans="1:12" x14ac:dyDescent="0.25">
      <c r="A8" s="950" t="s">
        <v>282</v>
      </c>
      <c r="B8" s="951"/>
      <c r="C8" s="952"/>
      <c r="D8" s="953" t="s">
        <v>74</v>
      </c>
      <c r="E8" s="954"/>
      <c r="F8" s="954"/>
      <c r="G8" s="954"/>
      <c r="H8" s="955"/>
      <c r="I8" s="950" t="s">
        <v>283</v>
      </c>
      <c r="J8" s="952"/>
      <c r="K8" s="953" t="s">
        <v>75</v>
      </c>
      <c r="L8" s="955"/>
    </row>
    <row r="9" spans="1:12" x14ac:dyDescent="0.25">
      <c r="A9" s="970" t="s">
        <v>284</v>
      </c>
      <c r="B9" s="971"/>
      <c r="C9" s="971"/>
      <c r="D9" s="971"/>
      <c r="E9" s="951"/>
      <c r="F9" s="951"/>
      <c r="G9" s="951"/>
      <c r="H9" s="951"/>
      <c r="I9" s="951"/>
      <c r="J9" s="951"/>
      <c r="K9" s="951"/>
      <c r="L9" s="963"/>
    </row>
    <row r="10" spans="1:12" ht="26.25" customHeight="1" x14ac:dyDescent="0.25">
      <c r="A10" s="948" t="s">
        <v>285</v>
      </c>
      <c r="B10" s="948"/>
      <c r="C10" s="948"/>
      <c r="D10" s="948"/>
      <c r="E10" s="949" t="str">
        <f>+ACTIVIDAD_5!B13</f>
        <v>Implementar 1 estrategia denominada: Tejiendo Mundos de Igualdad para NNA en los territorios rurales y urbanos de Bogotá</v>
      </c>
      <c r="F10" s="949"/>
      <c r="G10" s="949"/>
      <c r="H10" s="949"/>
      <c r="I10" s="949"/>
      <c r="J10" s="949"/>
      <c r="K10" s="949"/>
      <c r="L10" s="949"/>
    </row>
    <row r="11" spans="1:12" x14ac:dyDescent="0.25">
      <c r="A11" s="961" t="s">
        <v>286</v>
      </c>
      <c r="B11" s="962"/>
      <c r="C11" s="962"/>
      <c r="D11" s="963"/>
      <c r="E11" s="956" t="str">
        <f>+ACTIVIDAD_5!I17</f>
        <v>Número de estrategias asociadas a ETMINNA en los territorios rurales y urbanos implementadas</v>
      </c>
      <c r="F11" s="949"/>
      <c r="G11" s="949"/>
      <c r="H11" s="949"/>
      <c r="I11" s="949"/>
      <c r="J11" s="949"/>
      <c r="K11" s="949"/>
      <c r="L11" s="957"/>
    </row>
    <row r="12" spans="1:12" ht="42" customHeight="1" x14ac:dyDescent="0.25">
      <c r="A12" s="950" t="s">
        <v>287</v>
      </c>
      <c r="B12" s="951"/>
      <c r="C12" s="951"/>
      <c r="D12" s="952"/>
      <c r="E12" s="972" t="s">
        <v>412</v>
      </c>
      <c r="F12" s="973"/>
      <c r="G12" s="973"/>
      <c r="H12" s="973"/>
      <c r="I12" s="973"/>
      <c r="J12" s="973"/>
      <c r="K12" s="973"/>
      <c r="L12" s="974"/>
    </row>
    <row r="13" spans="1:12" ht="24" customHeight="1" x14ac:dyDescent="0.25">
      <c r="A13" s="950" t="s">
        <v>289</v>
      </c>
      <c r="B13" s="951"/>
      <c r="C13" s="952"/>
      <c r="D13" s="953"/>
      <c r="E13" s="954"/>
      <c r="F13" s="954"/>
      <c r="G13" s="954"/>
      <c r="H13" s="955"/>
      <c r="I13" s="950" t="s">
        <v>290</v>
      </c>
      <c r="J13" s="952"/>
      <c r="K13" s="953" t="s">
        <v>49</v>
      </c>
      <c r="L13" s="955"/>
    </row>
    <row r="14" spans="1:12" x14ac:dyDescent="0.25">
      <c r="A14" s="950" t="s">
        <v>291</v>
      </c>
      <c r="B14" s="951"/>
      <c r="C14" s="951"/>
      <c r="D14" s="951"/>
      <c r="E14" s="951"/>
      <c r="F14" s="951"/>
      <c r="G14" s="951"/>
      <c r="H14" s="951"/>
      <c r="I14" s="951"/>
      <c r="J14" s="951"/>
      <c r="K14" s="951"/>
      <c r="L14" s="963"/>
    </row>
    <row r="15" spans="1:12" x14ac:dyDescent="0.25">
      <c r="A15" s="950" t="s">
        <v>292</v>
      </c>
      <c r="B15" s="951"/>
      <c r="C15" s="952"/>
      <c r="D15" s="953" t="s">
        <v>19</v>
      </c>
      <c r="E15" s="954"/>
      <c r="F15" s="954"/>
      <c r="G15" s="954"/>
      <c r="H15" s="955"/>
      <c r="I15" s="950" t="s">
        <v>293</v>
      </c>
      <c r="J15" s="952"/>
      <c r="K15" s="953" t="s">
        <v>20</v>
      </c>
      <c r="L15" s="955"/>
    </row>
    <row r="16" spans="1:12" x14ac:dyDescent="0.25">
      <c r="A16" s="950" t="s">
        <v>294</v>
      </c>
      <c r="B16" s="951"/>
      <c r="C16" s="952"/>
      <c r="D16" s="1029">
        <f>+ACTIVIDAD_1!C39</f>
        <v>1</v>
      </c>
      <c r="E16" s="1030"/>
      <c r="F16" s="1030"/>
      <c r="G16" s="1030"/>
      <c r="H16" s="1031"/>
      <c r="I16" s="950" t="s">
        <v>237</v>
      </c>
      <c r="J16" s="952"/>
      <c r="K16" s="953" t="s">
        <v>23</v>
      </c>
      <c r="L16" s="955"/>
    </row>
    <row r="17" spans="1:12" x14ac:dyDescent="0.25">
      <c r="A17" s="950" t="s">
        <v>295</v>
      </c>
      <c r="B17" s="951"/>
      <c r="C17" s="952"/>
      <c r="D17" s="953"/>
      <c r="E17" s="954"/>
      <c r="F17" s="954"/>
      <c r="G17" s="954"/>
      <c r="H17" s="955"/>
      <c r="I17" s="958"/>
      <c r="J17" s="959"/>
      <c r="K17" s="959"/>
      <c r="L17" s="960"/>
    </row>
    <row r="18" spans="1:12" x14ac:dyDescent="0.25">
      <c r="A18" s="269" t="s">
        <v>296</v>
      </c>
      <c r="B18" s="269" t="s">
        <v>297</v>
      </c>
      <c r="C18" s="950" t="s">
        <v>298</v>
      </c>
      <c r="D18" s="951"/>
      <c r="E18" s="951"/>
      <c r="F18" s="951"/>
      <c r="G18" s="952"/>
      <c r="H18" s="950" t="s">
        <v>299</v>
      </c>
      <c r="I18" s="952"/>
      <c r="J18" s="950" t="s">
        <v>300</v>
      </c>
      <c r="K18" s="952"/>
      <c r="L18" s="269" t="s">
        <v>301</v>
      </c>
    </row>
    <row r="19" spans="1:12" ht="83.25" customHeight="1" x14ac:dyDescent="0.25">
      <c r="A19" s="264">
        <v>1</v>
      </c>
      <c r="B19" s="265" t="s">
        <v>266</v>
      </c>
      <c r="C19" s="953" t="s">
        <v>413</v>
      </c>
      <c r="D19" s="954"/>
      <c r="E19" s="954"/>
      <c r="F19" s="954"/>
      <c r="G19" s="955"/>
      <c r="H19" s="953" t="s">
        <v>414</v>
      </c>
      <c r="I19" s="955"/>
      <c r="J19" s="958" t="s">
        <v>22</v>
      </c>
      <c r="K19" s="960"/>
      <c r="L19" s="265" t="s">
        <v>415</v>
      </c>
    </row>
    <row r="20" spans="1:12" ht="75" customHeight="1" x14ac:dyDescent="0.25">
      <c r="A20" s="264">
        <v>2</v>
      </c>
      <c r="B20" s="265" t="s">
        <v>266</v>
      </c>
      <c r="C20" s="953" t="s">
        <v>416</v>
      </c>
      <c r="D20" s="954"/>
      <c r="E20" s="954"/>
      <c r="F20" s="954"/>
      <c r="G20" s="955"/>
      <c r="H20" s="953" t="s">
        <v>417</v>
      </c>
      <c r="I20" s="955"/>
      <c r="J20" s="958" t="s">
        <v>22</v>
      </c>
      <c r="K20" s="960"/>
      <c r="L20" s="265" t="s">
        <v>418</v>
      </c>
    </row>
    <row r="21" spans="1:12" x14ac:dyDescent="0.25">
      <c r="A21" s="264"/>
      <c r="B21" s="265"/>
      <c r="C21" s="953"/>
      <c r="D21" s="954"/>
      <c r="E21" s="954"/>
      <c r="F21" s="954"/>
      <c r="G21" s="955"/>
      <c r="H21" s="953"/>
      <c r="I21" s="955"/>
      <c r="J21" s="958"/>
      <c r="K21" s="960"/>
      <c r="L21" s="265"/>
    </row>
    <row r="22" spans="1:12" ht="51" x14ac:dyDescent="0.25">
      <c r="A22" s="269" t="s">
        <v>296</v>
      </c>
      <c r="B22" s="950" t="s">
        <v>309</v>
      </c>
      <c r="C22" s="951"/>
      <c r="D22" s="951"/>
      <c r="E22" s="951"/>
      <c r="F22" s="951"/>
      <c r="G22" s="951"/>
      <c r="H22" s="951"/>
      <c r="I22" s="951"/>
      <c r="J22" s="951"/>
      <c r="K22" s="952"/>
      <c r="L22" s="269" t="s">
        <v>310</v>
      </c>
    </row>
    <row r="23" spans="1:12" ht="32.25" customHeight="1" x14ac:dyDescent="0.25">
      <c r="A23" s="264">
        <v>1</v>
      </c>
      <c r="B23" s="1123" t="s">
        <v>419</v>
      </c>
      <c r="C23" s="1124"/>
      <c r="D23" s="1124"/>
      <c r="E23" s="1124"/>
      <c r="F23" s="1124"/>
      <c r="G23" s="1124"/>
      <c r="H23" s="1124"/>
      <c r="I23" s="1124"/>
      <c r="J23" s="1124"/>
      <c r="K23" s="1125"/>
      <c r="L23" s="265" t="s">
        <v>22</v>
      </c>
    </row>
    <row r="24" spans="1:12" x14ac:dyDescent="0.25">
      <c r="A24" s="950" t="s">
        <v>312</v>
      </c>
      <c r="B24" s="951"/>
      <c r="C24" s="951"/>
      <c r="D24" s="951"/>
      <c r="E24" s="951"/>
      <c r="F24" s="971"/>
      <c r="G24" s="971"/>
      <c r="H24" s="951"/>
      <c r="I24" s="971"/>
      <c r="J24" s="971"/>
      <c r="K24" s="951"/>
      <c r="L24" s="1034"/>
    </row>
    <row r="25" spans="1:12" ht="25.5" x14ac:dyDescent="0.25">
      <c r="A25" s="950" t="s">
        <v>313</v>
      </c>
      <c r="B25" s="951"/>
      <c r="C25" s="952"/>
      <c r="D25" s="953">
        <v>1</v>
      </c>
      <c r="E25" s="954"/>
      <c r="F25" s="948" t="s">
        <v>314</v>
      </c>
      <c r="G25" s="948"/>
      <c r="H25" s="276">
        <v>2024</v>
      </c>
      <c r="I25" s="948" t="s">
        <v>315</v>
      </c>
      <c r="J25" s="948"/>
      <c r="K25" s="263"/>
      <c r="L25" s="275" t="s">
        <v>339</v>
      </c>
    </row>
    <row r="26" spans="1:12" ht="38.25" customHeight="1" x14ac:dyDescent="0.25">
      <c r="A26" s="950" t="s">
        <v>317</v>
      </c>
      <c r="B26" s="951"/>
      <c r="C26" s="952"/>
      <c r="D26" s="953" t="s">
        <v>420</v>
      </c>
      <c r="E26" s="954"/>
      <c r="F26" s="947"/>
      <c r="G26" s="947"/>
      <c r="H26" s="954"/>
      <c r="I26" s="947"/>
      <c r="J26" s="947"/>
      <c r="K26" s="954"/>
      <c r="L26" s="964"/>
    </row>
    <row r="27" spans="1:12" ht="35.25" customHeight="1" x14ac:dyDescent="0.25">
      <c r="A27" s="950" t="s">
        <v>319</v>
      </c>
      <c r="B27" s="951"/>
      <c r="C27" s="952"/>
      <c r="D27" s="958" t="s">
        <v>421</v>
      </c>
      <c r="E27" s="959"/>
      <c r="F27" s="959"/>
      <c r="G27" s="959"/>
      <c r="H27" s="959"/>
      <c r="I27" s="959"/>
      <c r="J27" s="959"/>
      <c r="K27" s="959"/>
      <c r="L27" s="960"/>
    </row>
    <row r="28" spans="1:12" x14ac:dyDescent="0.25">
      <c r="A28" s="950" t="s">
        <v>320</v>
      </c>
      <c r="B28" s="951"/>
      <c r="C28" s="952"/>
      <c r="D28" s="953"/>
      <c r="E28" s="954"/>
      <c r="F28" s="954"/>
      <c r="G28" s="954"/>
      <c r="H28" s="954"/>
      <c r="I28" s="954"/>
      <c r="J28" s="954"/>
      <c r="K28" s="954"/>
      <c r="L28" s="955"/>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1D6B2BB-F35F-4CB8-A2E9-77AABE35B56B}">
          <x14:formula1>
            <xm:f>Datos!$K$2:$K$3</xm:f>
          </x14:formula1>
          <xm:sqref>J19:K21</xm:sqref>
        </x14:dataValidation>
        <x14:dataValidation type="list" allowBlank="1" showInputMessage="1" showErrorMessage="1" xr:uid="{F6B08420-9245-4BDB-BCF1-45088A846AD0}">
          <x14:formula1>
            <xm:f>Datos!$K$2:$K$4</xm:f>
          </x14:formula1>
          <xm:sqref>L23</xm:sqref>
        </x14:dataValidation>
        <x14:dataValidation type="list" allowBlank="1" showInputMessage="1" showErrorMessage="1" xr:uid="{B0292898-E0E4-4C42-8253-E7C5CAD2E241}">
          <x14:formula1>
            <xm:f>Datos!$J$2:$J$5</xm:f>
          </x14:formula1>
          <xm:sqref>K16:L16</xm:sqref>
        </x14:dataValidation>
        <x14:dataValidation type="list" allowBlank="1" showInputMessage="1" showErrorMessage="1" xr:uid="{E8B5541E-C025-4F6C-9741-8745E2ADE481}">
          <x14:formula1>
            <xm:f>Datos!$I$2:$I$7</xm:f>
          </x14:formula1>
          <xm:sqref>K15:L15</xm:sqref>
        </x14:dataValidation>
        <x14:dataValidation type="list" allowBlank="1" showInputMessage="1" showErrorMessage="1" xr:uid="{14644167-DD73-40A5-8B6C-9E4BCDBC502B}">
          <x14:formula1>
            <xm:f>Datos!$H$2:$H$3</xm:f>
          </x14:formula1>
          <xm:sqref>D15:H15</xm:sqref>
        </x14:dataValidation>
        <x14:dataValidation type="list" allowBlank="1" showInputMessage="1" showErrorMessage="1" xr:uid="{77DFFD0F-BE26-40A9-BD05-98AC2698F92C}">
          <x14:formula1>
            <xm:f>Datos!$G$2:$G$8</xm:f>
          </x14:formula1>
          <xm:sqref>K13:L13</xm:sqref>
        </x14:dataValidation>
        <x14:dataValidation type="list" allowBlank="1" showInputMessage="1" showErrorMessage="1" xr:uid="{910FE154-2B6A-4CF4-9BD5-8986577E4CA1}">
          <x14:formula1>
            <xm:f>Datos!$F$2:$F$18</xm:f>
          </x14:formula1>
          <xm:sqref>K8:L8</xm:sqref>
        </x14:dataValidation>
        <x14:dataValidation type="list" allowBlank="1" showInputMessage="1" showErrorMessage="1" xr:uid="{C1B1C38E-4B26-4FAE-97D5-18942DEC1ADF}">
          <x14:formula1>
            <xm:f>Datos!$E$2:$E$23</xm:f>
          </x14:formula1>
          <xm:sqref>D8:H8</xm:sqref>
        </x14:dataValidation>
        <x14:dataValidation type="list" allowBlank="1" showInputMessage="1" showErrorMessage="1" xr:uid="{8211B68E-B994-478E-97BE-D2C0D131AE31}">
          <x14:formula1>
            <xm:f>Datos!$D$2:$D$7</xm:f>
          </x14:formula1>
          <xm:sqref>K7:L7</xm:sqref>
        </x14:dataValidation>
        <x14:dataValidation type="list" allowBlank="1" showInputMessage="1" showErrorMessage="1" xr:uid="{A19F1539-303D-4CF5-9CE1-4B0B1E768A80}">
          <x14:formula1>
            <xm:f>Datos!$C$2:$C$3</xm:f>
          </x14:formula1>
          <xm:sqref>D7:H7</xm:sqref>
        </x14:dataValidation>
        <x14:dataValidation type="list" allowBlank="1" showInputMessage="1" showErrorMessage="1" xr:uid="{25436B85-44CB-41ED-A5DB-A991EA92FD01}">
          <x14:formula1>
            <xm:f>Datos!$B$2:$B$6</xm:f>
          </x14:formula1>
          <xm:sqref>K6:L6</xm:sqref>
        </x14:dataValidation>
        <x14:dataValidation type="list" allowBlank="1" showInputMessage="1" showErrorMessage="1" xr:uid="{38A2AD0A-C128-411D-A1D9-EAF92C5DE566}">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C7B3-A8DB-4C8B-B02D-620729B15777}">
  <dimension ref="A1:L30"/>
  <sheetViews>
    <sheetView topLeftCell="A21" zoomScale="120" zoomScaleNormal="120" workbookViewId="0">
      <selection activeCell="D28" sqref="D28:L28"/>
    </sheetView>
  </sheetViews>
  <sheetFormatPr baseColWidth="10" defaultColWidth="9.140625" defaultRowHeight="15" x14ac:dyDescent="0.25"/>
  <cols>
    <col min="9" max="9" width="24.42578125" customWidth="1"/>
    <col min="15" max="15" width="27.28515625" bestFit="1" customWidth="1"/>
  </cols>
  <sheetData>
    <row r="1" spans="1:12" x14ac:dyDescent="0.25">
      <c r="A1" s="1020"/>
      <c r="B1" s="1021"/>
      <c r="C1" s="1021"/>
      <c r="D1" s="1021"/>
      <c r="E1" s="1022"/>
      <c r="F1" s="979" t="s">
        <v>276</v>
      </c>
      <c r="G1" s="980"/>
      <c r="H1" s="980"/>
      <c r="I1" s="980"/>
      <c r="J1" s="980"/>
      <c r="K1" s="980"/>
      <c r="L1" s="262"/>
    </row>
    <row r="2" spans="1:12" x14ac:dyDescent="0.25">
      <c r="A2" s="1023"/>
      <c r="B2" s="1024"/>
      <c r="C2" s="1024"/>
      <c r="D2" s="1024"/>
      <c r="E2" s="1025"/>
      <c r="F2" s="981"/>
      <c r="G2" s="982"/>
      <c r="H2" s="982"/>
      <c r="I2" s="982"/>
      <c r="J2" s="982"/>
      <c r="K2" s="982"/>
      <c r="L2" s="262"/>
    </row>
    <row r="3" spans="1:12" x14ac:dyDescent="0.25">
      <c r="A3" s="1023"/>
      <c r="B3" s="1024"/>
      <c r="C3" s="1024"/>
      <c r="D3" s="1024"/>
      <c r="E3" s="1025"/>
      <c r="F3" s="979" t="s">
        <v>277</v>
      </c>
      <c r="G3" s="980"/>
      <c r="H3" s="980"/>
      <c r="I3" s="980"/>
      <c r="J3" s="980"/>
      <c r="K3" s="980"/>
      <c r="L3" s="262"/>
    </row>
    <row r="4" spans="1:12" x14ac:dyDescent="0.25">
      <c r="A4" s="1026"/>
      <c r="B4" s="1027"/>
      <c r="C4" s="1027"/>
      <c r="D4" s="1027"/>
      <c r="E4" s="1028"/>
      <c r="F4" s="981"/>
      <c r="G4" s="982"/>
      <c r="H4" s="982"/>
      <c r="I4" s="982"/>
      <c r="J4" s="982"/>
      <c r="K4" s="982"/>
      <c r="L4" s="262"/>
    </row>
    <row r="5" spans="1:12" x14ac:dyDescent="0.25">
      <c r="A5" s="950" t="s">
        <v>278</v>
      </c>
      <c r="B5" s="951"/>
      <c r="C5" s="951"/>
      <c r="D5" s="951"/>
      <c r="E5" s="951"/>
      <c r="F5" s="951"/>
      <c r="G5" s="951"/>
      <c r="H5" s="951"/>
      <c r="I5" s="951"/>
      <c r="J5" s="951"/>
      <c r="K5" s="951"/>
      <c r="L5" s="963"/>
    </row>
    <row r="6" spans="1:12" x14ac:dyDescent="0.25">
      <c r="A6" s="950" t="s">
        <v>279</v>
      </c>
      <c r="B6" s="951"/>
      <c r="C6" s="952"/>
      <c r="D6" s="953" t="s">
        <v>12</v>
      </c>
      <c r="E6" s="954"/>
      <c r="F6" s="954"/>
      <c r="G6" s="954"/>
      <c r="H6" s="955"/>
      <c r="I6" s="950" t="s">
        <v>280</v>
      </c>
      <c r="J6" s="952"/>
      <c r="K6" s="953" t="s">
        <v>37</v>
      </c>
      <c r="L6" s="955"/>
    </row>
    <row r="7" spans="1:12" x14ac:dyDescent="0.25">
      <c r="A7" s="950" t="s">
        <v>281</v>
      </c>
      <c r="B7" s="951"/>
      <c r="C7" s="952"/>
      <c r="D7" s="953" t="s">
        <v>26</v>
      </c>
      <c r="E7" s="954"/>
      <c r="F7" s="954"/>
      <c r="G7" s="954"/>
      <c r="H7" s="955"/>
      <c r="I7" s="950" t="s">
        <v>98</v>
      </c>
      <c r="J7" s="952"/>
      <c r="K7" s="953" t="s">
        <v>15</v>
      </c>
      <c r="L7" s="955"/>
    </row>
    <row r="8" spans="1:12" ht="49.5" customHeight="1" x14ac:dyDescent="0.25">
      <c r="A8" s="950" t="s">
        <v>282</v>
      </c>
      <c r="B8" s="951"/>
      <c r="C8" s="952"/>
      <c r="D8" s="953" t="s">
        <v>74</v>
      </c>
      <c r="E8" s="954"/>
      <c r="F8" s="954"/>
      <c r="G8" s="954"/>
      <c r="H8" s="955"/>
      <c r="I8" s="950" t="s">
        <v>283</v>
      </c>
      <c r="J8" s="952"/>
      <c r="K8" s="953" t="s">
        <v>75</v>
      </c>
      <c r="L8" s="955"/>
    </row>
    <row r="9" spans="1:12" x14ac:dyDescent="0.25">
      <c r="A9" s="970" t="s">
        <v>284</v>
      </c>
      <c r="B9" s="971"/>
      <c r="C9" s="971"/>
      <c r="D9" s="971"/>
      <c r="E9" s="951"/>
      <c r="F9" s="951"/>
      <c r="G9" s="951"/>
      <c r="H9" s="951"/>
      <c r="I9" s="951"/>
      <c r="J9" s="951"/>
      <c r="K9" s="951"/>
      <c r="L9" s="963"/>
    </row>
    <row r="10" spans="1:12" ht="33.75" customHeight="1" x14ac:dyDescent="0.25">
      <c r="A10" s="948" t="s">
        <v>285</v>
      </c>
      <c r="B10" s="948"/>
      <c r="C10" s="948"/>
      <c r="D10" s="948"/>
      <c r="E10" s="949" t="str">
        <f>+ACTIVIDAD_6!B13</f>
        <v>Consolidar 1 estrategia para realizar jornadas de difusión, información y sensibilización a mujeres en los territorios rurales y urbanos de Bogotá</v>
      </c>
      <c r="F10" s="949"/>
      <c r="G10" s="949"/>
      <c r="H10" s="949"/>
      <c r="I10" s="949"/>
      <c r="J10" s="949"/>
      <c r="K10" s="949"/>
      <c r="L10" s="949"/>
    </row>
    <row r="11" spans="1:12" ht="35.25" customHeight="1" x14ac:dyDescent="0.25">
      <c r="A11" s="961" t="s">
        <v>286</v>
      </c>
      <c r="B11" s="962"/>
      <c r="C11" s="962"/>
      <c r="D11" s="963"/>
      <c r="E11" s="956" t="str">
        <f>+ACTIVIDAD_6!I17</f>
        <v>Número de estrategias de  estrategia para realizar jornadas de difusión, información y sensibilización a mujeres en los territorios rurales y urbanos de Bogotá consolidadas</v>
      </c>
      <c r="F11" s="949"/>
      <c r="G11" s="949"/>
      <c r="H11" s="949"/>
      <c r="I11" s="949"/>
      <c r="J11" s="949"/>
      <c r="K11" s="949"/>
      <c r="L11" s="957"/>
    </row>
    <row r="12" spans="1:12" ht="37.5" customHeight="1" x14ac:dyDescent="0.25">
      <c r="A12" s="950" t="s">
        <v>287</v>
      </c>
      <c r="B12" s="951"/>
      <c r="C12" s="951"/>
      <c r="D12" s="952"/>
      <c r="E12" s="972" t="s">
        <v>422</v>
      </c>
      <c r="F12" s="973"/>
      <c r="G12" s="973"/>
      <c r="H12" s="973"/>
      <c r="I12" s="973"/>
      <c r="J12" s="973"/>
      <c r="K12" s="973"/>
      <c r="L12" s="974"/>
    </row>
    <row r="13" spans="1:12" x14ac:dyDescent="0.25">
      <c r="A13" s="950" t="s">
        <v>289</v>
      </c>
      <c r="B13" s="951"/>
      <c r="C13" s="952"/>
      <c r="D13" s="953"/>
      <c r="E13" s="954"/>
      <c r="F13" s="954"/>
      <c r="G13" s="954"/>
      <c r="H13" s="955"/>
      <c r="I13" s="950" t="s">
        <v>290</v>
      </c>
      <c r="J13" s="952"/>
      <c r="K13" s="953" t="s">
        <v>49</v>
      </c>
      <c r="L13" s="955"/>
    </row>
    <row r="14" spans="1:12" x14ac:dyDescent="0.25">
      <c r="A14" s="950" t="s">
        <v>291</v>
      </c>
      <c r="B14" s="951"/>
      <c r="C14" s="951"/>
      <c r="D14" s="951"/>
      <c r="E14" s="951"/>
      <c r="F14" s="951"/>
      <c r="G14" s="951"/>
      <c r="H14" s="951"/>
      <c r="I14" s="951"/>
      <c r="J14" s="951"/>
      <c r="K14" s="951"/>
      <c r="L14" s="963"/>
    </row>
    <row r="15" spans="1:12" x14ac:dyDescent="0.25">
      <c r="A15" s="950" t="s">
        <v>292</v>
      </c>
      <c r="B15" s="951"/>
      <c r="C15" s="952"/>
      <c r="D15" s="953" t="s">
        <v>19</v>
      </c>
      <c r="E15" s="954"/>
      <c r="F15" s="954"/>
      <c r="G15" s="954"/>
      <c r="H15" s="955"/>
      <c r="I15" s="950" t="s">
        <v>293</v>
      </c>
      <c r="J15" s="952"/>
      <c r="K15" s="953" t="s">
        <v>20</v>
      </c>
      <c r="L15" s="955"/>
    </row>
    <row r="16" spans="1:12" x14ac:dyDescent="0.25">
      <c r="A16" s="950" t="s">
        <v>294</v>
      </c>
      <c r="B16" s="951"/>
      <c r="C16" s="952"/>
      <c r="D16" s="1029">
        <f>+ACTIVIDAD_1!C39</f>
        <v>1</v>
      </c>
      <c r="E16" s="1030"/>
      <c r="F16" s="1030"/>
      <c r="G16" s="1030"/>
      <c r="H16" s="1031"/>
      <c r="I16" s="950" t="s">
        <v>237</v>
      </c>
      <c r="J16" s="952"/>
      <c r="K16" s="953" t="s">
        <v>23</v>
      </c>
      <c r="L16" s="955"/>
    </row>
    <row r="17" spans="1:12" x14ac:dyDescent="0.25">
      <c r="A17" s="950" t="s">
        <v>295</v>
      </c>
      <c r="B17" s="951"/>
      <c r="C17" s="952"/>
      <c r="D17" s="953"/>
      <c r="E17" s="954"/>
      <c r="F17" s="954"/>
      <c r="G17" s="954"/>
      <c r="H17" s="955"/>
      <c r="I17" s="958"/>
      <c r="J17" s="959"/>
      <c r="K17" s="959"/>
      <c r="L17" s="960"/>
    </row>
    <row r="18" spans="1:12" x14ac:dyDescent="0.25">
      <c r="A18" s="269" t="s">
        <v>296</v>
      </c>
      <c r="B18" s="269" t="s">
        <v>297</v>
      </c>
      <c r="C18" s="950" t="s">
        <v>298</v>
      </c>
      <c r="D18" s="951"/>
      <c r="E18" s="951"/>
      <c r="F18" s="951"/>
      <c r="G18" s="952"/>
      <c r="H18" s="950" t="s">
        <v>299</v>
      </c>
      <c r="I18" s="952"/>
      <c r="J18" s="950" t="s">
        <v>300</v>
      </c>
      <c r="K18" s="952"/>
      <c r="L18" s="269" t="s">
        <v>301</v>
      </c>
    </row>
    <row r="19" spans="1:12" ht="138" customHeight="1" x14ac:dyDescent="0.25">
      <c r="A19" s="264">
        <v>1</v>
      </c>
      <c r="B19" s="265" t="s">
        <v>266</v>
      </c>
      <c r="C19" s="953" t="s">
        <v>423</v>
      </c>
      <c r="D19" s="954"/>
      <c r="E19" s="954"/>
      <c r="F19" s="954"/>
      <c r="G19" s="955"/>
      <c r="H19" s="956" t="s">
        <v>424</v>
      </c>
      <c r="I19" s="957"/>
      <c r="J19" s="958" t="s">
        <v>22</v>
      </c>
      <c r="K19" s="960"/>
      <c r="L19" s="265" t="s">
        <v>339</v>
      </c>
    </row>
    <row r="20" spans="1:12" ht="129" customHeight="1" x14ac:dyDescent="0.25">
      <c r="A20" s="264">
        <v>2</v>
      </c>
      <c r="B20" s="265" t="s">
        <v>266</v>
      </c>
      <c r="C20" s="953" t="s">
        <v>425</v>
      </c>
      <c r="D20" s="954"/>
      <c r="E20" s="954"/>
      <c r="F20" s="954"/>
      <c r="G20" s="955"/>
      <c r="H20" s="956" t="s">
        <v>426</v>
      </c>
      <c r="I20" s="957"/>
      <c r="J20" s="958" t="s">
        <v>22</v>
      </c>
      <c r="K20" s="960"/>
      <c r="L20" s="265" t="s">
        <v>339</v>
      </c>
    </row>
    <row r="21" spans="1:12" ht="199.5" customHeight="1" x14ac:dyDescent="0.25">
      <c r="A21" s="264">
        <v>3</v>
      </c>
      <c r="B21" s="265"/>
      <c r="C21" s="953" t="s">
        <v>427</v>
      </c>
      <c r="D21" s="954"/>
      <c r="E21" s="954"/>
      <c r="F21" s="954"/>
      <c r="G21" s="955"/>
      <c r="H21" s="956" t="s">
        <v>428</v>
      </c>
      <c r="I21" s="957"/>
      <c r="J21" s="958"/>
      <c r="K21" s="960"/>
      <c r="L21" s="265" t="s">
        <v>339</v>
      </c>
    </row>
    <row r="22" spans="1:12" ht="63.75" customHeight="1" x14ac:dyDescent="0.25">
      <c r="A22" s="264">
        <v>4</v>
      </c>
      <c r="B22" s="265" t="s">
        <v>266</v>
      </c>
      <c r="C22" s="953" t="s">
        <v>429</v>
      </c>
      <c r="D22" s="954"/>
      <c r="E22" s="954"/>
      <c r="F22" s="954"/>
      <c r="G22" s="955"/>
      <c r="H22" s="953" t="s">
        <v>430</v>
      </c>
      <c r="I22" s="955"/>
      <c r="J22" s="958" t="s">
        <v>22</v>
      </c>
      <c r="K22" s="960"/>
      <c r="L22" s="265" t="s">
        <v>304</v>
      </c>
    </row>
    <row r="23" spans="1:12" x14ac:dyDescent="0.25">
      <c r="A23" s="264"/>
      <c r="B23" s="265"/>
      <c r="C23" s="953"/>
      <c r="D23" s="954"/>
      <c r="E23" s="954"/>
      <c r="F23" s="954"/>
      <c r="G23" s="955"/>
      <c r="H23" s="953"/>
      <c r="I23" s="955"/>
      <c r="J23" s="958"/>
      <c r="K23" s="960"/>
      <c r="L23" s="265"/>
    </row>
    <row r="24" spans="1:12" ht="51" x14ac:dyDescent="0.25">
      <c r="A24" s="269" t="s">
        <v>296</v>
      </c>
      <c r="B24" s="950" t="s">
        <v>309</v>
      </c>
      <c r="C24" s="951"/>
      <c r="D24" s="951"/>
      <c r="E24" s="951"/>
      <c r="F24" s="951"/>
      <c r="G24" s="951"/>
      <c r="H24" s="951"/>
      <c r="I24" s="951"/>
      <c r="J24" s="951"/>
      <c r="K24" s="952"/>
      <c r="L24" s="269" t="s">
        <v>310</v>
      </c>
    </row>
    <row r="25" spans="1:12" ht="64.5" customHeight="1" x14ac:dyDescent="0.25">
      <c r="A25" s="264">
        <v>1</v>
      </c>
      <c r="B25" s="953" t="s">
        <v>431</v>
      </c>
      <c r="C25" s="954"/>
      <c r="D25" s="954"/>
      <c r="E25" s="954"/>
      <c r="F25" s="954"/>
      <c r="G25" s="954"/>
      <c r="H25" s="954"/>
      <c r="I25" s="954"/>
      <c r="J25" s="954"/>
      <c r="K25" s="955"/>
      <c r="L25" s="265" t="s">
        <v>22</v>
      </c>
    </row>
    <row r="26" spans="1:12" x14ac:dyDescent="0.25">
      <c r="A26" s="950" t="s">
        <v>312</v>
      </c>
      <c r="B26" s="951"/>
      <c r="C26" s="951"/>
      <c r="D26" s="951"/>
      <c r="E26" s="951"/>
      <c r="F26" s="971"/>
      <c r="G26" s="971"/>
      <c r="H26" s="951"/>
      <c r="I26" s="971"/>
      <c r="J26" s="971"/>
      <c r="K26" s="951"/>
      <c r="L26" s="1034"/>
    </row>
    <row r="27" spans="1:12" ht="25.5" x14ac:dyDescent="0.25">
      <c r="A27" s="950" t="s">
        <v>313</v>
      </c>
      <c r="B27" s="951"/>
      <c r="C27" s="952"/>
      <c r="D27" s="953">
        <v>1</v>
      </c>
      <c r="E27" s="954"/>
      <c r="F27" s="948" t="s">
        <v>314</v>
      </c>
      <c r="G27" s="948"/>
      <c r="H27" s="276">
        <v>2024</v>
      </c>
      <c r="I27" s="948" t="s">
        <v>315</v>
      </c>
      <c r="J27" s="948"/>
      <c r="K27" s="263"/>
      <c r="L27" s="275" t="s">
        <v>339</v>
      </c>
    </row>
    <row r="28" spans="1:12" ht="39" customHeight="1" x14ac:dyDescent="0.25">
      <c r="A28" s="950" t="s">
        <v>317</v>
      </c>
      <c r="B28" s="951"/>
      <c r="C28" s="952"/>
      <c r="D28" s="953" t="s">
        <v>432</v>
      </c>
      <c r="E28" s="954"/>
      <c r="F28" s="947"/>
      <c r="G28" s="947"/>
      <c r="H28" s="954"/>
      <c r="I28" s="947"/>
      <c r="J28" s="947"/>
      <c r="K28" s="954"/>
      <c r="L28" s="964"/>
    </row>
    <row r="29" spans="1:12" x14ac:dyDescent="0.25">
      <c r="A29" s="950" t="s">
        <v>319</v>
      </c>
      <c r="B29" s="951"/>
      <c r="C29" s="952"/>
      <c r="D29" s="958"/>
      <c r="E29" s="959"/>
      <c r="F29" s="959"/>
      <c r="G29" s="959"/>
      <c r="H29" s="959"/>
      <c r="I29" s="959"/>
      <c r="J29" s="959"/>
      <c r="K29" s="959"/>
      <c r="L29" s="960"/>
    </row>
    <row r="30" spans="1:12" x14ac:dyDescent="0.25">
      <c r="A30" s="950" t="s">
        <v>320</v>
      </c>
      <c r="B30" s="951"/>
      <c r="C30" s="952"/>
      <c r="D30" s="953"/>
      <c r="E30" s="954"/>
      <c r="F30" s="954"/>
      <c r="G30" s="954"/>
      <c r="H30" s="954"/>
      <c r="I30" s="954"/>
      <c r="J30" s="954"/>
      <c r="K30" s="954"/>
      <c r="L30" s="955"/>
    </row>
  </sheetData>
  <mergeCells count="70">
    <mergeCell ref="C20:G20"/>
    <mergeCell ref="H20:I20"/>
    <mergeCell ref="J20:K20"/>
    <mergeCell ref="C21:G21"/>
    <mergeCell ref="H21:I21"/>
    <mergeCell ref="J21:K2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2:G22"/>
    <mergeCell ref="H22:I22"/>
    <mergeCell ref="J22:K22"/>
    <mergeCell ref="C23:G23"/>
    <mergeCell ref="H23:I23"/>
    <mergeCell ref="J23:K23"/>
    <mergeCell ref="B24:K24"/>
    <mergeCell ref="B25:K25"/>
    <mergeCell ref="A26:L26"/>
    <mergeCell ref="A27:C27"/>
    <mergeCell ref="D27:E27"/>
    <mergeCell ref="F27:G27"/>
    <mergeCell ref="I27:J27"/>
    <mergeCell ref="A28:C28"/>
    <mergeCell ref="D28:L28"/>
    <mergeCell ref="A29:C29"/>
    <mergeCell ref="D29:L29"/>
    <mergeCell ref="A30:C30"/>
    <mergeCell ref="D30:L30"/>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74AC0077-672E-4474-BF17-302BFDB65587}">
          <x14:formula1>
            <xm:f>Datos!$K$2:$K$3</xm:f>
          </x14:formula1>
          <xm:sqref>J19:J23 K19 K22:K23</xm:sqref>
        </x14:dataValidation>
        <x14:dataValidation type="list" allowBlank="1" showInputMessage="1" showErrorMessage="1" xr:uid="{6AA3A1E2-5CD4-4C0A-85AD-6D646E0636E3}">
          <x14:formula1>
            <xm:f>Datos!$K$2:$K$4</xm:f>
          </x14:formula1>
          <xm:sqref>L25</xm:sqref>
        </x14:dataValidation>
        <x14:dataValidation type="list" allowBlank="1" showInputMessage="1" showErrorMessage="1" xr:uid="{FF7E3CC6-B680-4EE7-8FC1-EB915BC60B77}">
          <x14:formula1>
            <xm:f>Datos!$J$2:$J$5</xm:f>
          </x14:formula1>
          <xm:sqref>K16:L16</xm:sqref>
        </x14:dataValidation>
        <x14:dataValidation type="list" allowBlank="1" showInputMessage="1" showErrorMessage="1" xr:uid="{5111CD68-E07B-40E5-93F5-80B3B80E9A85}">
          <x14:formula1>
            <xm:f>Datos!$I$2:$I$7</xm:f>
          </x14:formula1>
          <xm:sqref>K15:L15</xm:sqref>
        </x14:dataValidation>
        <x14:dataValidation type="list" allowBlank="1" showInputMessage="1" showErrorMessage="1" xr:uid="{EE0A6E69-65C6-4157-997E-4FDDFC02BC53}">
          <x14:formula1>
            <xm:f>Datos!$H$2:$H$3</xm:f>
          </x14:formula1>
          <xm:sqref>D15:H15</xm:sqref>
        </x14:dataValidation>
        <x14:dataValidation type="list" allowBlank="1" showInputMessage="1" showErrorMessage="1" xr:uid="{719C03B7-577F-4ABA-9549-AC75533313B6}">
          <x14:formula1>
            <xm:f>Datos!$G$2:$G$8</xm:f>
          </x14:formula1>
          <xm:sqref>K13:L13</xm:sqref>
        </x14:dataValidation>
        <x14:dataValidation type="list" allowBlank="1" showInputMessage="1" showErrorMessage="1" xr:uid="{D99EF9CD-0D5D-45C6-ABB3-CB2C314F6F81}">
          <x14:formula1>
            <xm:f>Datos!$F$2:$F$18</xm:f>
          </x14:formula1>
          <xm:sqref>K8:L8</xm:sqref>
        </x14:dataValidation>
        <x14:dataValidation type="list" allowBlank="1" showInputMessage="1" showErrorMessage="1" xr:uid="{41168B12-8E68-4765-AEA5-76DB098B94D6}">
          <x14:formula1>
            <xm:f>Datos!$E$2:$E$23</xm:f>
          </x14:formula1>
          <xm:sqref>D8:H8</xm:sqref>
        </x14:dataValidation>
        <x14:dataValidation type="list" allowBlank="1" showInputMessage="1" showErrorMessage="1" xr:uid="{A94AE4BB-1AF9-4E21-99A3-1CCD41136BE2}">
          <x14:formula1>
            <xm:f>Datos!$D$2:$D$7</xm:f>
          </x14:formula1>
          <xm:sqref>K7:L7</xm:sqref>
        </x14:dataValidation>
        <x14:dataValidation type="list" allowBlank="1" showInputMessage="1" showErrorMessage="1" xr:uid="{D111876D-B3C6-4D49-90B2-23AD26C88A21}">
          <x14:formula1>
            <xm:f>Datos!$C$2:$C$3</xm:f>
          </x14:formula1>
          <xm:sqref>D7:H7</xm:sqref>
        </x14:dataValidation>
        <x14:dataValidation type="list" allowBlank="1" showInputMessage="1" showErrorMessage="1" xr:uid="{DA8EE1F4-635A-45D2-868D-F653EC41D01D}">
          <x14:formula1>
            <xm:f>Datos!$B$2:$B$6</xm:f>
          </x14:formula1>
          <xm:sqref>K6:L6</xm:sqref>
        </x14:dataValidation>
        <x14:dataValidation type="list" allowBlank="1" showInputMessage="1" showErrorMessage="1" xr:uid="{08A2DEE8-0D0A-46C9-83C1-CD44D66D332D}">
          <x14:formula1>
            <xm:f>Datos!$A$2:$A$5</xm:f>
          </x14:formula1>
          <xm:sqref>D6:H6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BCD3-D3B2-4A1C-83FE-BB80653653D3}">
  <sheetPr>
    <tabColor theme="5" tint="0.59999389629810485"/>
    <pageSetUpPr fitToPage="1"/>
  </sheetPr>
  <dimension ref="A1:O121"/>
  <sheetViews>
    <sheetView showGridLines="0" topLeftCell="A66" zoomScale="70" zoomScaleNormal="70" workbookViewId="0">
      <selection activeCell="D72" sqref="D72:E72"/>
    </sheetView>
  </sheetViews>
  <sheetFormatPr baseColWidth="10" defaultColWidth="10.85546875" defaultRowHeight="14.25" x14ac:dyDescent="0.25"/>
  <cols>
    <col min="1" max="1" width="49.7109375" style="66" customWidth="1"/>
    <col min="2" max="4" width="35.7109375" style="66" customWidth="1"/>
    <col min="5" max="5" width="49" style="66" customWidth="1"/>
    <col min="6" max="6" width="35.7109375" style="66" customWidth="1"/>
    <col min="7" max="7" width="74.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28"/>
      <c r="B1" s="734" t="s">
        <v>182</v>
      </c>
      <c r="C1" s="735"/>
      <c r="D1" s="735"/>
      <c r="E1" s="735"/>
      <c r="F1" s="735"/>
      <c r="G1" s="735"/>
      <c r="H1" s="735"/>
      <c r="I1" s="735"/>
      <c r="J1" s="735"/>
      <c r="K1" s="735"/>
      <c r="L1" s="736"/>
      <c r="M1" s="731" t="s">
        <v>183</v>
      </c>
      <c r="N1" s="732"/>
      <c r="O1" s="733"/>
    </row>
    <row r="2" spans="1:15" s="140" customFormat="1" ht="30.75" customHeight="1" thickBot="1" x14ac:dyDescent="0.3">
      <c r="A2" s="729"/>
      <c r="B2" s="737" t="s">
        <v>184</v>
      </c>
      <c r="C2" s="738"/>
      <c r="D2" s="738"/>
      <c r="E2" s="738"/>
      <c r="F2" s="738"/>
      <c r="G2" s="738"/>
      <c r="H2" s="738"/>
      <c r="I2" s="738"/>
      <c r="J2" s="738"/>
      <c r="K2" s="738"/>
      <c r="L2" s="739"/>
      <c r="M2" s="731" t="s">
        <v>185</v>
      </c>
      <c r="N2" s="732"/>
      <c r="O2" s="733"/>
    </row>
    <row r="3" spans="1:15" s="140" customFormat="1" ht="24" customHeight="1" thickBot="1" x14ac:dyDescent="0.3">
      <c r="A3" s="729"/>
      <c r="B3" s="737" t="s">
        <v>186</v>
      </c>
      <c r="C3" s="738"/>
      <c r="D3" s="738"/>
      <c r="E3" s="738"/>
      <c r="F3" s="738"/>
      <c r="G3" s="738"/>
      <c r="H3" s="738"/>
      <c r="I3" s="738"/>
      <c r="J3" s="738"/>
      <c r="K3" s="738"/>
      <c r="L3" s="739"/>
      <c r="M3" s="731" t="s">
        <v>187</v>
      </c>
      <c r="N3" s="732"/>
      <c r="O3" s="733"/>
    </row>
    <row r="4" spans="1:15" s="140" customFormat="1" ht="21.75" customHeight="1" thickBot="1" x14ac:dyDescent="0.3">
      <c r="A4" s="730"/>
      <c r="B4" s="740" t="s">
        <v>188</v>
      </c>
      <c r="C4" s="741"/>
      <c r="D4" s="741"/>
      <c r="E4" s="741"/>
      <c r="F4" s="741"/>
      <c r="G4" s="741"/>
      <c r="H4" s="741"/>
      <c r="I4" s="741"/>
      <c r="J4" s="741"/>
      <c r="K4" s="741"/>
      <c r="L4" s="742"/>
      <c r="M4" s="731" t="s">
        <v>189</v>
      </c>
      <c r="N4" s="732"/>
      <c r="O4" s="73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60.75" customHeight="1" thickBot="1" x14ac:dyDescent="0.3">
      <c r="A6" s="116" t="s">
        <v>190</v>
      </c>
      <c r="B6" s="889" t="s">
        <v>191</v>
      </c>
      <c r="C6" s="890"/>
      <c r="D6" s="890"/>
      <c r="E6" s="890"/>
      <c r="F6" s="890"/>
      <c r="G6" s="890"/>
      <c r="H6" s="890"/>
      <c r="I6" s="890"/>
      <c r="J6" s="890"/>
      <c r="K6" s="891"/>
      <c r="L6" s="243" t="s">
        <v>192</v>
      </c>
      <c r="M6" s="453">
        <v>2024110010310</v>
      </c>
      <c r="N6" s="454"/>
      <c r="O6" s="455"/>
    </row>
    <row r="7" spans="1:15" s="140" customFormat="1" ht="12"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80" t="s">
        <v>193</v>
      </c>
      <c r="B8" s="243" t="s">
        <v>194</v>
      </c>
      <c r="C8" s="200" t="s">
        <v>195</v>
      </c>
      <c r="D8" s="243" t="s">
        <v>196</v>
      </c>
      <c r="E8" s="201"/>
      <c r="F8" s="243" t="s">
        <v>197</v>
      </c>
      <c r="G8" s="201"/>
      <c r="H8" s="243" t="s">
        <v>198</v>
      </c>
      <c r="I8" s="202"/>
      <c r="J8" s="748" t="s">
        <v>199</v>
      </c>
      <c r="K8" s="879"/>
      <c r="L8" s="242" t="s">
        <v>200</v>
      </c>
      <c r="M8" s="855"/>
      <c r="N8" s="855"/>
      <c r="O8" s="855"/>
    </row>
    <row r="9" spans="1:15" s="140" customFormat="1" ht="21.75" customHeight="1" thickBot="1" x14ac:dyDescent="0.3">
      <c r="A9" s="880"/>
      <c r="B9" s="244" t="s">
        <v>201</v>
      </c>
      <c r="C9" s="203"/>
      <c r="D9" s="243" t="s">
        <v>202</v>
      </c>
      <c r="E9" s="204"/>
      <c r="F9" s="243" t="s">
        <v>203</v>
      </c>
      <c r="G9" s="204"/>
      <c r="H9" s="243" t="s">
        <v>204</v>
      </c>
      <c r="I9" s="509"/>
      <c r="J9" s="748"/>
      <c r="K9" s="879"/>
      <c r="L9" s="242" t="s">
        <v>205</v>
      </c>
      <c r="M9" s="855"/>
      <c r="N9" s="855"/>
      <c r="O9" s="855"/>
    </row>
    <row r="10" spans="1:15" s="140" customFormat="1" ht="21.75" customHeight="1" thickBot="1" x14ac:dyDescent="0.3">
      <c r="A10" s="880"/>
      <c r="B10" s="243" t="s">
        <v>206</v>
      </c>
      <c r="C10" s="200"/>
      <c r="D10" s="243" t="s">
        <v>207</v>
      </c>
      <c r="E10" s="203"/>
      <c r="F10" s="243" t="s">
        <v>208</v>
      </c>
      <c r="G10" s="204"/>
      <c r="H10" s="243" t="s">
        <v>209</v>
      </c>
      <c r="I10" s="202"/>
      <c r="J10" s="748"/>
      <c r="K10" s="879"/>
      <c r="L10" s="242" t="s">
        <v>210</v>
      </c>
      <c r="M10" s="855" t="s">
        <v>195</v>
      </c>
      <c r="N10" s="855"/>
      <c r="O10" s="85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86" t="s">
        <v>211</v>
      </c>
      <c r="B13" s="867" t="s">
        <v>433</v>
      </c>
      <c r="C13" s="868"/>
      <c r="D13" s="868"/>
      <c r="E13" s="868"/>
      <c r="F13" s="868"/>
      <c r="G13" s="868"/>
      <c r="H13" s="868"/>
      <c r="I13" s="868"/>
      <c r="J13" s="868"/>
      <c r="K13" s="868"/>
      <c r="L13" s="868"/>
      <c r="M13" s="868"/>
      <c r="N13" s="868"/>
      <c r="O13" s="869"/>
    </row>
    <row r="14" spans="1:15" ht="15" customHeight="1" x14ac:dyDescent="0.25">
      <c r="A14" s="887"/>
      <c r="B14" s="870"/>
      <c r="C14" s="871"/>
      <c r="D14" s="871"/>
      <c r="E14" s="871"/>
      <c r="F14" s="871"/>
      <c r="G14" s="871"/>
      <c r="H14" s="871"/>
      <c r="I14" s="871"/>
      <c r="J14" s="871"/>
      <c r="K14" s="871"/>
      <c r="L14" s="871"/>
      <c r="M14" s="871"/>
      <c r="N14" s="871"/>
      <c r="O14" s="872"/>
    </row>
    <row r="15" spans="1:15" ht="15" customHeight="1" thickBot="1" x14ac:dyDescent="0.3">
      <c r="A15" s="888"/>
      <c r="B15" s="873"/>
      <c r="C15" s="874"/>
      <c r="D15" s="874"/>
      <c r="E15" s="874"/>
      <c r="F15" s="874"/>
      <c r="G15" s="874"/>
      <c r="H15" s="874"/>
      <c r="I15" s="874"/>
      <c r="J15" s="874"/>
      <c r="K15" s="874"/>
      <c r="L15" s="874"/>
      <c r="M15" s="874"/>
      <c r="N15" s="874"/>
      <c r="O15" s="875"/>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78" t="s">
        <v>434</v>
      </c>
      <c r="C17" s="878"/>
      <c r="D17" s="878"/>
      <c r="E17" s="878"/>
      <c r="F17" s="878"/>
      <c r="G17" s="880" t="s">
        <v>215</v>
      </c>
      <c r="H17" s="880"/>
      <c r="I17" s="876" t="s">
        <v>435</v>
      </c>
      <c r="J17" s="876"/>
      <c r="K17" s="876"/>
      <c r="L17" s="876"/>
      <c r="M17" s="876"/>
      <c r="N17" s="876"/>
      <c r="O17" s="876"/>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22" t="s">
        <v>218</v>
      </c>
      <c r="C19" s="878"/>
      <c r="D19" s="878"/>
      <c r="E19" s="878"/>
      <c r="F19" s="116" t="s">
        <v>219</v>
      </c>
      <c r="G19" s="881" t="s">
        <v>389</v>
      </c>
      <c r="H19" s="881"/>
      <c r="I19" s="881"/>
      <c r="J19" s="116" t="s">
        <v>221</v>
      </c>
      <c r="K19" s="878" t="s">
        <v>403</v>
      </c>
      <c r="L19" s="878"/>
      <c r="M19" s="878"/>
      <c r="N19" s="878"/>
      <c r="O19" s="878"/>
    </row>
    <row r="20" spans="1:15" ht="9" customHeight="1" x14ac:dyDescent="0.25">
      <c r="A20" s="70"/>
      <c r="B20" s="67"/>
      <c r="C20" s="885"/>
      <c r="D20" s="885"/>
      <c r="E20" s="885"/>
      <c r="F20" s="885"/>
      <c r="G20" s="885"/>
      <c r="H20" s="885"/>
      <c r="I20" s="885"/>
      <c r="J20" s="885"/>
      <c r="K20" s="885"/>
      <c r="L20" s="885"/>
      <c r="M20" s="885"/>
      <c r="N20" s="885"/>
      <c r="O20" s="885"/>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46" t="s">
        <v>223</v>
      </c>
      <c r="B23" s="747"/>
      <c r="C23" s="747"/>
      <c r="D23" s="747"/>
      <c r="E23" s="747"/>
      <c r="F23" s="747"/>
      <c r="G23" s="747"/>
      <c r="H23" s="747"/>
      <c r="I23" s="747"/>
      <c r="J23" s="747"/>
      <c r="K23" s="747"/>
      <c r="L23" s="747"/>
      <c r="M23" s="747"/>
      <c r="N23" s="747"/>
      <c r="O23" s="748"/>
    </row>
    <row r="24" spans="1:15" ht="32.1" customHeight="1" thickBot="1" x14ac:dyDescent="0.3">
      <c r="A24" s="746" t="s">
        <v>224</v>
      </c>
      <c r="B24" s="747"/>
      <c r="C24" s="747"/>
      <c r="D24" s="747"/>
      <c r="E24" s="747"/>
      <c r="F24" s="747"/>
      <c r="G24" s="747"/>
      <c r="H24" s="747"/>
      <c r="I24" s="747"/>
      <c r="J24" s="747"/>
      <c r="K24" s="747"/>
      <c r="L24" s="747"/>
      <c r="M24" s="747"/>
      <c r="N24" s="747"/>
      <c r="O24" s="748"/>
    </row>
    <row r="25" spans="1:15" ht="32.1" customHeight="1" thickBot="1" x14ac:dyDescent="0.3">
      <c r="A25" s="91"/>
      <c r="B25" s="81" t="s">
        <v>194</v>
      </c>
      <c r="C25" s="81" t="s">
        <v>196</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551625000</v>
      </c>
      <c r="C26" s="86"/>
      <c r="D26" s="86"/>
      <c r="E26" s="86"/>
      <c r="F26" s="86"/>
      <c r="G26" s="86"/>
      <c r="H26" s="83"/>
      <c r="I26" s="86"/>
      <c r="J26" s="86"/>
      <c r="K26" s="83"/>
      <c r="L26" s="83"/>
      <c r="M26" s="83"/>
      <c r="N26" s="440">
        <f>SUM(B26:M26)</f>
        <v>551625000</v>
      </c>
      <c r="O26" s="84"/>
    </row>
    <row r="27" spans="1:15" ht="32.1" customHeight="1" x14ac:dyDescent="0.25">
      <c r="A27" s="85" t="s">
        <v>228</v>
      </c>
      <c r="B27" s="86">
        <v>551625000</v>
      </c>
      <c r="C27" s="86"/>
      <c r="D27" s="86"/>
      <c r="E27" s="86"/>
      <c r="F27" s="86"/>
      <c r="G27" s="86"/>
      <c r="H27" s="86"/>
      <c r="I27" s="86"/>
      <c r="J27" s="86"/>
      <c r="K27" s="86"/>
      <c r="L27" s="86"/>
      <c r="M27" s="86"/>
      <c r="N27" s="86">
        <f t="shared" ref="N27:N31" si="0">SUM(B27:M27)</f>
        <v>551625000</v>
      </c>
      <c r="O27" s="115">
        <f>+(B27+C27+D27+E27+F27+G27+H27+I27+J27+K27+L27+M27)/N26</f>
        <v>1</v>
      </c>
    </row>
    <row r="28" spans="1:15" ht="32.1" customHeight="1" x14ac:dyDescent="0.25">
      <c r="A28" s="85" t="s">
        <v>229</v>
      </c>
      <c r="B28" s="86"/>
      <c r="C28" s="86"/>
      <c r="D28" s="86"/>
      <c r="E28" s="86"/>
      <c r="F28" s="86"/>
      <c r="G28" s="86"/>
      <c r="H28" s="440"/>
      <c r="I28" s="440"/>
      <c r="J28" s="86"/>
      <c r="K28" s="86"/>
      <c r="L28" s="86"/>
      <c r="M28" s="86"/>
      <c r="N28" s="440">
        <f t="shared" si="0"/>
        <v>0</v>
      </c>
      <c r="O28" s="115"/>
    </row>
    <row r="29" spans="1:15" ht="32.1" customHeight="1" x14ac:dyDescent="0.25">
      <c r="A29" s="85" t="s">
        <v>230</v>
      </c>
      <c r="B29" s="86">
        <v>22686750</v>
      </c>
      <c r="C29" s="86">
        <v>5460000</v>
      </c>
      <c r="D29" s="86">
        <v>5460000</v>
      </c>
      <c r="E29" s="86">
        <v>5460000</v>
      </c>
      <c r="F29" s="86">
        <v>5460000</v>
      </c>
      <c r="G29" s="86">
        <v>5460000</v>
      </c>
      <c r="H29" s="86">
        <v>2730000</v>
      </c>
      <c r="I29" s="86"/>
      <c r="J29" s="86"/>
      <c r="K29" s="86"/>
      <c r="L29" s="86"/>
      <c r="M29" s="86"/>
      <c r="N29" s="86">
        <f t="shared" si="0"/>
        <v>52716750</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51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1" t="s">
        <v>233</v>
      </c>
      <c r="B35" s="902"/>
      <c r="C35" s="902"/>
      <c r="D35" s="902"/>
      <c r="E35" s="902"/>
      <c r="F35" s="902"/>
      <c r="G35" s="902"/>
      <c r="H35" s="902"/>
      <c r="I35" s="903"/>
      <c r="J35" s="95"/>
    </row>
    <row r="36" spans="1:10" ht="50.25" customHeight="1" thickBot="1" x14ac:dyDescent="0.3">
      <c r="A36" s="101" t="s">
        <v>234</v>
      </c>
      <c r="B36" s="904" t="str">
        <f>+B13</f>
        <v>Consolidar 1 estrategia para realizar jornadas de difusión, información y sensibilización a mujeres en los territorios rurales y urbanos de Bogotá</v>
      </c>
      <c r="C36" s="905"/>
      <c r="D36" s="905"/>
      <c r="E36" s="905"/>
      <c r="F36" s="905"/>
      <c r="G36" s="905"/>
      <c r="H36" s="905"/>
      <c r="I36" s="906"/>
      <c r="J36" s="93"/>
    </row>
    <row r="37" spans="1:10" ht="18.75" customHeight="1" thickBot="1" x14ac:dyDescent="0.3">
      <c r="A37" s="919" t="s">
        <v>235</v>
      </c>
      <c r="B37" s="145">
        <v>2024</v>
      </c>
      <c r="C37" s="145">
        <v>2025</v>
      </c>
      <c r="D37" s="145">
        <v>2026</v>
      </c>
      <c r="E37" s="145">
        <v>2027</v>
      </c>
      <c r="F37" s="145" t="s">
        <v>236</v>
      </c>
      <c r="G37" s="921" t="s">
        <v>237</v>
      </c>
      <c r="H37" s="1074" t="s">
        <v>23</v>
      </c>
      <c r="I37" s="1074"/>
      <c r="J37" s="93"/>
    </row>
    <row r="38" spans="1:10" ht="50.25" customHeight="1" thickBot="1" x14ac:dyDescent="0.3">
      <c r="A38" s="920"/>
      <c r="B38" s="661">
        <v>1</v>
      </c>
      <c r="C38" s="661">
        <v>1</v>
      </c>
      <c r="D38" s="661">
        <v>1</v>
      </c>
      <c r="E38" s="661">
        <v>1</v>
      </c>
      <c r="F38" s="662">
        <v>1</v>
      </c>
      <c r="G38" s="921"/>
      <c r="H38" s="1074"/>
      <c r="I38" s="1074"/>
      <c r="J38" s="93"/>
    </row>
    <row r="39" spans="1:10" ht="52.5" customHeight="1" thickBot="1" x14ac:dyDescent="0.3">
      <c r="A39" s="102" t="s">
        <v>238</v>
      </c>
      <c r="B39" s="907">
        <v>0.09</v>
      </c>
      <c r="C39" s="908"/>
      <c r="D39" s="914" t="s">
        <v>239</v>
      </c>
      <c r="E39" s="915"/>
      <c r="F39" s="915"/>
      <c r="G39" s="915"/>
      <c r="H39" s="915"/>
      <c r="I39" s="916"/>
    </row>
    <row r="40" spans="1:10" s="94" customFormat="1" ht="48" customHeight="1" thickBot="1" x14ac:dyDescent="0.3">
      <c r="A40" s="919" t="s">
        <v>240</v>
      </c>
      <c r="B40" s="102" t="s">
        <v>241</v>
      </c>
      <c r="C40" s="101" t="s">
        <v>242</v>
      </c>
      <c r="D40" s="899" t="s">
        <v>243</v>
      </c>
      <c r="E40" s="900"/>
      <c r="F40" s="899" t="s">
        <v>244</v>
      </c>
      <c r="G40" s="900"/>
      <c r="H40" s="103" t="s">
        <v>245</v>
      </c>
      <c r="I40" s="105" t="s">
        <v>246</v>
      </c>
    </row>
    <row r="41" spans="1:10" ht="257.25" customHeight="1" thickBot="1" x14ac:dyDescent="0.3">
      <c r="A41" s="920"/>
      <c r="B41" s="97">
        <v>1</v>
      </c>
      <c r="C41" s="150">
        <v>1</v>
      </c>
      <c r="D41" s="911" t="s">
        <v>436</v>
      </c>
      <c r="E41" s="910"/>
      <c r="F41" s="911" t="s">
        <v>437</v>
      </c>
      <c r="G41" s="910"/>
      <c r="H41" s="397"/>
      <c r="I41" s="239" t="s">
        <v>438</v>
      </c>
    </row>
    <row r="42" spans="1:10" s="94" customFormat="1" ht="54" customHeight="1" thickBot="1" x14ac:dyDescent="0.3">
      <c r="A42" s="919" t="s">
        <v>250</v>
      </c>
      <c r="B42" s="104" t="s">
        <v>241</v>
      </c>
      <c r="C42" s="103" t="s">
        <v>242</v>
      </c>
      <c r="D42" s="899" t="s">
        <v>243</v>
      </c>
      <c r="E42" s="900"/>
      <c r="F42" s="899" t="s">
        <v>244</v>
      </c>
      <c r="G42" s="900"/>
      <c r="H42" s="103" t="s">
        <v>245</v>
      </c>
      <c r="I42" s="105" t="s">
        <v>246</v>
      </c>
    </row>
    <row r="43" spans="1:10" ht="171" customHeight="1" thickBot="1" x14ac:dyDescent="0.3">
      <c r="A43" s="920"/>
      <c r="B43" s="97">
        <v>1</v>
      </c>
      <c r="C43" s="98"/>
      <c r="D43" s="917"/>
      <c r="E43" s="918"/>
      <c r="F43" s="917"/>
      <c r="G43" s="918"/>
      <c r="H43" s="401"/>
      <c r="I43" s="395"/>
    </row>
    <row r="44" spans="1:10" s="94" customFormat="1" ht="35.1" customHeight="1" thickBot="1" x14ac:dyDescent="0.3">
      <c r="A44" s="919" t="s">
        <v>251</v>
      </c>
      <c r="B44" s="104" t="s">
        <v>241</v>
      </c>
      <c r="C44" s="103" t="s">
        <v>242</v>
      </c>
      <c r="D44" s="899" t="s">
        <v>243</v>
      </c>
      <c r="E44" s="900"/>
      <c r="F44" s="899" t="s">
        <v>244</v>
      </c>
      <c r="G44" s="900"/>
      <c r="H44" s="103" t="s">
        <v>245</v>
      </c>
      <c r="I44" s="105" t="s">
        <v>246</v>
      </c>
    </row>
    <row r="45" spans="1:10" ht="174.75" customHeight="1" thickBot="1" x14ac:dyDescent="0.3">
      <c r="A45" s="920"/>
      <c r="B45" s="97">
        <v>1</v>
      </c>
      <c r="C45" s="98"/>
      <c r="D45" s="1100"/>
      <c r="E45" s="1101"/>
      <c r="F45" s="917"/>
      <c r="G45" s="918"/>
      <c r="H45" s="401"/>
      <c r="I45" s="395"/>
    </row>
    <row r="46" spans="1:10" s="94" customFormat="1" ht="35.1" customHeight="1" thickBot="1" x14ac:dyDescent="0.3">
      <c r="A46" s="919" t="s">
        <v>252</v>
      </c>
      <c r="B46" s="104" t="s">
        <v>241</v>
      </c>
      <c r="C46" s="104" t="s">
        <v>242</v>
      </c>
      <c r="D46" s="899" t="s">
        <v>243</v>
      </c>
      <c r="E46" s="900"/>
      <c r="F46" s="899" t="s">
        <v>244</v>
      </c>
      <c r="G46" s="900"/>
      <c r="H46" s="103" t="s">
        <v>245</v>
      </c>
      <c r="I46" s="103" t="s">
        <v>246</v>
      </c>
    </row>
    <row r="47" spans="1:10" ht="214.5" customHeight="1" thickBot="1" x14ac:dyDescent="0.3">
      <c r="A47" s="920"/>
      <c r="B47" s="97">
        <v>1</v>
      </c>
      <c r="C47" s="98"/>
      <c r="D47" s="917"/>
      <c r="E47" s="918"/>
      <c r="F47" s="917"/>
      <c r="G47" s="918"/>
      <c r="H47" s="113"/>
      <c r="I47" s="396"/>
    </row>
    <row r="48" spans="1:10" s="94" customFormat="1" ht="35.1" customHeight="1" thickBot="1" x14ac:dyDescent="0.3">
      <c r="A48" s="919" t="s">
        <v>253</v>
      </c>
      <c r="B48" s="104" t="s">
        <v>241</v>
      </c>
      <c r="C48" s="103" t="s">
        <v>242</v>
      </c>
      <c r="D48" s="899" t="s">
        <v>243</v>
      </c>
      <c r="E48" s="900"/>
      <c r="F48" s="899" t="s">
        <v>244</v>
      </c>
      <c r="G48" s="900"/>
      <c r="H48" s="103" t="s">
        <v>245</v>
      </c>
      <c r="I48" s="105" t="s">
        <v>246</v>
      </c>
    </row>
    <row r="49" spans="1:9" ht="234" customHeight="1" thickBot="1" x14ac:dyDescent="0.3">
      <c r="A49" s="920"/>
      <c r="B49" s="97">
        <v>1</v>
      </c>
      <c r="C49" s="98"/>
      <c r="D49" s="917"/>
      <c r="E49" s="1138"/>
      <c r="F49" s="922"/>
      <c r="G49" s="923"/>
      <c r="H49" s="96"/>
      <c r="I49" s="480"/>
    </row>
    <row r="50" spans="1:9" s="94" customFormat="1" ht="35.1" customHeight="1" thickBot="1" x14ac:dyDescent="0.3">
      <c r="A50" s="919" t="s">
        <v>254</v>
      </c>
      <c r="B50" s="104" t="s">
        <v>241</v>
      </c>
      <c r="C50" s="103" t="s">
        <v>242</v>
      </c>
      <c r="D50" s="899" t="s">
        <v>243</v>
      </c>
      <c r="E50" s="900"/>
      <c r="F50" s="899" t="s">
        <v>244</v>
      </c>
      <c r="G50" s="900"/>
      <c r="H50" s="103" t="s">
        <v>245</v>
      </c>
      <c r="I50" s="105" t="s">
        <v>246</v>
      </c>
    </row>
    <row r="51" spans="1:9" ht="199.5" customHeight="1" thickBot="1" x14ac:dyDescent="0.3">
      <c r="A51" s="920"/>
      <c r="B51" s="99">
        <v>1</v>
      </c>
      <c r="C51" s="100"/>
      <c r="D51" s="1097"/>
      <c r="E51" s="1098"/>
      <c r="F51" s="1097"/>
      <c r="G51" s="1099"/>
      <c r="H51" s="536"/>
      <c r="I51" s="523"/>
    </row>
    <row r="52" spans="1:9" ht="35.1" customHeight="1" x14ac:dyDescent="0.25">
      <c r="A52" s="919" t="s">
        <v>255</v>
      </c>
      <c r="B52" s="102" t="s">
        <v>241</v>
      </c>
      <c r="C52" s="101" t="s">
        <v>242</v>
      </c>
      <c r="D52" s="899" t="s">
        <v>243</v>
      </c>
      <c r="E52" s="900"/>
      <c r="F52" s="899" t="s">
        <v>244</v>
      </c>
      <c r="G52" s="900"/>
      <c r="H52" s="103" t="s">
        <v>245</v>
      </c>
      <c r="I52" s="105" t="s">
        <v>246</v>
      </c>
    </row>
    <row r="53" spans="1:9" ht="163.5" customHeight="1" x14ac:dyDescent="0.25">
      <c r="A53" s="920"/>
      <c r="B53" s="99">
        <v>1</v>
      </c>
      <c r="C53" s="100"/>
      <c r="D53" s="1097"/>
      <c r="E53" s="1098"/>
      <c r="F53" s="1097"/>
      <c r="G53" s="1099"/>
      <c r="H53" s="536"/>
      <c r="I53" s="523"/>
    </row>
    <row r="54" spans="1:9" ht="35.1" customHeight="1" x14ac:dyDescent="0.25">
      <c r="A54" s="919" t="s">
        <v>256</v>
      </c>
      <c r="B54" s="102" t="s">
        <v>241</v>
      </c>
      <c r="C54" s="101" t="s">
        <v>242</v>
      </c>
      <c r="D54" s="899" t="s">
        <v>243</v>
      </c>
      <c r="E54" s="900"/>
      <c r="F54" s="899" t="s">
        <v>244</v>
      </c>
      <c r="G54" s="900"/>
      <c r="H54" s="103" t="s">
        <v>245</v>
      </c>
      <c r="I54" s="105" t="s">
        <v>246</v>
      </c>
    </row>
    <row r="55" spans="1:9" ht="188.25" customHeight="1" x14ac:dyDescent="0.25">
      <c r="A55" s="920"/>
      <c r="B55" s="99">
        <v>1</v>
      </c>
      <c r="C55" s="100"/>
      <c r="D55" s="1097"/>
      <c r="E55" s="1098"/>
      <c r="F55" s="1097"/>
      <c r="G55" s="1099"/>
      <c r="H55" s="536"/>
      <c r="I55" s="523"/>
    </row>
    <row r="56" spans="1:9" ht="60" customHeight="1" x14ac:dyDescent="0.25">
      <c r="A56" s="919" t="s">
        <v>257</v>
      </c>
      <c r="B56" s="102" t="s">
        <v>241</v>
      </c>
      <c r="C56" s="101" t="s">
        <v>242</v>
      </c>
      <c r="D56" s="899" t="s">
        <v>243</v>
      </c>
      <c r="E56" s="900"/>
      <c r="F56" s="899" t="s">
        <v>244</v>
      </c>
      <c r="G56" s="900"/>
      <c r="H56" s="103" t="s">
        <v>245</v>
      </c>
      <c r="I56" s="105" t="s">
        <v>246</v>
      </c>
    </row>
    <row r="57" spans="1:9" ht="192" customHeight="1" x14ac:dyDescent="0.25">
      <c r="A57" s="920"/>
      <c r="B57" s="99">
        <v>1</v>
      </c>
      <c r="C57" s="100"/>
      <c r="D57" s="1092"/>
      <c r="E57" s="1093"/>
      <c r="F57" s="1092"/>
      <c r="G57" s="1135"/>
      <c r="H57" s="96"/>
      <c r="I57" s="550"/>
    </row>
    <row r="58" spans="1:9" ht="35.1" customHeight="1" x14ac:dyDescent="0.25">
      <c r="A58" s="919" t="s">
        <v>258</v>
      </c>
      <c r="B58" s="102" t="s">
        <v>241</v>
      </c>
      <c r="C58" s="101" t="s">
        <v>242</v>
      </c>
      <c r="D58" s="899" t="s">
        <v>243</v>
      </c>
      <c r="E58" s="900"/>
      <c r="F58" s="899" t="s">
        <v>244</v>
      </c>
      <c r="G58" s="900"/>
      <c r="H58" s="103" t="s">
        <v>245</v>
      </c>
      <c r="I58" s="105" t="s">
        <v>246</v>
      </c>
    </row>
    <row r="59" spans="1:9" ht="189.75" customHeight="1" x14ac:dyDescent="0.25">
      <c r="A59" s="920"/>
      <c r="B59" s="99">
        <v>1</v>
      </c>
      <c r="C59" s="100"/>
      <c r="D59" s="1092"/>
      <c r="E59" s="1093"/>
      <c r="F59" s="1092"/>
      <c r="G59" s="1135"/>
      <c r="H59" s="96"/>
      <c r="I59" s="478"/>
    </row>
    <row r="60" spans="1:9" ht="35.1" customHeight="1" x14ac:dyDescent="0.25">
      <c r="A60" s="919" t="s">
        <v>259</v>
      </c>
      <c r="B60" s="102" t="s">
        <v>241</v>
      </c>
      <c r="C60" s="101" t="s">
        <v>242</v>
      </c>
      <c r="D60" s="899" t="s">
        <v>243</v>
      </c>
      <c r="E60" s="900"/>
      <c r="F60" s="899" t="s">
        <v>244</v>
      </c>
      <c r="G60" s="900"/>
      <c r="H60" s="103" t="s">
        <v>245</v>
      </c>
      <c r="I60" s="105" t="s">
        <v>246</v>
      </c>
    </row>
    <row r="61" spans="1:9" ht="225.75" customHeight="1" x14ac:dyDescent="0.25">
      <c r="A61" s="920"/>
      <c r="B61" s="99">
        <v>1</v>
      </c>
      <c r="C61" s="100"/>
      <c r="D61" s="1100"/>
      <c r="E61" s="1136"/>
      <c r="F61" s="1095"/>
      <c r="G61" s="1137"/>
      <c r="H61" s="96"/>
      <c r="I61" s="398"/>
    </row>
    <row r="62" spans="1:9" ht="35.1" customHeight="1" x14ac:dyDescent="0.25">
      <c r="A62" s="919" t="s">
        <v>260</v>
      </c>
      <c r="B62" s="102" t="s">
        <v>241</v>
      </c>
      <c r="C62" s="101" t="s">
        <v>242</v>
      </c>
      <c r="D62" s="899" t="s">
        <v>243</v>
      </c>
      <c r="E62" s="900"/>
      <c r="F62" s="899" t="s">
        <v>244</v>
      </c>
      <c r="G62" s="900"/>
      <c r="H62" s="103" t="s">
        <v>245</v>
      </c>
      <c r="I62" s="105" t="s">
        <v>246</v>
      </c>
    </row>
    <row r="63" spans="1:9" ht="120.75" customHeight="1" thickBot="1" x14ac:dyDescent="0.3">
      <c r="A63" s="920"/>
      <c r="B63" s="99">
        <v>1</v>
      </c>
      <c r="C63" s="100"/>
      <c r="D63" s="930"/>
      <c r="E63" s="931"/>
      <c r="F63" s="930"/>
      <c r="G63" s="931"/>
      <c r="H63" s="96"/>
      <c r="I63" s="96"/>
    </row>
    <row r="66" spans="1:9" s="93" customFormat="1" ht="30" customHeight="1" x14ac:dyDescent="0.25">
      <c r="A66" s="66"/>
      <c r="B66" s="66"/>
      <c r="C66" s="66"/>
      <c r="D66" s="66"/>
      <c r="E66" s="66"/>
      <c r="F66" s="66"/>
      <c r="G66" s="66"/>
      <c r="H66" s="66"/>
      <c r="I66" s="66"/>
    </row>
    <row r="67" spans="1:9" ht="34.5" customHeight="1" x14ac:dyDescent="0.25">
      <c r="A67" s="856" t="s">
        <v>261</v>
      </c>
      <c r="B67" s="856"/>
      <c r="C67" s="856"/>
      <c r="D67" s="856"/>
      <c r="E67" s="856"/>
      <c r="F67" s="856"/>
      <c r="G67" s="856"/>
      <c r="H67" s="856"/>
      <c r="I67" s="856"/>
    </row>
    <row r="68" spans="1:9" ht="41.25" customHeight="1" x14ac:dyDescent="0.25">
      <c r="A68" s="106" t="s">
        <v>262</v>
      </c>
      <c r="B68" s="857" t="s">
        <v>439</v>
      </c>
      <c r="C68" s="858"/>
      <c r="D68" s="857" t="s">
        <v>440</v>
      </c>
      <c r="E68" s="858"/>
      <c r="F68" s="859" t="s">
        <v>266</v>
      </c>
      <c r="G68" s="860"/>
      <c r="H68" s="859" t="s">
        <v>266</v>
      </c>
      <c r="I68" s="860"/>
    </row>
    <row r="69" spans="1:9" ht="40.5" customHeight="1" x14ac:dyDescent="0.25">
      <c r="A69" s="106" t="s">
        <v>267</v>
      </c>
      <c r="B69" s="1057">
        <v>5.3999999999999999E-2</v>
      </c>
      <c r="C69" s="1058"/>
      <c r="D69" s="1057">
        <v>3.5999999999999997E-2</v>
      </c>
      <c r="E69" s="1058"/>
      <c r="F69" s="1134"/>
      <c r="G69" s="827"/>
      <c r="H69" s="826"/>
      <c r="I69" s="827"/>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0.05</v>
      </c>
      <c r="C71" s="108">
        <v>0.05</v>
      </c>
      <c r="D71" s="355">
        <v>0.05</v>
      </c>
      <c r="E71" s="355">
        <v>0.05</v>
      </c>
      <c r="F71" s="114"/>
      <c r="G71" s="109"/>
      <c r="H71" s="114"/>
      <c r="I71" s="109"/>
    </row>
    <row r="72" spans="1:9" ht="167.25" customHeight="1" x14ac:dyDescent="0.25">
      <c r="A72" s="106" t="s">
        <v>268</v>
      </c>
      <c r="B72" s="999" t="s">
        <v>441</v>
      </c>
      <c r="C72" s="1000"/>
      <c r="D72" s="897" t="s">
        <v>442</v>
      </c>
      <c r="E72" s="898"/>
      <c r="F72" s="865"/>
      <c r="G72" s="994"/>
      <c r="H72" s="865"/>
      <c r="I72" s="866"/>
    </row>
    <row r="73" spans="1:9" ht="80.25" customHeight="1" x14ac:dyDescent="0.25">
      <c r="A73" s="106" t="s">
        <v>272</v>
      </c>
      <c r="B73" s="843" t="s">
        <v>443</v>
      </c>
      <c r="C73" s="844"/>
      <c r="D73" s="843" t="s">
        <v>444</v>
      </c>
      <c r="E73" s="844"/>
      <c r="F73" s="852"/>
      <c r="G73" s="851"/>
      <c r="H73" s="852"/>
      <c r="I73" s="851"/>
    </row>
    <row r="74" spans="1:9" ht="30.75" customHeight="1" x14ac:dyDescent="0.25">
      <c r="A74" s="828" t="s">
        <v>196</v>
      </c>
      <c r="B74" s="153" t="s">
        <v>99</v>
      </c>
      <c r="C74" s="153" t="s">
        <v>242</v>
      </c>
      <c r="D74" s="153" t="s">
        <v>99</v>
      </c>
      <c r="E74" s="153" t="s">
        <v>242</v>
      </c>
      <c r="F74" s="153" t="s">
        <v>99</v>
      </c>
      <c r="G74" s="153" t="s">
        <v>242</v>
      </c>
      <c r="H74" s="153" t="s">
        <v>99</v>
      </c>
      <c r="I74" s="153" t="s">
        <v>242</v>
      </c>
    </row>
    <row r="75" spans="1:9" ht="30.75" customHeight="1" x14ac:dyDescent="0.25">
      <c r="A75" s="829"/>
      <c r="B75" s="108">
        <v>0.05</v>
      </c>
      <c r="C75" s="399"/>
      <c r="D75" s="355">
        <v>0.05</v>
      </c>
      <c r="E75" s="355"/>
      <c r="F75" s="114"/>
      <c r="G75" s="110"/>
      <c r="H75" s="114"/>
      <c r="I75" s="110"/>
    </row>
    <row r="76" spans="1:9" ht="136.5" customHeight="1" x14ac:dyDescent="0.25">
      <c r="A76" s="106" t="s">
        <v>268</v>
      </c>
      <c r="B76" s="1090"/>
      <c r="C76" s="1091"/>
      <c r="D76" s="1132"/>
      <c r="E76" s="1133"/>
      <c r="F76" s="865"/>
      <c r="G76" s="994"/>
      <c r="H76" s="895"/>
      <c r="I76" s="896"/>
    </row>
    <row r="77" spans="1:9" ht="80.25" customHeight="1" x14ac:dyDescent="0.25">
      <c r="A77" s="106" t="s">
        <v>272</v>
      </c>
      <c r="B77" s="843"/>
      <c r="C77" s="844"/>
      <c r="D77" s="843"/>
      <c r="E77" s="844"/>
      <c r="F77" s="852"/>
      <c r="G77" s="851"/>
      <c r="H77" s="852"/>
      <c r="I77" s="851"/>
    </row>
    <row r="78" spans="1:9" ht="30.75" customHeight="1" x14ac:dyDescent="0.25">
      <c r="A78" s="828" t="s">
        <v>197</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9"/>
      <c r="D79" s="355">
        <v>0.1</v>
      </c>
      <c r="E79" s="109"/>
      <c r="F79" s="114"/>
      <c r="G79" s="110"/>
      <c r="H79" s="114"/>
      <c r="I79" s="110"/>
    </row>
    <row r="80" spans="1:9" ht="156.75" customHeight="1" x14ac:dyDescent="0.25">
      <c r="A80" s="106" t="s">
        <v>268</v>
      </c>
      <c r="B80" s="1090"/>
      <c r="C80" s="1091"/>
      <c r="D80" s="1130"/>
      <c r="E80" s="1131"/>
      <c r="F80" s="865"/>
      <c r="G80" s="994"/>
      <c r="H80" s="852"/>
      <c r="I80" s="851"/>
    </row>
    <row r="81" spans="1:9" ht="105" customHeight="1" x14ac:dyDescent="0.25">
      <c r="A81" s="106" t="s">
        <v>272</v>
      </c>
      <c r="B81" s="843"/>
      <c r="C81" s="844"/>
      <c r="D81" s="843"/>
      <c r="E81" s="844"/>
      <c r="F81" s="852"/>
      <c r="G81" s="851"/>
      <c r="H81" s="852"/>
      <c r="I81" s="851"/>
    </row>
    <row r="82" spans="1:9" ht="30.75" customHeight="1" x14ac:dyDescent="0.25">
      <c r="A82" s="828" t="s">
        <v>198</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9"/>
      <c r="D83" s="355">
        <v>0.1</v>
      </c>
      <c r="E83" s="109"/>
      <c r="F83" s="114"/>
      <c r="G83" s="110"/>
      <c r="H83" s="114"/>
      <c r="I83" s="110"/>
    </row>
    <row r="84" spans="1:9" ht="122.25" customHeight="1" x14ac:dyDescent="0.25">
      <c r="A84" s="106" t="s">
        <v>268</v>
      </c>
      <c r="B84" s="1090"/>
      <c r="C84" s="1091"/>
      <c r="D84" s="1130"/>
      <c r="E84" s="1131"/>
      <c r="F84" s="865"/>
      <c r="G84" s="994"/>
      <c r="H84" s="852"/>
      <c r="I84" s="851"/>
    </row>
    <row r="85" spans="1:9" ht="80.25" customHeight="1" x14ac:dyDescent="0.25">
      <c r="A85" s="106" t="s">
        <v>272</v>
      </c>
      <c r="B85" s="843"/>
      <c r="C85" s="844"/>
      <c r="D85" s="843"/>
      <c r="E85" s="844"/>
      <c r="F85" s="852"/>
      <c r="G85" s="851"/>
      <c r="H85" s="852"/>
      <c r="I85" s="851"/>
    </row>
    <row r="86" spans="1:9" ht="30" customHeight="1" x14ac:dyDescent="0.25">
      <c r="A86" s="828" t="s">
        <v>201</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c r="D87" s="355">
        <v>0.1</v>
      </c>
      <c r="E87" s="108"/>
      <c r="F87" s="114"/>
      <c r="G87" s="110"/>
      <c r="H87" s="114"/>
      <c r="I87" s="110"/>
    </row>
    <row r="88" spans="1:9" ht="144.75" customHeight="1" x14ac:dyDescent="0.25">
      <c r="A88" s="106" t="s">
        <v>268</v>
      </c>
      <c r="B88" s="1043"/>
      <c r="C88" s="1043"/>
      <c r="D88" s="1043"/>
      <c r="E88" s="1043"/>
      <c r="F88" s="892"/>
      <c r="G88" s="892"/>
      <c r="H88" s="892"/>
      <c r="I88" s="892"/>
    </row>
    <row r="89" spans="1:9" ht="106.5" customHeight="1" x14ac:dyDescent="0.25">
      <c r="A89" s="106" t="s">
        <v>272</v>
      </c>
      <c r="B89" s="843"/>
      <c r="C89" s="844"/>
      <c r="D89" s="843"/>
      <c r="E89" s="844"/>
      <c r="F89" s="834"/>
      <c r="G89" s="835"/>
      <c r="H89" s="834"/>
      <c r="I89" s="835"/>
    </row>
    <row r="90" spans="1:9" ht="29.25" customHeight="1" x14ac:dyDescent="0.25">
      <c r="A90" s="828" t="s">
        <v>202</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11"/>
      <c r="D91" s="355">
        <v>0.1</v>
      </c>
      <c r="E91" s="109"/>
      <c r="F91" s="114"/>
      <c r="G91" s="110"/>
      <c r="H91" s="114"/>
      <c r="I91" s="110"/>
    </row>
    <row r="92" spans="1:9" ht="159" customHeight="1" x14ac:dyDescent="0.25">
      <c r="A92" s="106" t="s">
        <v>268</v>
      </c>
      <c r="B92" s="1041"/>
      <c r="C92" s="1041"/>
      <c r="D92" s="1127"/>
      <c r="E92" s="1127"/>
      <c r="F92" s="842"/>
      <c r="G92" s="842"/>
      <c r="H92" s="842"/>
      <c r="I92" s="842"/>
    </row>
    <row r="93" spans="1:9" ht="126" customHeight="1" x14ac:dyDescent="0.25">
      <c r="A93" s="106" t="s">
        <v>272</v>
      </c>
      <c r="B93" s="843"/>
      <c r="C93" s="844"/>
      <c r="D93" s="1128"/>
      <c r="E93" s="1129"/>
      <c r="F93" s="834"/>
      <c r="G93" s="835"/>
      <c r="H93" s="834"/>
      <c r="I93" s="835"/>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108">
        <v>0.1</v>
      </c>
      <c r="C95" s="111"/>
      <c r="D95" s="355">
        <v>0.1</v>
      </c>
      <c r="E95" s="109"/>
      <c r="F95" s="114"/>
      <c r="G95" s="110"/>
      <c r="H95" s="114"/>
      <c r="I95" s="110"/>
    </row>
    <row r="96" spans="1:9" ht="166.5" customHeight="1" x14ac:dyDescent="0.25">
      <c r="A96" s="106" t="s">
        <v>268</v>
      </c>
      <c r="B96" s="1041"/>
      <c r="C96" s="1041"/>
      <c r="D96" s="987"/>
      <c r="E96" s="988"/>
      <c r="F96" s="842"/>
      <c r="G96" s="842"/>
      <c r="H96" s="842"/>
      <c r="I96" s="842"/>
    </row>
    <row r="97" spans="1:9" ht="123" customHeight="1" x14ac:dyDescent="0.25">
      <c r="A97" s="106" t="s">
        <v>272</v>
      </c>
      <c r="B97" s="843"/>
      <c r="C97" s="844"/>
      <c r="D97" s="843"/>
      <c r="E97" s="844"/>
      <c r="F97" s="834"/>
      <c r="G97" s="835"/>
      <c r="H97" s="834"/>
      <c r="I97" s="835"/>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11"/>
      <c r="D99" s="355">
        <v>0.1</v>
      </c>
      <c r="E99" s="109"/>
      <c r="F99" s="114"/>
      <c r="G99" s="110"/>
      <c r="H99" s="114"/>
      <c r="I99" s="110"/>
    </row>
    <row r="100" spans="1:9" ht="147" customHeight="1" x14ac:dyDescent="0.25">
      <c r="A100" s="106" t="s">
        <v>268</v>
      </c>
      <c r="B100" s="1041"/>
      <c r="C100" s="1041"/>
      <c r="D100" s="1041"/>
      <c r="E100" s="1041"/>
      <c r="F100" s="842"/>
      <c r="G100" s="842"/>
      <c r="H100" s="842"/>
      <c r="I100" s="842"/>
    </row>
    <row r="101" spans="1:9" ht="108" customHeight="1" x14ac:dyDescent="0.25">
      <c r="A101" s="106" t="s">
        <v>272</v>
      </c>
      <c r="B101" s="843"/>
      <c r="C101" s="844"/>
      <c r="D101" s="843"/>
      <c r="E101" s="844"/>
      <c r="F101" s="834"/>
      <c r="G101" s="835"/>
      <c r="H101" s="834"/>
      <c r="I101" s="835"/>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8"/>
      <c r="D103" s="355">
        <v>0.1</v>
      </c>
      <c r="E103" s="108"/>
      <c r="F103" s="114"/>
      <c r="G103" s="110"/>
      <c r="H103" s="114"/>
      <c r="I103" s="110"/>
    </row>
    <row r="104" spans="1:9" ht="150.75" customHeight="1" x14ac:dyDescent="0.25">
      <c r="A104" s="106" t="s">
        <v>268</v>
      </c>
      <c r="B104" s="1126"/>
      <c r="C104" s="1126"/>
      <c r="D104" s="1126"/>
      <c r="E104" s="1126"/>
      <c r="F104" s="842"/>
      <c r="G104" s="842"/>
      <c r="H104" s="842"/>
      <c r="I104" s="842"/>
    </row>
    <row r="105" spans="1:9" ht="80.25" customHeight="1" x14ac:dyDescent="0.25">
      <c r="A105" s="106" t="s">
        <v>272</v>
      </c>
      <c r="B105" s="843"/>
      <c r="C105" s="844"/>
      <c r="D105" s="843"/>
      <c r="E105" s="844"/>
      <c r="F105" s="834"/>
      <c r="G105" s="835"/>
      <c r="H105" s="834"/>
      <c r="I105" s="835"/>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0.1</v>
      </c>
      <c r="C107" s="108"/>
      <c r="D107" s="355">
        <v>0.1</v>
      </c>
      <c r="E107" s="108"/>
      <c r="F107" s="114"/>
      <c r="G107" s="110"/>
      <c r="H107" s="114"/>
      <c r="I107" s="110"/>
    </row>
    <row r="108" spans="1:9" ht="174.75" customHeight="1" x14ac:dyDescent="0.25">
      <c r="A108" s="106" t="s">
        <v>268</v>
      </c>
      <c r="B108" s="1078"/>
      <c r="C108" s="1078"/>
      <c r="D108" s="1078"/>
      <c r="E108" s="1078"/>
      <c r="F108" s="842"/>
      <c r="G108" s="842"/>
      <c r="H108" s="842"/>
      <c r="I108" s="842"/>
    </row>
    <row r="109" spans="1:9" ht="80.25" customHeight="1" x14ac:dyDescent="0.25">
      <c r="A109" s="106" t="s">
        <v>272</v>
      </c>
      <c r="B109" s="843"/>
      <c r="C109" s="844"/>
      <c r="D109" s="843"/>
      <c r="E109" s="844"/>
      <c r="F109" s="834"/>
      <c r="G109" s="835"/>
      <c r="H109" s="834"/>
      <c r="I109" s="835"/>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0.05</v>
      </c>
      <c r="C111" s="108"/>
      <c r="D111" s="355">
        <v>0.05</v>
      </c>
      <c r="E111" s="108"/>
      <c r="F111" s="114"/>
      <c r="G111" s="110"/>
      <c r="H111" s="114"/>
      <c r="I111" s="110"/>
    </row>
    <row r="112" spans="1:9" ht="156.75" customHeight="1" x14ac:dyDescent="0.25">
      <c r="A112" s="106" t="s">
        <v>268</v>
      </c>
      <c r="B112" s="983"/>
      <c r="C112" s="983"/>
      <c r="D112" s="983"/>
      <c r="E112" s="983"/>
      <c r="F112" s="842"/>
      <c r="G112" s="842"/>
      <c r="H112" s="842"/>
      <c r="I112" s="842"/>
    </row>
    <row r="113" spans="1:9" ht="90.75" customHeight="1" x14ac:dyDescent="0.25">
      <c r="A113" s="106" t="s">
        <v>272</v>
      </c>
      <c r="B113" s="843"/>
      <c r="C113" s="844"/>
      <c r="D113" s="843"/>
      <c r="E113" s="844"/>
      <c r="F113" s="834"/>
      <c r="G113" s="835"/>
      <c r="H113" s="834"/>
      <c r="I113" s="835"/>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4">
        <v>0.05</v>
      </c>
      <c r="C115" s="273"/>
      <c r="D115" s="355">
        <v>0.05</v>
      </c>
      <c r="E115" s="273"/>
      <c r="F115" s="273"/>
      <c r="G115" s="274"/>
      <c r="H115" s="273"/>
      <c r="I115" s="274"/>
    </row>
    <row r="116" spans="1:9" ht="80.25" customHeight="1" x14ac:dyDescent="0.25">
      <c r="A116" s="106" t="s">
        <v>268</v>
      </c>
      <c r="B116" s="939"/>
      <c r="C116" s="939"/>
      <c r="D116" s="939"/>
      <c r="E116" s="939"/>
      <c r="F116" s="939"/>
      <c r="G116" s="939"/>
      <c r="H116" s="939"/>
      <c r="I116" s="939"/>
    </row>
    <row r="117" spans="1:9" ht="80.25" customHeight="1" x14ac:dyDescent="0.25">
      <c r="A117" s="106" t="s">
        <v>272</v>
      </c>
      <c r="B117" s="834"/>
      <c r="C117" s="835"/>
      <c r="D117" s="834"/>
      <c r="E117" s="835"/>
      <c r="F117" s="834"/>
      <c r="G117" s="835"/>
      <c r="H117" s="834"/>
      <c r="I117" s="835"/>
    </row>
    <row r="118" spans="1:9" ht="16.5" x14ac:dyDescent="0.25">
      <c r="A118" s="107" t="s">
        <v>274</v>
      </c>
      <c r="B118" s="112">
        <f t="shared" ref="B118:I118" si="1">(B71+B75+B79+B83+B87+B91+B95+B99+B103+B107+B111+B115)</f>
        <v>1</v>
      </c>
      <c r="C118" s="112">
        <f t="shared" si="1"/>
        <v>0.05</v>
      </c>
      <c r="D118" s="112">
        <f t="shared" si="1"/>
        <v>1</v>
      </c>
      <c r="E118" s="112">
        <f t="shared" si="1"/>
        <v>0.05</v>
      </c>
      <c r="F118" s="112">
        <f t="shared" si="1"/>
        <v>0</v>
      </c>
      <c r="G118" s="112">
        <f t="shared" si="1"/>
        <v>0</v>
      </c>
      <c r="H118" s="112">
        <f t="shared" si="1"/>
        <v>0</v>
      </c>
      <c r="I118" s="112">
        <f t="shared" si="1"/>
        <v>0</v>
      </c>
    </row>
    <row r="121" spans="1:9" ht="28.5" x14ac:dyDescent="0.25">
      <c r="A121" s="353" t="s">
        <v>275</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7:E77"/>
    <mergeCell ref="F73:G73"/>
    <mergeCell ref="H73:I73"/>
    <mergeCell ref="A74:A75"/>
    <mergeCell ref="B76:C76"/>
    <mergeCell ref="D76:E76"/>
    <mergeCell ref="F76:G76"/>
    <mergeCell ref="H76:I76"/>
    <mergeCell ref="B77:C77"/>
    <mergeCell ref="F77:G77"/>
    <mergeCell ref="H77:I77"/>
    <mergeCell ref="D73:E73"/>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AElMwsagDURLUAIQcfJ5qjAUQMv71O0OJ7_at5mUQ5xos?e=TavZB6" xr:uid="{671DD344-5261-4E8C-9AE9-F837321E41D1}"/>
    <hyperlink ref="D73:E73" r:id="rId2" display="https://secretariadistritald-my.sharepoint.com/:w:/g/personal/territorializacion2021_sdmujer_gov_co/IQBMF8nhbhXJQ74r_vCD8y_lAahX5XEHLQQXYCORMvdw1Jc?e=XZUAkk" xr:uid="{BF020D7C-E92E-434F-82BF-0E4333424927}"/>
  </hyperlinks>
  <pageMargins left="0.25" right="0.25" top="0.75" bottom="0.75" header="0.3" footer="0.3"/>
  <pageSetup scale="10"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955CA6D1-D43A-4702-A58D-391257B09CAA}">
          <x14:formula1>
            <xm:f>Listas!$B$2:$B$4</xm:f>
          </x14:formula1>
          <xm:sqref>H37:I38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41B1-4AD3-40F8-8574-F6130860A1AD}">
  <dimension ref="A1:L28"/>
  <sheetViews>
    <sheetView topLeftCell="A19" workbookViewId="0">
      <selection activeCell="D26" sqref="D26:L26"/>
    </sheetView>
  </sheetViews>
  <sheetFormatPr baseColWidth="10" defaultColWidth="9.140625" defaultRowHeight="15" x14ac:dyDescent="0.25"/>
  <sheetData>
    <row r="1" spans="1:12" x14ac:dyDescent="0.25">
      <c r="A1" s="1020"/>
      <c r="B1" s="1021"/>
      <c r="C1" s="1021"/>
      <c r="D1" s="1021"/>
      <c r="E1" s="1022"/>
      <c r="F1" s="979" t="s">
        <v>276</v>
      </c>
      <c r="G1" s="980"/>
      <c r="H1" s="980"/>
      <c r="I1" s="980"/>
      <c r="J1" s="980"/>
      <c r="K1" s="980"/>
      <c r="L1" s="262"/>
    </row>
    <row r="2" spans="1:12" x14ac:dyDescent="0.25">
      <c r="A2" s="1023"/>
      <c r="B2" s="1024"/>
      <c r="C2" s="1024"/>
      <c r="D2" s="1024"/>
      <c r="E2" s="1025"/>
      <c r="F2" s="981"/>
      <c r="G2" s="982"/>
      <c r="H2" s="982"/>
      <c r="I2" s="982"/>
      <c r="J2" s="982"/>
      <c r="K2" s="982"/>
      <c r="L2" s="262"/>
    </row>
    <row r="3" spans="1:12" x14ac:dyDescent="0.25">
      <c r="A3" s="1023"/>
      <c r="B3" s="1024"/>
      <c r="C3" s="1024"/>
      <c r="D3" s="1024"/>
      <c r="E3" s="1025"/>
      <c r="F3" s="979" t="s">
        <v>277</v>
      </c>
      <c r="G3" s="980"/>
      <c r="H3" s="980"/>
      <c r="I3" s="980"/>
      <c r="J3" s="980"/>
      <c r="K3" s="980"/>
      <c r="L3" s="262"/>
    </row>
    <row r="4" spans="1:12" x14ac:dyDescent="0.25">
      <c r="A4" s="1026"/>
      <c r="B4" s="1027"/>
      <c r="C4" s="1027"/>
      <c r="D4" s="1027"/>
      <c r="E4" s="1028"/>
      <c r="F4" s="981"/>
      <c r="G4" s="982"/>
      <c r="H4" s="982"/>
      <c r="I4" s="982"/>
      <c r="J4" s="982"/>
      <c r="K4" s="982"/>
      <c r="L4" s="262"/>
    </row>
    <row r="5" spans="1:12" x14ac:dyDescent="0.25">
      <c r="A5" s="950" t="s">
        <v>278</v>
      </c>
      <c r="B5" s="951"/>
      <c r="C5" s="951"/>
      <c r="D5" s="951"/>
      <c r="E5" s="951"/>
      <c r="F5" s="951"/>
      <c r="G5" s="951"/>
      <c r="H5" s="951"/>
      <c r="I5" s="951"/>
      <c r="J5" s="951"/>
      <c r="K5" s="951"/>
      <c r="L5" s="963"/>
    </row>
    <row r="6" spans="1:12" x14ac:dyDescent="0.25">
      <c r="A6" s="950" t="s">
        <v>279</v>
      </c>
      <c r="B6" s="951"/>
      <c r="C6" s="952"/>
      <c r="D6" s="953" t="s">
        <v>12</v>
      </c>
      <c r="E6" s="954"/>
      <c r="F6" s="954"/>
      <c r="G6" s="954"/>
      <c r="H6" s="955"/>
      <c r="I6" s="950" t="s">
        <v>280</v>
      </c>
      <c r="J6" s="952"/>
      <c r="K6" s="953" t="s">
        <v>37</v>
      </c>
      <c r="L6" s="955"/>
    </row>
    <row r="7" spans="1:12" x14ac:dyDescent="0.25">
      <c r="A7" s="950" t="s">
        <v>281</v>
      </c>
      <c r="B7" s="951"/>
      <c r="C7" s="952"/>
      <c r="D7" s="953" t="s">
        <v>26</v>
      </c>
      <c r="E7" s="954"/>
      <c r="F7" s="954"/>
      <c r="G7" s="954"/>
      <c r="H7" s="955"/>
      <c r="I7" s="950" t="s">
        <v>98</v>
      </c>
      <c r="J7" s="952"/>
      <c r="K7" s="953" t="s">
        <v>15</v>
      </c>
      <c r="L7" s="955"/>
    </row>
    <row r="8" spans="1:12" ht="63" customHeight="1" x14ac:dyDescent="0.25">
      <c r="A8" s="950" t="s">
        <v>282</v>
      </c>
      <c r="B8" s="951"/>
      <c r="C8" s="952"/>
      <c r="D8" s="953" t="s">
        <v>74</v>
      </c>
      <c r="E8" s="954"/>
      <c r="F8" s="954"/>
      <c r="G8" s="954"/>
      <c r="H8" s="955"/>
      <c r="I8" s="950" t="s">
        <v>283</v>
      </c>
      <c r="J8" s="952"/>
      <c r="K8" s="953" t="s">
        <v>75</v>
      </c>
      <c r="L8" s="955"/>
    </row>
    <row r="9" spans="1:12" x14ac:dyDescent="0.25">
      <c r="A9" s="970" t="s">
        <v>284</v>
      </c>
      <c r="B9" s="971"/>
      <c r="C9" s="971"/>
      <c r="D9" s="971"/>
      <c r="E9" s="951"/>
      <c r="F9" s="951"/>
      <c r="G9" s="951"/>
      <c r="H9" s="951"/>
      <c r="I9" s="951"/>
      <c r="J9" s="951"/>
      <c r="K9" s="951"/>
      <c r="L9" s="963"/>
    </row>
    <row r="10" spans="1:12" ht="36.75" customHeight="1" x14ac:dyDescent="0.25">
      <c r="A10" s="948" t="s">
        <v>285</v>
      </c>
      <c r="B10" s="948"/>
      <c r="C10" s="948"/>
      <c r="D10" s="948"/>
      <c r="E10" s="949" t="str">
        <f>+ACTIVIDAD_7!B13</f>
        <v>Realizar el 100% de las actividades operativas y contractuales necesarias para brindar los servicios del Modelo Casa de Igualdad de Oportunidades (CIOM) en las 20 localidades de Bogotá</v>
      </c>
      <c r="F10" s="949"/>
      <c r="G10" s="949"/>
      <c r="H10" s="949"/>
      <c r="I10" s="949"/>
      <c r="J10" s="949"/>
      <c r="K10" s="949"/>
      <c r="L10" s="949"/>
    </row>
    <row r="11" spans="1:12" ht="51.75" customHeight="1" x14ac:dyDescent="0.25">
      <c r="A11" s="961" t="s">
        <v>286</v>
      </c>
      <c r="B11" s="962"/>
      <c r="C11" s="962"/>
      <c r="D11" s="963"/>
      <c r="E11" s="972" t="str">
        <f>+ACTIVIDAD_7!I17</f>
        <v>Porcentaje de localidades con actividades operativas y contractuales necesarias para brindar los servicios del Modelo Casa de Igualdad de Oportunidades (CIOM)  realizadas</v>
      </c>
      <c r="F11" s="973"/>
      <c r="G11" s="973"/>
      <c r="H11" s="973"/>
      <c r="I11" s="973"/>
      <c r="J11" s="973"/>
      <c r="K11" s="973"/>
      <c r="L11" s="974"/>
    </row>
    <row r="12" spans="1:12" ht="44.25" customHeight="1" x14ac:dyDescent="0.25">
      <c r="A12" s="950" t="s">
        <v>287</v>
      </c>
      <c r="B12" s="951"/>
      <c r="C12" s="951"/>
      <c r="D12" s="952"/>
      <c r="E12" s="972" t="s">
        <v>445</v>
      </c>
      <c r="F12" s="973"/>
      <c r="G12" s="973"/>
      <c r="H12" s="973"/>
      <c r="I12" s="973"/>
      <c r="J12" s="973"/>
      <c r="K12" s="973"/>
      <c r="L12" s="974"/>
    </row>
    <row r="13" spans="1:12" ht="20.25" customHeight="1" x14ac:dyDescent="0.25">
      <c r="A13" s="950" t="s">
        <v>289</v>
      </c>
      <c r="B13" s="951"/>
      <c r="C13" s="952"/>
      <c r="D13" s="953"/>
      <c r="E13" s="954"/>
      <c r="F13" s="954"/>
      <c r="G13" s="954"/>
      <c r="H13" s="955"/>
      <c r="I13" s="950" t="s">
        <v>290</v>
      </c>
      <c r="J13" s="952"/>
      <c r="K13" s="953" t="s">
        <v>49</v>
      </c>
      <c r="L13" s="955"/>
    </row>
    <row r="14" spans="1:12" x14ac:dyDescent="0.25">
      <c r="A14" s="950" t="s">
        <v>291</v>
      </c>
      <c r="B14" s="951"/>
      <c r="C14" s="951"/>
      <c r="D14" s="951"/>
      <c r="E14" s="951"/>
      <c r="F14" s="951"/>
      <c r="G14" s="951"/>
      <c r="H14" s="951"/>
      <c r="I14" s="951"/>
      <c r="J14" s="951"/>
      <c r="K14" s="951"/>
      <c r="L14" s="963"/>
    </row>
    <row r="15" spans="1:12" ht="28.5" customHeight="1" x14ac:dyDescent="0.25">
      <c r="A15" s="950" t="s">
        <v>292</v>
      </c>
      <c r="B15" s="951"/>
      <c r="C15" s="952"/>
      <c r="D15" s="953" t="s">
        <v>19</v>
      </c>
      <c r="E15" s="954"/>
      <c r="F15" s="954"/>
      <c r="G15" s="954"/>
      <c r="H15" s="955"/>
      <c r="I15" s="950" t="s">
        <v>293</v>
      </c>
      <c r="J15" s="952"/>
      <c r="K15" s="953" t="s">
        <v>20</v>
      </c>
      <c r="L15" s="955"/>
    </row>
    <row r="16" spans="1:12" ht="27" customHeight="1" x14ac:dyDescent="0.25">
      <c r="A16" s="950" t="s">
        <v>294</v>
      </c>
      <c r="B16" s="951"/>
      <c r="C16" s="952"/>
      <c r="D16" s="1029">
        <v>1</v>
      </c>
      <c r="E16" s="1030"/>
      <c r="F16" s="1030"/>
      <c r="G16" s="1030"/>
      <c r="H16" s="1031"/>
      <c r="I16" s="950" t="s">
        <v>237</v>
      </c>
      <c r="J16" s="952"/>
      <c r="K16" s="953" t="s">
        <v>23</v>
      </c>
      <c r="L16" s="955"/>
    </row>
    <row r="17" spans="1:12" x14ac:dyDescent="0.25">
      <c r="A17" s="950" t="s">
        <v>295</v>
      </c>
      <c r="B17" s="951"/>
      <c r="C17" s="952"/>
      <c r="D17" s="953"/>
      <c r="E17" s="954"/>
      <c r="F17" s="954"/>
      <c r="G17" s="954"/>
      <c r="H17" s="955"/>
      <c r="I17" s="958"/>
      <c r="J17" s="959"/>
      <c r="K17" s="959"/>
      <c r="L17" s="960"/>
    </row>
    <row r="18" spans="1:12" x14ac:dyDescent="0.25">
      <c r="A18" s="269" t="s">
        <v>296</v>
      </c>
      <c r="B18" s="269" t="s">
        <v>297</v>
      </c>
      <c r="C18" s="950" t="s">
        <v>298</v>
      </c>
      <c r="D18" s="951"/>
      <c r="E18" s="951"/>
      <c r="F18" s="951"/>
      <c r="G18" s="952"/>
      <c r="H18" s="950" t="s">
        <v>299</v>
      </c>
      <c r="I18" s="952"/>
      <c r="J18" s="950" t="s">
        <v>300</v>
      </c>
      <c r="K18" s="952"/>
      <c r="L18" s="269" t="s">
        <v>301</v>
      </c>
    </row>
    <row r="19" spans="1:12" ht="135.75" customHeight="1" x14ac:dyDescent="0.25">
      <c r="A19" s="264">
        <v>1</v>
      </c>
      <c r="B19" s="265" t="s">
        <v>266</v>
      </c>
      <c r="C19" s="1123" t="s">
        <v>446</v>
      </c>
      <c r="D19" s="1124"/>
      <c r="E19" s="1124"/>
      <c r="F19" s="1124"/>
      <c r="G19" s="1125"/>
      <c r="H19" s="1123" t="s">
        <v>447</v>
      </c>
      <c r="I19" s="1125"/>
      <c r="J19" s="953" t="s">
        <v>22</v>
      </c>
      <c r="K19" s="955"/>
      <c r="L19" s="265" t="s">
        <v>448</v>
      </c>
    </row>
    <row r="20" spans="1:12" ht="36.75" customHeight="1" x14ac:dyDescent="0.25">
      <c r="A20" s="264">
        <v>2</v>
      </c>
      <c r="B20" s="265" t="s">
        <v>266</v>
      </c>
      <c r="C20" s="953" t="s">
        <v>449</v>
      </c>
      <c r="D20" s="954"/>
      <c r="E20" s="954"/>
      <c r="F20" s="954"/>
      <c r="G20" s="955"/>
      <c r="H20" s="953" t="s">
        <v>450</v>
      </c>
      <c r="I20" s="955"/>
      <c r="J20" s="953" t="s">
        <v>22</v>
      </c>
      <c r="K20" s="955"/>
      <c r="L20" s="265" t="s">
        <v>451</v>
      </c>
    </row>
    <row r="21" spans="1:12" x14ac:dyDescent="0.25">
      <c r="A21" s="264"/>
      <c r="B21" s="265"/>
      <c r="C21" s="953"/>
      <c r="D21" s="954"/>
      <c r="E21" s="954"/>
      <c r="F21" s="954"/>
      <c r="G21" s="955"/>
      <c r="H21" s="953"/>
      <c r="I21" s="955"/>
      <c r="J21" s="958"/>
      <c r="K21" s="960"/>
      <c r="L21" s="265"/>
    </row>
    <row r="22" spans="1:12" ht="51" x14ac:dyDescent="0.25">
      <c r="A22" s="269" t="s">
        <v>296</v>
      </c>
      <c r="B22" s="950" t="s">
        <v>309</v>
      </c>
      <c r="C22" s="951"/>
      <c r="D22" s="951"/>
      <c r="E22" s="951"/>
      <c r="F22" s="951"/>
      <c r="G22" s="951"/>
      <c r="H22" s="951"/>
      <c r="I22" s="951"/>
      <c r="J22" s="951"/>
      <c r="K22" s="952"/>
      <c r="L22" s="269" t="s">
        <v>310</v>
      </c>
    </row>
    <row r="23" spans="1:12" ht="39.75" customHeight="1" x14ac:dyDescent="0.25">
      <c r="A23" s="264">
        <v>1</v>
      </c>
      <c r="B23" s="1123" t="s">
        <v>452</v>
      </c>
      <c r="C23" s="1124"/>
      <c r="D23" s="1124"/>
      <c r="E23" s="1124"/>
      <c r="F23" s="1124"/>
      <c r="G23" s="1124"/>
      <c r="H23" s="1124"/>
      <c r="I23" s="1124"/>
      <c r="J23" s="1124"/>
      <c r="K23" s="1125"/>
      <c r="L23" s="265" t="s">
        <v>34</v>
      </c>
    </row>
    <row r="24" spans="1:12" x14ac:dyDescent="0.25">
      <c r="A24" s="950" t="s">
        <v>312</v>
      </c>
      <c r="B24" s="951"/>
      <c r="C24" s="951"/>
      <c r="D24" s="951"/>
      <c r="E24" s="951"/>
      <c r="F24" s="971"/>
      <c r="G24" s="971"/>
      <c r="H24" s="951"/>
      <c r="I24" s="971"/>
      <c r="J24" s="971"/>
      <c r="K24" s="951"/>
      <c r="L24" s="1034"/>
    </row>
    <row r="25" spans="1:12" ht="38.25" x14ac:dyDescent="0.25">
      <c r="A25" s="950" t="s">
        <v>313</v>
      </c>
      <c r="B25" s="951"/>
      <c r="C25" s="952"/>
      <c r="D25" s="1139">
        <v>1</v>
      </c>
      <c r="E25" s="954"/>
      <c r="F25" s="948" t="s">
        <v>314</v>
      </c>
      <c r="G25" s="948"/>
      <c r="H25" s="276">
        <v>2024</v>
      </c>
      <c r="I25" s="948" t="s">
        <v>315</v>
      </c>
      <c r="J25" s="948"/>
      <c r="K25" s="263"/>
      <c r="L25" s="275" t="s">
        <v>448</v>
      </c>
    </row>
    <row r="26" spans="1:12" x14ac:dyDescent="0.25">
      <c r="A26" s="950" t="s">
        <v>317</v>
      </c>
      <c r="B26" s="951"/>
      <c r="C26" s="952"/>
      <c r="D26" s="953" t="s">
        <v>453</v>
      </c>
      <c r="E26" s="954"/>
      <c r="F26" s="947"/>
      <c r="G26" s="947"/>
      <c r="H26" s="954"/>
      <c r="I26" s="947"/>
      <c r="J26" s="947"/>
      <c r="K26" s="954"/>
      <c r="L26" s="964"/>
    </row>
    <row r="27" spans="1:12" x14ac:dyDescent="0.25">
      <c r="A27" s="950" t="s">
        <v>319</v>
      </c>
      <c r="B27" s="951"/>
      <c r="C27" s="952"/>
      <c r="D27" s="958"/>
      <c r="E27" s="959"/>
      <c r="F27" s="959"/>
      <c r="G27" s="959"/>
      <c r="H27" s="959"/>
      <c r="I27" s="959"/>
      <c r="J27" s="959"/>
      <c r="K27" s="959"/>
      <c r="L27" s="960"/>
    </row>
    <row r="28" spans="1:12" x14ac:dyDescent="0.25">
      <c r="A28" s="950" t="s">
        <v>320</v>
      </c>
      <c r="B28" s="951"/>
      <c r="C28" s="952"/>
      <c r="D28" s="953"/>
      <c r="E28" s="954"/>
      <c r="F28" s="954"/>
      <c r="G28" s="954"/>
      <c r="H28" s="954"/>
      <c r="I28" s="954"/>
      <c r="J28" s="954"/>
      <c r="K28" s="954"/>
      <c r="L28" s="955"/>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8E672B-4BD1-47FD-B5C7-646DA3E57952}">
          <x14:formula1>
            <xm:f>Datos!$A$2:$A$5</xm:f>
          </x14:formula1>
          <xm:sqref>D6:H6</xm:sqref>
        </x14:dataValidation>
        <x14:dataValidation type="list" allowBlank="1" showInputMessage="1" showErrorMessage="1" xr:uid="{C3E3CD3B-0B6C-47FE-B977-75BA2E4AD794}">
          <x14:formula1>
            <xm:f>Datos!$B$2:$B$6</xm:f>
          </x14:formula1>
          <xm:sqref>K6:L6</xm:sqref>
        </x14:dataValidation>
        <x14:dataValidation type="list" allowBlank="1" showInputMessage="1" showErrorMessage="1" xr:uid="{A81B1E4E-EE35-482B-BDBB-34D8CCB3637F}">
          <x14:formula1>
            <xm:f>Datos!$C$2:$C$3</xm:f>
          </x14:formula1>
          <xm:sqref>D7:H7</xm:sqref>
        </x14:dataValidation>
        <x14:dataValidation type="list" allowBlank="1" showInputMessage="1" showErrorMessage="1" xr:uid="{88644C28-BA41-4A75-92A8-2084DAF4DA1D}">
          <x14:formula1>
            <xm:f>Datos!$D$2:$D$7</xm:f>
          </x14:formula1>
          <xm:sqref>K7:L7</xm:sqref>
        </x14:dataValidation>
        <x14:dataValidation type="list" allowBlank="1" showInputMessage="1" showErrorMessage="1" xr:uid="{276CAB58-3766-4825-82BB-AD218CDFBDDC}">
          <x14:formula1>
            <xm:f>Datos!$E$2:$E$23</xm:f>
          </x14:formula1>
          <xm:sqref>D8:H8</xm:sqref>
        </x14:dataValidation>
        <x14:dataValidation type="list" allowBlank="1" showInputMessage="1" showErrorMessage="1" xr:uid="{FFC3E9A6-3E14-4C7E-853B-0B69ABCAD8F6}">
          <x14:formula1>
            <xm:f>Datos!$F$2:$F$18</xm:f>
          </x14:formula1>
          <xm:sqref>K8:L8</xm:sqref>
        </x14:dataValidation>
        <x14:dataValidation type="list" allowBlank="1" showInputMessage="1" showErrorMessage="1" xr:uid="{68B54A38-5258-40FE-B09B-C5C8B512B625}">
          <x14:formula1>
            <xm:f>Datos!$G$2:$G$8</xm:f>
          </x14:formula1>
          <xm:sqref>K13:L13</xm:sqref>
        </x14:dataValidation>
        <x14:dataValidation type="list" allowBlank="1" showInputMessage="1" showErrorMessage="1" xr:uid="{479A0956-0CCD-46BD-A648-66EC1D198C9B}">
          <x14:formula1>
            <xm:f>Datos!$H$2:$H$3</xm:f>
          </x14:formula1>
          <xm:sqref>D15:H15</xm:sqref>
        </x14:dataValidation>
        <x14:dataValidation type="list" allowBlank="1" showInputMessage="1" showErrorMessage="1" xr:uid="{BF42FA05-5124-401A-809C-1DF063F809E5}">
          <x14:formula1>
            <xm:f>Datos!$I$2:$I$7</xm:f>
          </x14:formula1>
          <xm:sqref>K15:L15</xm:sqref>
        </x14:dataValidation>
        <x14:dataValidation type="list" allowBlank="1" showInputMessage="1" showErrorMessage="1" xr:uid="{7094CA7C-43B3-4107-9968-E2DFC125D6F6}">
          <x14:formula1>
            <xm:f>Datos!$J$2:$J$5</xm:f>
          </x14:formula1>
          <xm:sqref>K16:L16</xm:sqref>
        </x14:dataValidation>
        <x14:dataValidation type="list" allowBlank="1" showInputMessage="1" showErrorMessage="1" xr:uid="{CBE2C655-3103-47DE-B786-611818AC9FEE}">
          <x14:formula1>
            <xm:f>Datos!$K$2:$K$4</xm:f>
          </x14:formula1>
          <xm:sqref>L23</xm:sqref>
        </x14:dataValidation>
        <x14:dataValidation type="list" allowBlank="1" showInputMessage="1" showErrorMessage="1" xr:uid="{EC70D788-FC41-4585-A67D-484C3ECE88FC}">
          <x14:formula1>
            <xm:f>Datos!$K$2:$K$3</xm:f>
          </x14:formula1>
          <xm:sqref>J19:K21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1013-AA49-4AC6-9F67-4B3661226664}">
  <dimension ref="A1:M29"/>
  <sheetViews>
    <sheetView topLeftCell="A17" zoomScale="120" zoomScaleNormal="120" workbookViewId="0">
      <selection activeCell="D26" sqref="D26:L26"/>
    </sheetView>
  </sheetViews>
  <sheetFormatPr baseColWidth="10" defaultColWidth="9.140625" defaultRowHeight="15" x14ac:dyDescent="0.25"/>
  <sheetData>
    <row r="1" spans="1:12" x14ac:dyDescent="0.25">
      <c r="A1" s="1020"/>
      <c r="B1" s="1021"/>
      <c r="C1" s="1021"/>
      <c r="D1" s="1021"/>
      <c r="E1" s="1022"/>
      <c r="F1" s="979" t="s">
        <v>276</v>
      </c>
      <c r="G1" s="980"/>
      <c r="H1" s="980"/>
      <c r="I1" s="980"/>
      <c r="J1" s="980"/>
      <c r="K1" s="980"/>
      <c r="L1" s="262"/>
    </row>
    <row r="2" spans="1:12" x14ac:dyDescent="0.25">
      <c r="A2" s="1023"/>
      <c r="B2" s="1024"/>
      <c r="C2" s="1024"/>
      <c r="D2" s="1024"/>
      <c r="E2" s="1025"/>
      <c r="F2" s="981"/>
      <c r="G2" s="982"/>
      <c r="H2" s="982"/>
      <c r="I2" s="982"/>
      <c r="J2" s="982"/>
      <c r="K2" s="982"/>
      <c r="L2" s="262"/>
    </row>
    <row r="3" spans="1:12" x14ac:dyDescent="0.25">
      <c r="A3" s="1023"/>
      <c r="B3" s="1024"/>
      <c r="C3" s="1024"/>
      <c r="D3" s="1024"/>
      <c r="E3" s="1025"/>
      <c r="F3" s="979" t="s">
        <v>277</v>
      </c>
      <c r="G3" s="980"/>
      <c r="H3" s="980"/>
      <c r="I3" s="980"/>
      <c r="J3" s="980"/>
      <c r="K3" s="980"/>
      <c r="L3" s="262"/>
    </row>
    <row r="4" spans="1:12" x14ac:dyDescent="0.25">
      <c r="A4" s="1026"/>
      <c r="B4" s="1027"/>
      <c r="C4" s="1027"/>
      <c r="D4" s="1027"/>
      <c r="E4" s="1028"/>
      <c r="F4" s="981"/>
      <c r="G4" s="982"/>
      <c r="H4" s="982"/>
      <c r="I4" s="982"/>
      <c r="J4" s="982"/>
      <c r="K4" s="982"/>
      <c r="L4" s="262"/>
    </row>
    <row r="5" spans="1:12" x14ac:dyDescent="0.25">
      <c r="A5" s="950" t="s">
        <v>278</v>
      </c>
      <c r="B5" s="951"/>
      <c r="C5" s="951"/>
      <c r="D5" s="951"/>
      <c r="E5" s="951"/>
      <c r="F5" s="951"/>
      <c r="G5" s="951"/>
      <c r="H5" s="951"/>
      <c r="I5" s="951"/>
      <c r="J5" s="951"/>
      <c r="K5" s="951"/>
      <c r="L5" s="963"/>
    </row>
    <row r="6" spans="1:12" x14ac:dyDescent="0.25">
      <c r="A6" s="950" t="s">
        <v>279</v>
      </c>
      <c r="B6" s="951"/>
      <c r="C6" s="952"/>
      <c r="D6" s="953" t="s">
        <v>12</v>
      </c>
      <c r="E6" s="954"/>
      <c r="F6" s="954"/>
      <c r="G6" s="954"/>
      <c r="H6" s="955"/>
      <c r="I6" s="950" t="s">
        <v>280</v>
      </c>
      <c r="J6" s="952"/>
      <c r="K6" s="953" t="s">
        <v>37</v>
      </c>
      <c r="L6" s="955"/>
    </row>
    <row r="7" spans="1:12" x14ac:dyDescent="0.25">
      <c r="A7" s="950" t="s">
        <v>281</v>
      </c>
      <c r="B7" s="951"/>
      <c r="C7" s="952"/>
      <c r="D7" s="953" t="s">
        <v>26</v>
      </c>
      <c r="E7" s="954"/>
      <c r="F7" s="954"/>
      <c r="G7" s="954"/>
      <c r="H7" s="955"/>
      <c r="I7" s="950" t="s">
        <v>98</v>
      </c>
      <c r="J7" s="952"/>
      <c r="K7" s="953" t="s">
        <v>15</v>
      </c>
      <c r="L7" s="955"/>
    </row>
    <row r="8" spans="1:12" ht="47.25" customHeight="1" x14ac:dyDescent="0.25">
      <c r="A8" s="950" t="s">
        <v>282</v>
      </c>
      <c r="B8" s="951"/>
      <c r="C8" s="952"/>
      <c r="D8" s="953" t="s">
        <v>74</v>
      </c>
      <c r="E8" s="954"/>
      <c r="F8" s="954"/>
      <c r="G8" s="954"/>
      <c r="H8" s="955"/>
      <c r="I8" s="950" t="s">
        <v>283</v>
      </c>
      <c r="J8" s="952"/>
      <c r="K8" s="953" t="s">
        <v>75</v>
      </c>
      <c r="L8" s="955"/>
    </row>
    <row r="9" spans="1:12" x14ac:dyDescent="0.25">
      <c r="A9" s="970" t="s">
        <v>284</v>
      </c>
      <c r="B9" s="971"/>
      <c r="C9" s="971"/>
      <c r="D9" s="971"/>
      <c r="E9" s="951"/>
      <c r="F9" s="951"/>
      <c r="G9" s="951"/>
      <c r="H9" s="951"/>
      <c r="I9" s="951"/>
      <c r="J9" s="951"/>
      <c r="K9" s="951"/>
      <c r="L9" s="963"/>
    </row>
    <row r="10" spans="1:12" ht="27.75" customHeight="1" x14ac:dyDescent="0.25">
      <c r="A10" s="948" t="s">
        <v>285</v>
      </c>
      <c r="B10" s="948"/>
      <c r="C10" s="948"/>
      <c r="D10" s="948"/>
      <c r="E10" s="949" t="str">
        <f>+ACTIVIDAD_8!B13</f>
        <v>Implementar 1 estrategia asociada al Modelo CIOM para la ruralidad Bogotana</v>
      </c>
      <c r="F10" s="949"/>
      <c r="G10" s="949"/>
      <c r="H10" s="949"/>
      <c r="I10" s="949"/>
      <c r="J10" s="949"/>
      <c r="K10" s="949"/>
      <c r="L10" s="949"/>
    </row>
    <row r="11" spans="1:12" ht="29.25" customHeight="1" x14ac:dyDescent="0.25">
      <c r="A11" s="961" t="s">
        <v>286</v>
      </c>
      <c r="B11" s="962"/>
      <c r="C11" s="962"/>
      <c r="D11" s="963"/>
      <c r="E11" s="956" t="str">
        <f>+ACTIVIDAD_8!I17</f>
        <v>Estrategia asociada al Modelo CIOM para la ruralidad Bogotana implementada</v>
      </c>
      <c r="F11" s="949"/>
      <c r="G11" s="949"/>
      <c r="H11" s="949"/>
      <c r="I11" s="949"/>
      <c r="J11" s="949"/>
      <c r="K11" s="949"/>
      <c r="L11" s="957"/>
    </row>
    <row r="12" spans="1:12" ht="42.75" customHeight="1" x14ac:dyDescent="0.25">
      <c r="A12" s="950" t="s">
        <v>287</v>
      </c>
      <c r="B12" s="951"/>
      <c r="C12" s="951"/>
      <c r="D12" s="952"/>
      <c r="E12" s="972" t="s">
        <v>454</v>
      </c>
      <c r="F12" s="973"/>
      <c r="G12" s="973"/>
      <c r="H12" s="973"/>
      <c r="I12" s="973"/>
      <c r="J12" s="973"/>
      <c r="K12" s="973"/>
      <c r="L12" s="974"/>
    </row>
    <row r="13" spans="1:12" ht="30" customHeight="1" x14ac:dyDescent="0.25">
      <c r="A13" s="950" t="s">
        <v>289</v>
      </c>
      <c r="B13" s="951"/>
      <c r="C13" s="952"/>
      <c r="D13" s="953"/>
      <c r="E13" s="954"/>
      <c r="F13" s="954"/>
      <c r="G13" s="954"/>
      <c r="H13" s="955"/>
      <c r="I13" s="950" t="s">
        <v>290</v>
      </c>
      <c r="J13" s="952"/>
      <c r="K13" s="953" t="s">
        <v>49</v>
      </c>
      <c r="L13" s="955"/>
    </row>
    <row r="14" spans="1:12" x14ac:dyDescent="0.25">
      <c r="A14" s="950" t="s">
        <v>291</v>
      </c>
      <c r="B14" s="951"/>
      <c r="C14" s="951"/>
      <c r="D14" s="951"/>
      <c r="E14" s="951"/>
      <c r="F14" s="951"/>
      <c r="G14" s="951"/>
      <c r="H14" s="951"/>
      <c r="I14" s="951"/>
      <c r="J14" s="951"/>
      <c r="K14" s="951"/>
      <c r="L14" s="963"/>
    </row>
    <row r="15" spans="1:12" ht="26.25" customHeight="1" x14ac:dyDescent="0.25">
      <c r="A15" s="950" t="s">
        <v>292</v>
      </c>
      <c r="B15" s="951"/>
      <c r="C15" s="952"/>
      <c r="D15" s="953" t="s">
        <v>19</v>
      </c>
      <c r="E15" s="954"/>
      <c r="F15" s="954"/>
      <c r="G15" s="954"/>
      <c r="H15" s="955"/>
      <c r="I15" s="950" t="s">
        <v>293</v>
      </c>
      <c r="J15" s="952"/>
      <c r="K15" s="953" t="s">
        <v>20</v>
      </c>
      <c r="L15" s="955"/>
    </row>
    <row r="16" spans="1:12" ht="30.75" customHeight="1" x14ac:dyDescent="0.25">
      <c r="A16" s="950" t="s">
        <v>294</v>
      </c>
      <c r="B16" s="951"/>
      <c r="C16" s="952"/>
      <c r="D16" s="1141">
        <v>1</v>
      </c>
      <c r="E16" s="1142"/>
      <c r="F16" s="1142"/>
      <c r="G16" s="1142"/>
      <c r="H16" s="1143"/>
      <c r="I16" s="950" t="s">
        <v>237</v>
      </c>
      <c r="J16" s="952"/>
      <c r="K16" s="953" t="s">
        <v>23</v>
      </c>
      <c r="L16" s="955"/>
    </row>
    <row r="17" spans="1:13" x14ac:dyDescent="0.25">
      <c r="A17" s="950" t="s">
        <v>295</v>
      </c>
      <c r="B17" s="951"/>
      <c r="C17" s="952"/>
      <c r="D17" s="953"/>
      <c r="E17" s="954"/>
      <c r="F17" s="954"/>
      <c r="G17" s="954"/>
      <c r="H17" s="955"/>
      <c r="I17" s="958"/>
      <c r="J17" s="959"/>
      <c r="K17" s="959"/>
      <c r="L17" s="960"/>
    </row>
    <row r="18" spans="1:13" x14ac:dyDescent="0.25">
      <c r="A18" s="269" t="s">
        <v>296</v>
      </c>
      <c r="B18" s="269" t="s">
        <v>297</v>
      </c>
      <c r="C18" s="950" t="s">
        <v>298</v>
      </c>
      <c r="D18" s="951"/>
      <c r="E18" s="951"/>
      <c r="F18" s="951"/>
      <c r="G18" s="952"/>
      <c r="H18" s="950" t="s">
        <v>299</v>
      </c>
      <c r="I18" s="952"/>
      <c r="J18" s="950" t="s">
        <v>300</v>
      </c>
      <c r="K18" s="952"/>
      <c r="L18" s="269" t="s">
        <v>301</v>
      </c>
    </row>
    <row r="19" spans="1:13" ht="71.25" customHeight="1" x14ac:dyDescent="0.25">
      <c r="A19" s="264">
        <v>1</v>
      </c>
      <c r="B19" s="265" t="s">
        <v>266</v>
      </c>
      <c r="C19" s="953" t="s">
        <v>455</v>
      </c>
      <c r="D19" s="954"/>
      <c r="E19" s="954"/>
      <c r="F19" s="954"/>
      <c r="G19" s="955"/>
      <c r="H19" s="953" t="s">
        <v>456</v>
      </c>
      <c r="I19" s="955"/>
      <c r="J19" s="958" t="s">
        <v>22</v>
      </c>
      <c r="K19" s="960"/>
      <c r="L19" s="265" t="s">
        <v>457</v>
      </c>
    </row>
    <row r="20" spans="1:13" ht="61.5" customHeight="1" x14ac:dyDescent="0.25">
      <c r="A20" s="264">
        <v>2</v>
      </c>
      <c r="B20" s="265" t="s">
        <v>266</v>
      </c>
      <c r="C20" s="953" t="s">
        <v>458</v>
      </c>
      <c r="D20" s="954"/>
      <c r="E20" s="954"/>
      <c r="F20" s="954"/>
      <c r="G20" s="955"/>
      <c r="H20" s="953" t="s">
        <v>459</v>
      </c>
      <c r="I20" s="955"/>
      <c r="J20" s="958" t="s">
        <v>22</v>
      </c>
      <c r="K20" s="960"/>
      <c r="L20" s="265" t="s">
        <v>457</v>
      </c>
    </row>
    <row r="21" spans="1:13" x14ac:dyDescent="0.25">
      <c r="A21" s="264"/>
      <c r="B21" s="265"/>
      <c r="C21" s="953"/>
      <c r="D21" s="954"/>
      <c r="E21" s="954"/>
      <c r="F21" s="954"/>
      <c r="G21" s="955"/>
      <c r="H21" s="953"/>
      <c r="I21" s="955"/>
      <c r="J21" s="958"/>
      <c r="K21" s="960"/>
      <c r="L21" s="265"/>
    </row>
    <row r="22" spans="1:13" ht="51" x14ac:dyDescent="0.25">
      <c r="A22" s="269" t="s">
        <v>296</v>
      </c>
      <c r="B22" s="950" t="s">
        <v>309</v>
      </c>
      <c r="C22" s="951"/>
      <c r="D22" s="951"/>
      <c r="E22" s="951"/>
      <c r="F22" s="951"/>
      <c r="G22" s="951"/>
      <c r="H22" s="951"/>
      <c r="I22" s="951"/>
      <c r="J22" s="951"/>
      <c r="K22" s="952"/>
      <c r="L22" s="269" t="s">
        <v>310</v>
      </c>
    </row>
    <row r="23" spans="1:13" ht="43.5" customHeight="1" x14ac:dyDescent="0.25">
      <c r="A23" s="264">
        <v>1</v>
      </c>
      <c r="B23" s="1123" t="s">
        <v>460</v>
      </c>
      <c r="C23" s="1124"/>
      <c r="D23" s="1124"/>
      <c r="E23" s="1124"/>
      <c r="F23" s="1124"/>
      <c r="G23" s="1124"/>
      <c r="H23" s="1124"/>
      <c r="I23" s="1124"/>
      <c r="J23" s="1124"/>
      <c r="K23" s="1125"/>
      <c r="L23" s="265" t="s">
        <v>22</v>
      </c>
    </row>
    <row r="24" spans="1:13" x14ac:dyDescent="0.25">
      <c r="A24" s="950" t="s">
        <v>312</v>
      </c>
      <c r="B24" s="951"/>
      <c r="C24" s="951"/>
      <c r="D24" s="951"/>
      <c r="E24" s="951"/>
      <c r="F24" s="971"/>
      <c r="G24" s="971"/>
      <c r="H24" s="951"/>
      <c r="I24" s="971"/>
      <c r="J24" s="971"/>
      <c r="K24" s="951"/>
      <c r="L24" s="1034"/>
    </row>
    <row r="25" spans="1:13" ht="25.5" x14ac:dyDescent="0.25">
      <c r="A25" s="950" t="s">
        <v>313</v>
      </c>
      <c r="B25" s="951"/>
      <c r="C25" s="952"/>
      <c r="D25" s="953">
        <v>1</v>
      </c>
      <c r="E25" s="954"/>
      <c r="F25" s="948" t="s">
        <v>314</v>
      </c>
      <c r="G25" s="948"/>
      <c r="H25" s="276">
        <v>2024</v>
      </c>
      <c r="I25" s="948" t="s">
        <v>315</v>
      </c>
      <c r="J25" s="948"/>
      <c r="K25" s="263"/>
      <c r="L25" s="275" t="s">
        <v>339</v>
      </c>
    </row>
    <row r="26" spans="1:13" x14ac:dyDescent="0.25">
      <c r="A26" s="950" t="s">
        <v>317</v>
      </c>
      <c r="B26" s="951"/>
      <c r="C26" s="952"/>
      <c r="D26" s="953" t="s">
        <v>461</v>
      </c>
      <c r="E26" s="954"/>
      <c r="F26" s="947"/>
      <c r="G26" s="947"/>
      <c r="H26" s="954"/>
      <c r="I26" s="947"/>
      <c r="J26" s="947"/>
      <c r="K26" s="954"/>
      <c r="L26" s="964"/>
    </row>
    <row r="27" spans="1:13" x14ac:dyDescent="0.25">
      <c r="A27" s="950" t="s">
        <v>319</v>
      </c>
      <c r="B27" s="951"/>
      <c r="C27" s="952"/>
      <c r="D27" s="1020"/>
      <c r="E27" s="1021"/>
      <c r="F27" s="1021"/>
      <c r="G27" s="1021"/>
      <c r="H27" s="1021"/>
      <c r="I27" s="1021"/>
      <c r="J27" s="1021"/>
      <c r="K27" s="1021"/>
      <c r="L27" s="1022"/>
    </row>
    <row r="28" spans="1:13" x14ac:dyDescent="0.25">
      <c r="A28" s="950" t="s">
        <v>320</v>
      </c>
      <c r="B28" s="951"/>
      <c r="C28" s="951"/>
      <c r="D28" s="1140"/>
      <c r="E28" s="1140"/>
      <c r="F28" s="1140"/>
      <c r="G28" s="1140"/>
      <c r="H28" s="1140"/>
      <c r="I28" s="1140"/>
      <c r="J28" s="1140"/>
      <c r="K28" s="1140"/>
      <c r="L28" s="1140"/>
      <c r="M28" s="357"/>
    </row>
    <row r="29" spans="1:13" x14ac:dyDescent="0.25">
      <c r="D29" s="357"/>
      <c r="E29" s="357"/>
      <c r="F29" s="357"/>
      <c r="G29" s="357"/>
      <c r="H29" s="357"/>
      <c r="I29" s="357"/>
      <c r="J29" s="357"/>
      <c r="K29" s="357"/>
      <c r="L29" s="357"/>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F6E5F5F-2F60-4D38-80CA-2E7F5858AF93}">
          <x14:formula1>
            <xm:f>Datos!$K$2:$K$3</xm:f>
          </x14:formula1>
          <xm:sqref>J19:K21</xm:sqref>
        </x14:dataValidation>
        <x14:dataValidation type="list" allowBlank="1" showInputMessage="1" showErrorMessage="1" xr:uid="{C7A30F69-7D53-4552-8AC1-1908BDC56EEF}">
          <x14:formula1>
            <xm:f>Datos!$K$2:$K$4</xm:f>
          </x14:formula1>
          <xm:sqref>L23</xm:sqref>
        </x14:dataValidation>
        <x14:dataValidation type="list" allowBlank="1" showInputMessage="1" showErrorMessage="1" xr:uid="{AD84B18D-0E0F-4484-A6B8-1DA3E672E423}">
          <x14:formula1>
            <xm:f>Datos!$J$2:$J$5</xm:f>
          </x14:formula1>
          <xm:sqref>K16:L16</xm:sqref>
        </x14:dataValidation>
        <x14:dataValidation type="list" allowBlank="1" showInputMessage="1" showErrorMessage="1" xr:uid="{EEEC5F72-E7A0-414C-A97C-767E819104EF}">
          <x14:formula1>
            <xm:f>Datos!$I$2:$I$7</xm:f>
          </x14:formula1>
          <xm:sqref>K15:L15</xm:sqref>
        </x14:dataValidation>
        <x14:dataValidation type="list" allowBlank="1" showInputMessage="1" showErrorMessage="1" xr:uid="{5B44711B-D95B-4FAC-8144-C05C47FCF210}">
          <x14:formula1>
            <xm:f>Datos!$H$2:$H$3</xm:f>
          </x14:formula1>
          <xm:sqref>D15:H15</xm:sqref>
        </x14:dataValidation>
        <x14:dataValidation type="list" allowBlank="1" showInputMessage="1" showErrorMessage="1" xr:uid="{AA53AA06-97BC-4379-A8F3-F820D7AAABB8}">
          <x14:formula1>
            <xm:f>Datos!$G$2:$G$8</xm:f>
          </x14:formula1>
          <xm:sqref>K13:L13</xm:sqref>
        </x14:dataValidation>
        <x14:dataValidation type="list" allowBlank="1" showInputMessage="1" showErrorMessage="1" xr:uid="{E8B3F412-17A4-4A93-B0F0-7B927C3A0152}">
          <x14:formula1>
            <xm:f>Datos!$F$2:$F$18</xm:f>
          </x14:formula1>
          <xm:sqref>K8:L8</xm:sqref>
        </x14:dataValidation>
        <x14:dataValidation type="list" allowBlank="1" showInputMessage="1" showErrorMessage="1" xr:uid="{C5721651-EAB1-4090-B1FF-C85C1EAE0A0D}">
          <x14:formula1>
            <xm:f>Datos!$E$2:$E$23</xm:f>
          </x14:formula1>
          <xm:sqref>D8:H8</xm:sqref>
        </x14:dataValidation>
        <x14:dataValidation type="list" allowBlank="1" showInputMessage="1" showErrorMessage="1" xr:uid="{CAFC9425-8916-44CC-A85D-DA2D2BB0070C}">
          <x14:formula1>
            <xm:f>Datos!$D$2:$D$7</xm:f>
          </x14:formula1>
          <xm:sqref>K7:L7</xm:sqref>
        </x14:dataValidation>
        <x14:dataValidation type="list" allowBlank="1" showInputMessage="1" showErrorMessage="1" xr:uid="{FAD95710-F395-4623-9203-88D0C9A3C2FB}">
          <x14:formula1>
            <xm:f>Datos!$C$2:$C$3</xm:f>
          </x14:formula1>
          <xm:sqref>D7:H7</xm:sqref>
        </x14:dataValidation>
        <x14:dataValidation type="list" allowBlank="1" showInputMessage="1" showErrorMessage="1" xr:uid="{5382AA27-5C02-4C6B-AB76-ED9B2307E00A}">
          <x14:formula1>
            <xm:f>Datos!$B$2:$B$6</xm:f>
          </x14:formula1>
          <xm:sqref>K6:L6</xm:sqref>
        </x14:dataValidation>
        <x14:dataValidation type="list" allowBlank="1" showInputMessage="1" showErrorMessage="1" xr:uid="{6842A4AD-8A92-4923-A982-EBA00CFC4B25}">
          <x14:formula1>
            <xm:f>Datos!$A$2:$A$5</xm:f>
          </x14:formula1>
          <xm:sqref>D6:H6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8487-FCC1-478B-831A-97F99568D8F8}">
  <sheetPr>
    <tabColor theme="5" tint="0.59999389629810485"/>
    <pageSetUpPr fitToPage="1"/>
  </sheetPr>
  <dimension ref="A1:O120"/>
  <sheetViews>
    <sheetView showGridLines="0" topLeftCell="I12" zoomScale="70" zoomScaleNormal="70" workbookViewId="0">
      <selection activeCell="M36" sqref="M36"/>
    </sheetView>
  </sheetViews>
  <sheetFormatPr baseColWidth="10" defaultColWidth="10.85546875" defaultRowHeight="14.25" x14ac:dyDescent="0.25"/>
  <cols>
    <col min="1" max="1" width="49.7109375" style="66" customWidth="1"/>
    <col min="2" max="4" width="35.7109375" style="66" customWidth="1"/>
    <col min="5" max="5" width="39.7109375" style="66" customWidth="1"/>
    <col min="6" max="8" width="35.7109375" style="66" customWidth="1"/>
    <col min="9" max="9" width="43.7109375" style="66" customWidth="1"/>
    <col min="10" max="13" width="35.7109375" style="66" customWidth="1"/>
    <col min="14" max="14" width="23" style="66" customWidth="1"/>
    <col min="15"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28"/>
      <c r="B1" s="734" t="s">
        <v>182</v>
      </c>
      <c r="C1" s="735"/>
      <c r="D1" s="735"/>
      <c r="E1" s="735"/>
      <c r="F1" s="735"/>
      <c r="G1" s="735"/>
      <c r="H1" s="735"/>
      <c r="I1" s="735"/>
      <c r="J1" s="735"/>
      <c r="K1" s="735"/>
      <c r="L1" s="736"/>
      <c r="M1" s="731" t="s">
        <v>183</v>
      </c>
      <c r="N1" s="732"/>
      <c r="O1" s="733"/>
    </row>
    <row r="2" spans="1:15" s="140" customFormat="1" ht="30.75" customHeight="1" thickBot="1" x14ac:dyDescent="0.3">
      <c r="A2" s="729"/>
      <c r="B2" s="737" t="s">
        <v>184</v>
      </c>
      <c r="C2" s="738"/>
      <c r="D2" s="738"/>
      <c r="E2" s="738"/>
      <c r="F2" s="738"/>
      <c r="G2" s="738"/>
      <c r="H2" s="738"/>
      <c r="I2" s="738"/>
      <c r="J2" s="738"/>
      <c r="K2" s="738"/>
      <c r="L2" s="739"/>
      <c r="M2" s="731" t="s">
        <v>185</v>
      </c>
      <c r="N2" s="732"/>
      <c r="O2" s="733"/>
    </row>
    <row r="3" spans="1:15" s="140" customFormat="1" ht="24" customHeight="1" thickBot="1" x14ac:dyDescent="0.3">
      <c r="A3" s="729"/>
      <c r="B3" s="737" t="s">
        <v>186</v>
      </c>
      <c r="C3" s="738"/>
      <c r="D3" s="738"/>
      <c r="E3" s="738"/>
      <c r="F3" s="738"/>
      <c r="G3" s="738"/>
      <c r="H3" s="738"/>
      <c r="I3" s="738"/>
      <c r="J3" s="738"/>
      <c r="K3" s="738"/>
      <c r="L3" s="739"/>
      <c r="M3" s="731" t="s">
        <v>187</v>
      </c>
      <c r="N3" s="732"/>
      <c r="O3" s="733"/>
    </row>
    <row r="4" spans="1:15" s="140" customFormat="1" ht="21.75" customHeight="1" thickBot="1" x14ac:dyDescent="0.3">
      <c r="A4" s="730"/>
      <c r="B4" s="740" t="s">
        <v>188</v>
      </c>
      <c r="C4" s="741"/>
      <c r="D4" s="741"/>
      <c r="E4" s="741"/>
      <c r="F4" s="741"/>
      <c r="G4" s="741"/>
      <c r="H4" s="741"/>
      <c r="I4" s="741"/>
      <c r="J4" s="741"/>
      <c r="K4" s="741"/>
      <c r="L4" s="742"/>
      <c r="M4" s="731" t="s">
        <v>189</v>
      </c>
      <c r="N4" s="732"/>
      <c r="O4" s="73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56.25" customHeight="1" thickBot="1" x14ac:dyDescent="0.3">
      <c r="A6" s="116" t="s">
        <v>190</v>
      </c>
      <c r="B6" s="889" t="s">
        <v>191</v>
      </c>
      <c r="C6" s="890"/>
      <c r="D6" s="890"/>
      <c r="E6" s="890"/>
      <c r="F6" s="890"/>
      <c r="G6" s="890"/>
      <c r="H6" s="890"/>
      <c r="I6" s="890"/>
      <c r="J6" s="890"/>
      <c r="K6" s="891"/>
      <c r="L6" s="243" t="s">
        <v>192</v>
      </c>
      <c r="M6" s="453">
        <v>2024110010310</v>
      </c>
      <c r="N6" s="454"/>
      <c r="O6" s="455"/>
    </row>
    <row r="7" spans="1:15" s="140" customFormat="1" ht="16.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80" t="s">
        <v>193</v>
      </c>
      <c r="B8" s="243" t="s">
        <v>194</v>
      </c>
      <c r="C8" s="200" t="s">
        <v>195</v>
      </c>
      <c r="D8" s="243" t="s">
        <v>196</v>
      </c>
      <c r="E8" s="201"/>
      <c r="F8" s="243" t="s">
        <v>197</v>
      </c>
      <c r="G8" s="201"/>
      <c r="H8" s="243" t="s">
        <v>198</v>
      </c>
      <c r="I8" s="202"/>
      <c r="J8" s="748" t="s">
        <v>199</v>
      </c>
      <c r="K8" s="879"/>
      <c r="L8" s="242" t="s">
        <v>200</v>
      </c>
      <c r="M8" s="855"/>
      <c r="N8" s="855"/>
      <c r="O8" s="855"/>
    </row>
    <row r="9" spans="1:15" s="140" customFormat="1" ht="21.75" customHeight="1" thickBot="1" x14ac:dyDescent="0.3">
      <c r="A9" s="880"/>
      <c r="B9" s="244" t="s">
        <v>201</v>
      </c>
      <c r="C9" s="203"/>
      <c r="D9" s="243" t="s">
        <v>202</v>
      </c>
      <c r="E9" s="204"/>
      <c r="F9" s="243" t="s">
        <v>203</v>
      </c>
      <c r="G9" s="204"/>
      <c r="H9" s="243" t="s">
        <v>204</v>
      </c>
      <c r="I9" s="509"/>
      <c r="J9" s="748"/>
      <c r="K9" s="879"/>
      <c r="L9" s="242" t="s">
        <v>205</v>
      </c>
      <c r="M9" s="855"/>
      <c r="N9" s="855"/>
      <c r="O9" s="855"/>
    </row>
    <row r="10" spans="1:15" s="140" customFormat="1" ht="21.75" customHeight="1" thickBot="1" x14ac:dyDescent="0.3">
      <c r="A10" s="880"/>
      <c r="B10" s="243" t="s">
        <v>206</v>
      </c>
      <c r="C10" s="200"/>
      <c r="D10" s="243" t="s">
        <v>207</v>
      </c>
      <c r="E10" s="203"/>
      <c r="F10" s="243" t="s">
        <v>208</v>
      </c>
      <c r="G10" s="204"/>
      <c r="H10" s="243" t="s">
        <v>209</v>
      </c>
      <c r="I10" s="202"/>
      <c r="J10" s="748"/>
      <c r="K10" s="879"/>
      <c r="L10" s="242" t="s">
        <v>210</v>
      </c>
      <c r="M10" s="855" t="s">
        <v>195</v>
      </c>
      <c r="N10" s="855"/>
      <c r="O10" s="85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86" t="s">
        <v>211</v>
      </c>
      <c r="B13" s="867" t="s">
        <v>386</v>
      </c>
      <c r="C13" s="868"/>
      <c r="D13" s="868"/>
      <c r="E13" s="868"/>
      <c r="F13" s="868"/>
      <c r="G13" s="868"/>
      <c r="H13" s="868"/>
      <c r="I13" s="868"/>
      <c r="J13" s="868"/>
      <c r="K13" s="868"/>
      <c r="L13" s="868"/>
      <c r="M13" s="868"/>
      <c r="N13" s="868"/>
      <c r="O13" s="869"/>
    </row>
    <row r="14" spans="1:15" ht="15" customHeight="1" x14ac:dyDescent="0.25">
      <c r="A14" s="887"/>
      <c r="B14" s="870"/>
      <c r="C14" s="871"/>
      <c r="D14" s="871"/>
      <c r="E14" s="871"/>
      <c r="F14" s="871"/>
      <c r="G14" s="871"/>
      <c r="H14" s="871"/>
      <c r="I14" s="871"/>
      <c r="J14" s="871"/>
      <c r="K14" s="871"/>
      <c r="L14" s="871"/>
      <c r="M14" s="871"/>
      <c r="N14" s="871"/>
      <c r="O14" s="872"/>
    </row>
    <row r="15" spans="1:15" ht="15" customHeight="1" thickBot="1" x14ac:dyDescent="0.3">
      <c r="A15" s="888"/>
      <c r="B15" s="873"/>
      <c r="C15" s="874"/>
      <c r="D15" s="874"/>
      <c r="E15" s="874"/>
      <c r="F15" s="874"/>
      <c r="G15" s="874"/>
      <c r="H15" s="874"/>
      <c r="I15" s="874"/>
      <c r="J15" s="874"/>
      <c r="K15" s="874"/>
      <c r="L15" s="874"/>
      <c r="M15" s="874"/>
      <c r="N15" s="874"/>
      <c r="O15" s="875"/>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78" t="s">
        <v>387</v>
      </c>
      <c r="C17" s="878"/>
      <c r="D17" s="878"/>
      <c r="E17" s="878"/>
      <c r="F17" s="878"/>
      <c r="G17" s="880" t="s">
        <v>215</v>
      </c>
      <c r="H17" s="880"/>
      <c r="I17" s="876" t="s">
        <v>388</v>
      </c>
      <c r="J17" s="876"/>
      <c r="K17" s="876"/>
      <c r="L17" s="876"/>
      <c r="M17" s="876"/>
      <c r="N17" s="876"/>
      <c r="O17" s="876"/>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22" t="s">
        <v>218</v>
      </c>
      <c r="C19" s="878"/>
      <c r="D19" s="878"/>
      <c r="E19" s="878"/>
      <c r="F19" s="116" t="s">
        <v>219</v>
      </c>
      <c r="G19" s="881" t="s">
        <v>389</v>
      </c>
      <c r="H19" s="881"/>
      <c r="I19" s="881"/>
      <c r="J19" s="116" t="s">
        <v>221</v>
      </c>
      <c r="K19" s="878" t="s">
        <v>222</v>
      </c>
      <c r="L19" s="878"/>
      <c r="M19" s="878"/>
      <c r="N19" s="878"/>
      <c r="O19" s="878"/>
    </row>
    <row r="20" spans="1:15" ht="9" customHeight="1" x14ac:dyDescent="0.25">
      <c r="A20" s="70"/>
      <c r="B20" s="67"/>
      <c r="C20" s="885"/>
      <c r="D20" s="885"/>
      <c r="E20" s="885"/>
      <c r="F20" s="885"/>
      <c r="G20" s="885"/>
      <c r="H20" s="885"/>
      <c r="I20" s="885"/>
      <c r="J20" s="885"/>
      <c r="K20" s="885"/>
      <c r="L20" s="885"/>
      <c r="M20" s="885"/>
      <c r="N20" s="885"/>
      <c r="O20" s="885"/>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46" t="s">
        <v>223</v>
      </c>
      <c r="B23" s="747"/>
      <c r="C23" s="747"/>
      <c r="D23" s="747"/>
      <c r="E23" s="747"/>
      <c r="F23" s="747"/>
      <c r="G23" s="747"/>
      <c r="H23" s="747"/>
      <c r="I23" s="747"/>
      <c r="J23" s="747"/>
      <c r="K23" s="747"/>
      <c r="L23" s="747"/>
      <c r="M23" s="747"/>
      <c r="N23" s="747"/>
      <c r="O23" s="748"/>
    </row>
    <row r="24" spans="1:15" ht="32.1" customHeight="1" thickBot="1" x14ac:dyDescent="0.3">
      <c r="A24" s="746" t="s">
        <v>224</v>
      </c>
      <c r="B24" s="747"/>
      <c r="C24" s="747"/>
      <c r="D24" s="747"/>
      <c r="E24" s="747"/>
      <c r="F24" s="747"/>
      <c r="G24" s="747"/>
      <c r="H24" s="747"/>
      <c r="I24" s="747"/>
      <c r="J24" s="747"/>
      <c r="K24" s="747"/>
      <c r="L24" s="747"/>
      <c r="M24" s="747"/>
      <c r="N24" s="747"/>
      <c r="O24" s="748"/>
    </row>
    <row r="25" spans="1:15" ht="32.1" customHeight="1" thickBot="1" x14ac:dyDescent="0.3">
      <c r="A25" s="91"/>
      <c r="B25" s="81" t="s">
        <v>194</v>
      </c>
      <c r="C25" s="81" t="s">
        <v>196</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669">
        <v>9119900083</v>
      </c>
      <c r="C26" s="86">
        <v>12837083</v>
      </c>
      <c r="D26" s="86">
        <v>506928083</v>
      </c>
      <c r="E26" s="86">
        <v>362665083</v>
      </c>
      <c r="F26" s="86">
        <v>97543087</v>
      </c>
      <c r="G26" s="86">
        <v>167905083</v>
      </c>
      <c r="H26" s="86">
        <v>12837083</v>
      </c>
      <c r="I26" s="86">
        <v>12837083</v>
      </c>
      <c r="J26" s="86">
        <v>12837083</v>
      </c>
      <c r="K26" s="83">
        <v>95773083</v>
      </c>
      <c r="L26" s="86">
        <v>12837083</v>
      </c>
      <c r="M26" s="86">
        <v>12837083</v>
      </c>
      <c r="N26" s="440">
        <f>SUM(B26:M26)</f>
        <v>10427737000</v>
      </c>
      <c r="O26" s="84"/>
    </row>
    <row r="27" spans="1:15" ht="32.1" customHeight="1" x14ac:dyDescent="0.25">
      <c r="A27" s="85" t="s">
        <v>228</v>
      </c>
      <c r="B27" s="86">
        <v>3690658537</v>
      </c>
      <c r="C27" s="86"/>
      <c r="D27" s="86"/>
      <c r="E27" s="86"/>
      <c r="F27" s="86"/>
      <c r="G27" s="86"/>
      <c r="H27" s="86"/>
      <c r="I27" s="86"/>
      <c r="J27" s="86"/>
      <c r="K27" s="86"/>
      <c r="L27" s="86"/>
      <c r="M27" s="86"/>
      <c r="N27" s="440">
        <f t="shared" ref="N27:N31" si="0">SUM(B27:M27)</f>
        <v>3690658537</v>
      </c>
      <c r="O27" s="115">
        <f>+(B27+C27+D27+E27+F27+G27+H27+I27+J27+K27+L27+M27)/N26</f>
        <v>0.35392708283686097</v>
      </c>
    </row>
    <row r="28" spans="1:15" ht="32.1" customHeight="1" x14ac:dyDescent="0.25">
      <c r="A28" s="85" t="s">
        <v>229</v>
      </c>
      <c r="B28" s="86">
        <v>125241186</v>
      </c>
      <c r="C28" s="86"/>
      <c r="D28" s="86"/>
      <c r="E28" s="86"/>
      <c r="F28" s="440"/>
      <c r="G28" s="86"/>
      <c r="H28" s="86"/>
      <c r="I28" s="86"/>
      <c r="J28" s="86"/>
      <c r="K28" s="86"/>
      <c r="L28" s="86"/>
      <c r="M28" s="86"/>
      <c r="N28" s="440">
        <f t="shared" si="0"/>
        <v>125241186</v>
      </c>
      <c r="O28" s="115"/>
    </row>
    <row r="29" spans="1:15" ht="32.1" customHeight="1" x14ac:dyDescent="0.25">
      <c r="A29" s="85" t="s">
        <v>230</v>
      </c>
      <c r="B29" s="86">
        <v>697000000</v>
      </c>
      <c r="C29" s="86">
        <v>530000000</v>
      </c>
      <c r="D29" s="86">
        <v>340000000</v>
      </c>
      <c r="E29" s="86">
        <v>34000000</v>
      </c>
      <c r="F29" s="86">
        <v>25000000</v>
      </c>
      <c r="G29" s="86">
        <v>12000000</v>
      </c>
      <c r="H29" s="86">
        <v>18013638</v>
      </c>
      <c r="I29" s="86"/>
      <c r="J29" s="86"/>
      <c r="K29" s="86"/>
      <c r="L29" s="86"/>
      <c r="M29" s="86"/>
      <c r="N29" s="440">
        <f>SUM(B29:M29)</f>
        <v>1656013638</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v>494451427</v>
      </c>
      <c r="C31" s="89"/>
      <c r="D31" s="89"/>
      <c r="E31" s="89"/>
      <c r="F31" s="89"/>
      <c r="G31" s="89"/>
      <c r="H31" s="89"/>
      <c r="I31" s="89"/>
      <c r="J31" s="89"/>
      <c r="K31" s="89"/>
      <c r="L31" s="89"/>
      <c r="M31" s="89"/>
      <c r="N31" s="89">
        <f t="shared" si="0"/>
        <v>494451427</v>
      </c>
      <c r="O31" s="512">
        <f>+N31/(N29-N30)</f>
        <v>0.29857932063721326</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1" t="s">
        <v>233</v>
      </c>
      <c r="B35" s="902"/>
      <c r="C35" s="902"/>
      <c r="D35" s="902"/>
      <c r="E35" s="902"/>
      <c r="F35" s="902"/>
      <c r="G35" s="902"/>
      <c r="H35" s="902"/>
      <c r="I35" s="903"/>
      <c r="J35" s="95"/>
    </row>
    <row r="36" spans="1:10" ht="50.25" customHeight="1" thickBot="1" x14ac:dyDescent="0.3">
      <c r="A36" s="101" t="s">
        <v>234</v>
      </c>
      <c r="B36" s="904" t="str">
        <f>+B13</f>
        <v>Realizar el 100% de las actividades operativas y contractuales necesarias para brindar los servicios del Modelo Casa de Igualdad de Oportunidades (CIOM) en las 20 localidades de Bogotá</v>
      </c>
      <c r="C36" s="905"/>
      <c r="D36" s="905"/>
      <c r="E36" s="905"/>
      <c r="F36" s="905"/>
      <c r="G36" s="905"/>
      <c r="H36" s="905"/>
      <c r="I36" s="906"/>
      <c r="J36" s="93"/>
    </row>
    <row r="37" spans="1:10" ht="18.75" customHeight="1" thickBot="1" x14ac:dyDescent="0.3">
      <c r="A37" s="919" t="s">
        <v>235</v>
      </c>
      <c r="B37" s="145">
        <v>2024</v>
      </c>
      <c r="C37" s="145">
        <v>2025</v>
      </c>
      <c r="D37" s="145">
        <v>2026</v>
      </c>
      <c r="E37" s="145">
        <v>2027</v>
      </c>
      <c r="F37" s="145" t="s">
        <v>236</v>
      </c>
      <c r="G37" s="921" t="s">
        <v>237</v>
      </c>
      <c r="H37" s="1074" t="s">
        <v>23</v>
      </c>
      <c r="I37" s="1074"/>
      <c r="J37" s="93"/>
    </row>
    <row r="38" spans="1:10" ht="50.25" customHeight="1" thickBot="1" x14ac:dyDescent="0.3">
      <c r="A38" s="920"/>
      <c r="B38" s="147">
        <v>1</v>
      </c>
      <c r="C38" s="147">
        <v>1</v>
      </c>
      <c r="D38" s="147">
        <v>1</v>
      </c>
      <c r="E38" s="147">
        <v>1</v>
      </c>
      <c r="F38" s="146">
        <v>1</v>
      </c>
      <c r="G38" s="921"/>
      <c r="H38" s="1074"/>
      <c r="I38" s="1074"/>
      <c r="J38" s="93"/>
    </row>
    <row r="39" spans="1:10" ht="52.5" customHeight="1" thickBot="1" x14ac:dyDescent="0.3">
      <c r="A39" s="102" t="s">
        <v>238</v>
      </c>
      <c r="B39" s="907">
        <v>0.3</v>
      </c>
      <c r="C39" s="908"/>
      <c r="D39" s="914" t="s">
        <v>239</v>
      </c>
      <c r="E39" s="915"/>
      <c r="F39" s="915"/>
      <c r="G39" s="915"/>
      <c r="H39" s="915"/>
      <c r="I39" s="916"/>
    </row>
    <row r="40" spans="1:10" s="94" customFormat="1" ht="48" customHeight="1" thickBot="1" x14ac:dyDescent="0.3">
      <c r="A40" s="919" t="s">
        <v>240</v>
      </c>
      <c r="B40" s="102" t="s">
        <v>241</v>
      </c>
      <c r="C40" s="101" t="s">
        <v>242</v>
      </c>
      <c r="D40" s="899" t="s">
        <v>243</v>
      </c>
      <c r="E40" s="900"/>
      <c r="F40" s="899" t="s">
        <v>244</v>
      </c>
      <c r="G40" s="900"/>
      <c r="H40" s="103" t="s">
        <v>245</v>
      </c>
      <c r="I40" s="105" t="s">
        <v>246</v>
      </c>
    </row>
    <row r="41" spans="1:10" ht="264" customHeight="1" thickBot="1" x14ac:dyDescent="0.3">
      <c r="A41" s="920"/>
      <c r="B41" s="385">
        <v>1</v>
      </c>
      <c r="C41" s="385">
        <v>1</v>
      </c>
      <c r="D41" s="917" t="s">
        <v>390</v>
      </c>
      <c r="E41" s="918"/>
      <c r="F41" s="917" t="s">
        <v>391</v>
      </c>
      <c r="G41" s="918"/>
      <c r="H41" s="401"/>
      <c r="I41" s="394" t="s">
        <v>392</v>
      </c>
    </row>
    <row r="42" spans="1:10" s="94" customFormat="1" ht="54" customHeight="1" thickBot="1" x14ac:dyDescent="0.3">
      <c r="A42" s="919" t="s">
        <v>250</v>
      </c>
      <c r="B42" s="104" t="s">
        <v>241</v>
      </c>
      <c r="C42" s="103" t="s">
        <v>242</v>
      </c>
      <c r="D42" s="899" t="s">
        <v>243</v>
      </c>
      <c r="E42" s="900"/>
      <c r="F42" s="899" t="s">
        <v>244</v>
      </c>
      <c r="G42" s="900"/>
      <c r="H42" s="103" t="s">
        <v>245</v>
      </c>
      <c r="I42" s="105" t="s">
        <v>246</v>
      </c>
    </row>
    <row r="43" spans="1:10" ht="159.75" customHeight="1" thickBot="1" x14ac:dyDescent="0.3">
      <c r="A43" s="920"/>
      <c r="B43" s="373">
        <v>1</v>
      </c>
      <c r="C43" s="404"/>
      <c r="D43" s="917"/>
      <c r="E43" s="918"/>
      <c r="F43" s="917"/>
      <c r="G43" s="918"/>
      <c r="H43" s="401"/>
      <c r="I43" s="394"/>
    </row>
    <row r="44" spans="1:10" s="94" customFormat="1" ht="35.1" customHeight="1" thickBot="1" x14ac:dyDescent="0.3">
      <c r="A44" s="919" t="s">
        <v>251</v>
      </c>
      <c r="B44" s="104" t="s">
        <v>241</v>
      </c>
      <c r="C44" s="103" t="s">
        <v>242</v>
      </c>
      <c r="D44" s="899" t="s">
        <v>243</v>
      </c>
      <c r="E44" s="900"/>
      <c r="F44" s="899" t="s">
        <v>244</v>
      </c>
      <c r="G44" s="900"/>
      <c r="H44" s="103" t="s">
        <v>245</v>
      </c>
      <c r="I44" s="105" t="s">
        <v>246</v>
      </c>
    </row>
    <row r="45" spans="1:10" ht="136.5" customHeight="1" thickBot="1" x14ac:dyDescent="0.3">
      <c r="A45" s="920"/>
      <c r="B45" s="445">
        <v>1</v>
      </c>
      <c r="C45" s="446"/>
      <c r="D45" s="928"/>
      <c r="E45" s="1101"/>
      <c r="F45" s="928"/>
      <c r="G45" s="1101"/>
      <c r="H45" s="398"/>
      <c r="I45" s="395"/>
    </row>
    <row r="46" spans="1:10" s="94" customFormat="1" ht="35.1" customHeight="1" thickBot="1" x14ac:dyDescent="0.3">
      <c r="A46" s="919" t="s">
        <v>252</v>
      </c>
      <c r="B46" s="104" t="s">
        <v>241</v>
      </c>
      <c r="C46" s="104" t="s">
        <v>242</v>
      </c>
      <c r="D46" s="899" t="s">
        <v>243</v>
      </c>
      <c r="E46" s="900"/>
      <c r="F46" s="899" t="s">
        <v>244</v>
      </c>
      <c r="G46" s="900"/>
      <c r="H46" s="103" t="s">
        <v>245</v>
      </c>
      <c r="I46" s="103" t="s">
        <v>246</v>
      </c>
    </row>
    <row r="47" spans="1:10" ht="156" customHeight="1" thickBot="1" x14ac:dyDescent="0.3">
      <c r="A47" s="920"/>
      <c r="B47" s="373">
        <v>1</v>
      </c>
      <c r="C47" s="446"/>
      <c r="D47" s="830"/>
      <c r="E47" s="831"/>
      <c r="F47" s="928"/>
      <c r="G47" s="1101"/>
      <c r="H47" s="113"/>
      <c r="I47" s="396"/>
    </row>
    <row r="48" spans="1:10" s="94" customFormat="1" ht="92.25" customHeight="1" thickBot="1" x14ac:dyDescent="0.3">
      <c r="A48" s="919" t="s">
        <v>253</v>
      </c>
      <c r="B48" s="104" t="s">
        <v>241</v>
      </c>
      <c r="C48" s="103" t="s">
        <v>242</v>
      </c>
      <c r="D48" s="899" t="s">
        <v>243</v>
      </c>
      <c r="E48" s="900"/>
      <c r="F48" s="899" t="s">
        <v>244</v>
      </c>
      <c r="G48" s="900"/>
      <c r="H48" s="103" t="s">
        <v>245</v>
      </c>
      <c r="I48" s="105" t="s">
        <v>246</v>
      </c>
    </row>
    <row r="49" spans="1:9" ht="208.5" customHeight="1" thickBot="1" x14ac:dyDescent="0.3">
      <c r="A49" s="920"/>
      <c r="B49" s="373">
        <v>1</v>
      </c>
      <c r="C49" s="404"/>
      <c r="D49" s="1100"/>
      <c r="E49" s="1136"/>
      <c r="F49" s="928"/>
      <c r="G49" s="929"/>
      <c r="H49" s="96"/>
      <c r="I49" s="477"/>
    </row>
    <row r="50" spans="1:9" s="94" customFormat="1" ht="35.1" customHeight="1" thickBot="1" x14ac:dyDescent="0.3">
      <c r="A50" s="919" t="s">
        <v>254</v>
      </c>
      <c r="B50" s="104" t="s">
        <v>241</v>
      </c>
      <c r="C50" s="489" t="s">
        <v>242</v>
      </c>
      <c r="D50" s="899" t="s">
        <v>243</v>
      </c>
      <c r="E50" s="900"/>
      <c r="F50" s="899" t="s">
        <v>244</v>
      </c>
      <c r="G50" s="900"/>
      <c r="H50" s="103" t="s">
        <v>245</v>
      </c>
      <c r="I50" s="105" t="s">
        <v>246</v>
      </c>
    </row>
    <row r="51" spans="1:9" ht="160.5" customHeight="1" thickBot="1" x14ac:dyDescent="0.3">
      <c r="A51" s="920"/>
      <c r="B51" s="380">
        <v>1</v>
      </c>
      <c r="C51" s="491"/>
      <c r="D51" s="1162"/>
      <c r="E51" s="1098"/>
      <c r="F51" s="1097"/>
      <c r="G51" s="1098"/>
      <c r="H51" s="536"/>
      <c r="I51" s="523"/>
    </row>
    <row r="52" spans="1:9" ht="35.1" customHeight="1" thickBot="1" x14ac:dyDescent="0.3">
      <c r="A52" s="919" t="s">
        <v>255</v>
      </c>
      <c r="B52" s="102" t="s">
        <v>241</v>
      </c>
      <c r="C52" s="101" t="s">
        <v>242</v>
      </c>
      <c r="D52" s="899" t="s">
        <v>243</v>
      </c>
      <c r="E52" s="900"/>
      <c r="F52" s="899" t="s">
        <v>244</v>
      </c>
      <c r="G52" s="900"/>
      <c r="H52" s="103" t="s">
        <v>245</v>
      </c>
      <c r="I52" s="105" t="s">
        <v>246</v>
      </c>
    </row>
    <row r="53" spans="1:9" ht="148.5" customHeight="1" x14ac:dyDescent="0.25">
      <c r="A53" s="920"/>
      <c r="B53" s="380">
        <v>1</v>
      </c>
      <c r="C53" s="380"/>
      <c r="D53" s="1097"/>
      <c r="E53" s="1162"/>
      <c r="F53" s="1097"/>
      <c r="G53" s="1098"/>
      <c r="H53" s="536"/>
      <c r="I53" s="525"/>
    </row>
    <row r="54" spans="1:9" ht="35.1" customHeight="1" x14ac:dyDescent="0.25">
      <c r="A54" s="919" t="s">
        <v>256</v>
      </c>
      <c r="B54" s="102" t="s">
        <v>241</v>
      </c>
      <c r="C54" s="101" t="s">
        <v>242</v>
      </c>
      <c r="D54" s="899" t="s">
        <v>243</v>
      </c>
      <c r="E54" s="900"/>
      <c r="F54" s="899" t="s">
        <v>244</v>
      </c>
      <c r="G54" s="900"/>
      <c r="H54" s="489" t="s">
        <v>245</v>
      </c>
      <c r="I54" s="105" t="s">
        <v>246</v>
      </c>
    </row>
    <row r="55" spans="1:9" ht="143.25" customHeight="1" x14ac:dyDescent="0.25">
      <c r="A55" s="920"/>
      <c r="B55" s="380">
        <v>1</v>
      </c>
      <c r="C55" s="380"/>
      <c r="D55" s="1097"/>
      <c r="E55" s="1162"/>
      <c r="F55" s="1097"/>
      <c r="G55" s="1098"/>
      <c r="H55" s="542"/>
      <c r="I55" s="525"/>
    </row>
    <row r="56" spans="1:9" ht="35.1" customHeight="1" x14ac:dyDescent="0.25">
      <c r="A56" s="919" t="s">
        <v>257</v>
      </c>
      <c r="B56" s="102" t="s">
        <v>241</v>
      </c>
      <c r="C56" s="101" t="s">
        <v>242</v>
      </c>
      <c r="D56" s="899" t="s">
        <v>243</v>
      </c>
      <c r="E56" s="900"/>
      <c r="F56" s="899" t="s">
        <v>244</v>
      </c>
      <c r="G56" s="900"/>
      <c r="H56" s="101" t="s">
        <v>245</v>
      </c>
      <c r="I56" s="105" t="s">
        <v>246</v>
      </c>
    </row>
    <row r="57" spans="1:9" ht="132.75" customHeight="1" x14ac:dyDescent="0.25">
      <c r="A57" s="920"/>
      <c r="B57" s="380">
        <v>1</v>
      </c>
      <c r="C57" s="546"/>
      <c r="D57" s="1117"/>
      <c r="E57" s="1161"/>
      <c r="F57" s="1092"/>
      <c r="G57" s="1093"/>
      <c r="H57" s="96"/>
      <c r="I57" s="549"/>
    </row>
    <row r="58" spans="1:9" ht="35.1" customHeight="1" x14ac:dyDescent="0.25">
      <c r="A58" s="919" t="s">
        <v>258</v>
      </c>
      <c r="B58" s="102" t="s">
        <v>241</v>
      </c>
      <c r="C58" s="101" t="s">
        <v>242</v>
      </c>
      <c r="D58" s="899" t="s">
        <v>243</v>
      </c>
      <c r="E58" s="900"/>
      <c r="F58" s="899" t="s">
        <v>244</v>
      </c>
      <c r="G58" s="900"/>
      <c r="H58" s="103" t="s">
        <v>245</v>
      </c>
      <c r="I58" s="105" t="s">
        <v>246</v>
      </c>
    </row>
    <row r="59" spans="1:9" ht="122.25" customHeight="1" x14ac:dyDescent="0.25">
      <c r="A59" s="920"/>
      <c r="B59" s="380">
        <v>1</v>
      </c>
      <c r="C59" s="380"/>
      <c r="D59" s="1117"/>
      <c r="E59" s="1161"/>
      <c r="F59" s="1092"/>
      <c r="G59" s="1093"/>
      <c r="H59" s="96"/>
      <c r="I59" s="525"/>
    </row>
    <row r="60" spans="1:9" ht="35.1" customHeight="1" x14ac:dyDescent="0.25">
      <c r="A60" s="919" t="s">
        <v>259</v>
      </c>
      <c r="B60" s="102" t="s">
        <v>241</v>
      </c>
      <c r="C60" s="101" t="s">
        <v>242</v>
      </c>
      <c r="D60" s="899" t="s">
        <v>243</v>
      </c>
      <c r="E60" s="900"/>
      <c r="F60" s="899" t="s">
        <v>244</v>
      </c>
      <c r="G60" s="900"/>
      <c r="H60" s="103" t="s">
        <v>245</v>
      </c>
      <c r="I60" s="105" t="s">
        <v>246</v>
      </c>
    </row>
    <row r="61" spans="1:9" ht="135.75" customHeight="1" x14ac:dyDescent="0.25">
      <c r="A61" s="920"/>
      <c r="B61" s="380">
        <v>1</v>
      </c>
      <c r="C61" s="380"/>
      <c r="D61" s="1117"/>
      <c r="E61" s="1161"/>
      <c r="F61" s="1092"/>
      <c r="G61" s="1093"/>
      <c r="H61" s="96"/>
      <c r="I61" s="525"/>
    </row>
    <row r="62" spans="1:9" ht="35.1" customHeight="1" x14ac:dyDescent="0.25">
      <c r="A62" s="919" t="s">
        <v>260</v>
      </c>
      <c r="B62" s="102" t="s">
        <v>241</v>
      </c>
      <c r="C62" s="101" t="s">
        <v>242</v>
      </c>
      <c r="D62" s="899" t="s">
        <v>243</v>
      </c>
      <c r="E62" s="900"/>
      <c r="F62" s="899" t="s">
        <v>244</v>
      </c>
      <c r="G62" s="900"/>
      <c r="H62" s="103" t="s">
        <v>245</v>
      </c>
      <c r="I62" s="105" t="s">
        <v>246</v>
      </c>
    </row>
    <row r="63" spans="1:9" ht="120.75" customHeight="1" thickBot="1" x14ac:dyDescent="0.3">
      <c r="A63" s="920"/>
      <c r="B63" s="380">
        <v>1</v>
      </c>
      <c r="C63" s="100"/>
      <c r="D63" s="930"/>
      <c r="E63" s="931"/>
      <c r="F63" s="930"/>
      <c r="G63" s="931"/>
      <c r="H63" s="96"/>
      <c r="I63" s="96"/>
    </row>
    <row r="66" spans="1:9" s="93" customFormat="1" ht="30" customHeight="1" x14ac:dyDescent="0.25">
      <c r="A66" s="66"/>
      <c r="B66" s="66"/>
      <c r="C66" s="66"/>
      <c r="D66" s="66"/>
      <c r="E66" s="66"/>
      <c r="F66" s="66"/>
      <c r="G66" s="66"/>
      <c r="H66" s="66"/>
      <c r="I66" s="66"/>
    </row>
    <row r="67" spans="1:9" ht="34.5" customHeight="1" x14ac:dyDescent="0.25">
      <c r="A67" s="856" t="s">
        <v>261</v>
      </c>
      <c r="B67" s="856"/>
      <c r="C67" s="856"/>
      <c r="D67" s="856"/>
      <c r="E67" s="856"/>
      <c r="F67" s="856"/>
      <c r="G67" s="856"/>
      <c r="H67" s="856"/>
      <c r="I67" s="856"/>
    </row>
    <row r="68" spans="1:9" ht="41.25" customHeight="1" x14ac:dyDescent="0.25">
      <c r="A68" s="106" t="s">
        <v>262</v>
      </c>
      <c r="B68" s="1159" t="s">
        <v>393</v>
      </c>
      <c r="C68" s="1160"/>
      <c r="D68" s="1159" t="s">
        <v>394</v>
      </c>
      <c r="E68" s="1160"/>
      <c r="F68" s="859" t="s">
        <v>266</v>
      </c>
      <c r="G68" s="860"/>
      <c r="H68" s="859" t="s">
        <v>266</v>
      </c>
      <c r="I68" s="860"/>
    </row>
    <row r="69" spans="1:9" ht="40.5" customHeight="1" x14ac:dyDescent="0.25">
      <c r="A69" s="106" t="s">
        <v>267</v>
      </c>
      <c r="B69" s="1057">
        <v>0.15</v>
      </c>
      <c r="C69" s="1058"/>
      <c r="D69" s="1057">
        <v>0.15</v>
      </c>
      <c r="E69" s="1058"/>
      <c r="F69" s="1134"/>
      <c r="G69" s="827"/>
      <c r="H69" s="826"/>
      <c r="I69" s="827"/>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355">
        <v>8.3299999999999999E-2</v>
      </c>
      <c r="C71" s="355">
        <v>8.3299999999999999E-2</v>
      </c>
      <c r="D71" s="108">
        <v>8.3299999999999999E-2</v>
      </c>
      <c r="E71" s="355">
        <v>8.3299999999999999E-2</v>
      </c>
      <c r="F71" s="114"/>
      <c r="G71" s="109"/>
      <c r="H71" s="114"/>
      <c r="I71" s="109"/>
    </row>
    <row r="72" spans="1:9" ht="231" customHeight="1" x14ac:dyDescent="0.25">
      <c r="A72" s="106" t="s">
        <v>268</v>
      </c>
      <c r="B72" s="897" t="s">
        <v>395</v>
      </c>
      <c r="C72" s="898"/>
      <c r="D72" s="1157" t="s">
        <v>396</v>
      </c>
      <c r="E72" s="1158"/>
      <c r="F72" s="865"/>
      <c r="G72" s="994"/>
      <c r="H72" s="865"/>
      <c r="I72" s="866"/>
    </row>
    <row r="73" spans="1:9" ht="80.25" customHeight="1" x14ac:dyDescent="0.25">
      <c r="A73" s="106" t="s">
        <v>272</v>
      </c>
      <c r="B73" s="845" t="s">
        <v>397</v>
      </c>
      <c r="C73" s="844"/>
      <c r="D73" s="843" t="s">
        <v>398</v>
      </c>
      <c r="E73" s="844"/>
      <c r="F73" s="852"/>
      <c r="G73" s="851"/>
      <c r="H73" s="852"/>
      <c r="I73" s="851"/>
    </row>
    <row r="74" spans="1:9" ht="30.75" customHeight="1" x14ac:dyDescent="0.25">
      <c r="A74" s="828" t="s">
        <v>196</v>
      </c>
      <c r="B74" s="153" t="s">
        <v>99</v>
      </c>
      <c r="C74" s="153" t="s">
        <v>242</v>
      </c>
      <c r="D74" s="153" t="s">
        <v>99</v>
      </c>
      <c r="E74" s="153" t="s">
        <v>242</v>
      </c>
      <c r="F74" s="153" t="s">
        <v>99</v>
      </c>
      <c r="G74" s="153" t="s">
        <v>242</v>
      </c>
      <c r="H74" s="153" t="s">
        <v>99</v>
      </c>
      <c r="I74" s="153" t="s">
        <v>242</v>
      </c>
    </row>
    <row r="75" spans="1:9" ht="30.75" customHeight="1" x14ac:dyDescent="0.25">
      <c r="A75" s="829"/>
      <c r="B75" s="355">
        <v>8.3299999999999999E-2</v>
      </c>
      <c r="C75" s="355"/>
      <c r="D75" s="108">
        <v>8.3299999999999999E-2</v>
      </c>
      <c r="E75" s="109"/>
      <c r="F75" s="114"/>
      <c r="G75" s="110"/>
      <c r="H75" s="114"/>
      <c r="I75" s="110"/>
    </row>
    <row r="76" spans="1:9" s="403" customFormat="1" ht="112.5" customHeight="1" x14ac:dyDescent="0.25">
      <c r="A76" s="402" t="s">
        <v>268</v>
      </c>
      <c r="B76" s="937"/>
      <c r="C76" s="938"/>
      <c r="D76" s="1051"/>
      <c r="E76" s="1052"/>
      <c r="F76" s="1153"/>
      <c r="G76" s="1154"/>
      <c r="H76" s="1155"/>
      <c r="I76" s="1156"/>
    </row>
    <row r="77" spans="1:9" ht="106.5" customHeight="1" x14ac:dyDescent="0.25">
      <c r="A77" s="106" t="s">
        <v>272</v>
      </c>
      <c r="B77" s="843"/>
      <c r="C77" s="844"/>
      <c r="D77" s="1090"/>
      <c r="E77" s="1091"/>
      <c r="F77" s="852"/>
      <c r="G77" s="851"/>
      <c r="H77" s="852"/>
      <c r="I77" s="851"/>
    </row>
    <row r="78" spans="1:9" ht="30.75" customHeight="1" x14ac:dyDescent="0.25">
      <c r="A78" s="828" t="s">
        <v>197</v>
      </c>
      <c r="B78" s="153" t="s">
        <v>99</v>
      </c>
      <c r="C78" s="153" t="s">
        <v>242</v>
      </c>
      <c r="D78" s="153" t="s">
        <v>99</v>
      </c>
      <c r="E78" s="153" t="s">
        <v>242</v>
      </c>
      <c r="F78" s="153" t="s">
        <v>99</v>
      </c>
      <c r="G78" s="153" t="s">
        <v>242</v>
      </c>
      <c r="H78" s="153" t="s">
        <v>99</v>
      </c>
      <c r="I78" s="153" t="s">
        <v>242</v>
      </c>
    </row>
    <row r="79" spans="1:9" ht="30.75" customHeight="1" x14ac:dyDescent="0.25">
      <c r="A79" s="829"/>
      <c r="B79" s="355">
        <v>8.3299999999999999E-2</v>
      </c>
      <c r="C79" s="109"/>
      <c r="D79" s="108">
        <v>8.3299999999999999E-2</v>
      </c>
      <c r="E79" s="109"/>
      <c r="F79" s="114"/>
      <c r="G79" s="110"/>
      <c r="H79" s="114"/>
      <c r="I79" s="110"/>
    </row>
    <row r="80" spans="1:9" ht="114.75" customHeight="1" x14ac:dyDescent="0.25">
      <c r="A80" s="106" t="s">
        <v>268</v>
      </c>
      <c r="B80" s="1051"/>
      <c r="C80" s="1052"/>
      <c r="D80" s="1051"/>
      <c r="E80" s="1052"/>
      <c r="F80" s="865"/>
      <c r="G80" s="994"/>
      <c r="H80" s="852"/>
      <c r="I80" s="851"/>
    </row>
    <row r="81" spans="1:9" ht="80.25" customHeight="1" x14ac:dyDescent="0.25">
      <c r="A81" s="106" t="s">
        <v>272</v>
      </c>
      <c r="B81" s="843"/>
      <c r="C81" s="844"/>
      <c r="D81" s="1051"/>
      <c r="E81" s="1052"/>
      <c r="F81" s="852"/>
      <c r="G81" s="851"/>
      <c r="H81" s="852"/>
      <c r="I81" s="851"/>
    </row>
    <row r="82" spans="1:9" ht="30.75" customHeight="1" x14ac:dyDescent="0.25">
      <c r="A82" s="828" t="s">
        <v>198</v>
      </c>
      <c r="B82" s="153" t="s">
        <v>99</v>
      </c>
      <c r="C82" s="153" t="s">
        <v>242</v>
      </c>
      <c r="D82" s="153" t="s">
        <v>99</v>
      </c>
      <c r="E82" s="153" t="s">
        <v>242</v>
      </c>
      <c r="F82" s="153" t="s">
        <v>99</v>
      </c>
      <c r="G82" s="153" t="s">
        <v>242</v>
      </c>
      <c r="H82" s="153" t="s">
        <v>99</v>
      </c>
      <c r="I82" s="153" t="s">
        <v>242</v>
      </c>
    </row>
    <row r="83" spans="1:9" ht="30.75" customHeight="1" x14ac:dyDescent="0.25">
      <c r="A83" s="829"/>
      <c r="B83" s="355">
        <v>8.3299999999999999E-2</v>
      </c>
      <c r="C83" s="355"/>
      <c r="D83" s="108">
        <v>8.3299999999999999E-2</v>
      </c>
      <c r="E83" s="355"/>
      <c r="F83" s="114"/>
      <c r="G83" s="110"/>
      <c r="H83" s="114"/>
      <c r="I83" s="110"/>
    </row>
    <row r="84" spans="1:9" ht="120.75" customHeight="1" x14ac:dyDescent="0.25">
      <c r="A84" s="106" t="s">
        <v>268</v>
      </c>
      <c r="B84" s="1051"/>
      <c r="C84" s="1052"/>
      <c r="D84" s="1051"/>
      <c r="E84" s="1052"/>
      <c r="F84" s="865"/>
      <c r="G84" s="994"/>
      <c r="H84" s="852"/>
      <c r="I84" s="851"/>
    </row>
    <row r="85" spans="1:9" ht="100.5" customHeight="1" x14ac:dyDescent="0.25">
      <c r="A85" s="106" t="s">
        <v>272</v>
      </c>
      <c r="B85" s="843"/>
      <c r="C85" s="844"/>
      <c r="D85" s="1053"/>
      <c r="E85" s="1152"/>
      <c r="F85" s="852"/>
      <c r="G85" s="851"/>
      <c r="H85" s="852"/>
      <c r="I85" s="851"/>
    </row>
    <row r="86" spans="1:9" ht="30" customHeight="1" x14ac:dyDescent="0.25">
      <c r="A86" s="828" t="s">
        <v>201</v>
      </c>
      <c r="B86" s="153" t="s">
        <v>99</v>
      </c>
      <c r="C86" s="153" t="s">
        <v>242</v>
      </c>
      <c r="D86" s="153" t="s">
        <v>99</v>
      </c>
      <c r="E86" s="153" t="s">
        <v>242</v>
      </c>
      <c r="F86" s="153" t="s">
        <v>99</v>
      </c>
      <c r="G86" s="153" t="s">
        <v>242</v>
      </c>
      <c r="H86" s="153" t="s">
        <v>99</v>
      </c>
      <c r="I86" s="153" t="s">
        <v>242</v>
      </c>
    </row>
    <row r="87" spans="1:9" ht="30" customHeight="1" x14ac:dyDescent="0.25">
      <c r="A87" s="829"/>
      <c r="B87" s="355">
        <v>8.3299999999999999E-2</v>
      </c>
      <c r="C87" s="108"/>
      <c r="D87" s="108">
        <v>8.3299999999999999E-2</v>
      </c>
      <c r="E87" s="108"/>
      <c r="F87" s="114"/>
      <c r="G87" s="110"/>
      <c r="H87" s="114"/>
      <c r="I87" s="110"/>
    </row>
    <row r="88" spans="1:9" ht="141" customHeight="1" x14ac:dyDescent="0.25">
      <c r="A88" s="106" t="s">
        <v>268</v>
      </c>
      <c r="B88" s="1146"/>
      <c r="C88" s="1146"/>
      <c r="D88" s="1147"/>
      <c r="E88" s="1043"/>
      <c r="F88" s="892"/>
      <c r="G88" s="892"/>
      <c r="H88" s="892"/>
      <c r="I88" s="892"/>
    </row>
    <row r="89" spans="1:9" ht="96" customHeight="1" x14ac:dyDescent="0.25">
      <c r="A89" s="106" t="s">
        <v>272</v>
      </c>
      <c r="B89" s="1148"/>
      <c r="C89" s="1149"/>
      <c r="D89" s="1150"/>
      <c r="E89" s="1151"/>
      <c r="F89" s="834"/>
      <c r="G89" s="835"/>
      <c r="H89" s="834"/>
      <c r="I89" s="835"/>
    </row>
    <row r="90" spans="1:9" ht="29.25" customHeight="1" x14ac:dyDescent="0.25">
      <c r="A90" s="828" t="s">
        <v>202</v>
      </c>
      <c r="B90" s="153" t="s">
        <v>99</v>
      </c>
      <c r="C90" s="153" t="s">
        <v>242</v>
      </c>
      <c r="D90" s="153" t="s">
        <v>99</v>
      </c>
      <c r="E90" s="153" t="s">
        <v>242</v>
      </c>
      <c r="F90" s="153" t="s">
        <v>99</v>
      </c>
      <c r="G90" s="153" t="s">
        <v>242</v>
      </c>
      <c r="H90" s="153" t="s">
        <v>99</v>
      </c>
      <c r="I90" s="153" t="s">
        <v>242</v>
      </c>
    </row>
    <row r="91" spans="1:9" ht="29.25" customHeight="1" x14ac:dyDescent="0.25">
      <c r="A91" s="829"/>
      <c r="B91" s="355">
        <v>8.3299999999999999E-2</v>
      </c>
      <c r="C91" s="109"/>
      <c r="D91" s="108">
        <v>8.3299999999999999E-2</v>
      </c>
      <c r="E91" s="109"/>
      <c r="F91" s="114"/>
      <c r="G91" s="110"/>
      <c r="H91" s="114"/>
      <c r="I91" s="110"/>
    </row>
    <row r="92" spans="1:9" ht="120" customHeight="1" x14ac:dyDescent="0.25">
      <c r="A92" s="106" t="s">
        <v>268</v>
      </c>
      <c r="B92" s="1041"/>
      <c r="C92" s="1041"/>
      <c r="D92" s="1041"/>
      <c r="E92" s="1041"/>
      <c r="F92" s="842"/>
      <c r="G92" s="842"/>
      <c r="H92" s="842"/>
      <c r="I92" s="842"/>
    </row>
    <row r="93" spans="1:9" ht="98.25" customHeight="1" x14ac:dyDescent="0.25">
      <c r="A93" s="106" t="s">
        <v>272</v>
      </c>
      <c r="B93" s="832"/>
      <c r="C93" s="833"/>
      <c r="D93" s="1053"/>
      <c r="E93" s="1054"/>
      <c r="F93" s="834"/>
      <c r="G93" s="835"/>
      <c r="H93" s="834"/>
      <c r="I93" s="835"/>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355">
        <v>8.3299999999999999E-2</v>
      </c>
      <c r="C95" s="355"/>
      <c r="D95" s="108">
        <v>8.3299999999999999E-2</v>
      </c>
      <c r="E95" s="355"/>
      <c r="F95" s="114"/>
      <c r="G95" s="110"/>
      <c r="H95" s="114"/>
      <c r="I95" s="110"/>
    </row>
    <row r="96" spans="1:9" ht="131.25" customHeight="1" x14ac:dyDescent="0.25">
      <c r="A96" s="106" t="s">
        <v>268</v>
      </c>
      <c r="B96" s="1041"/>
      <c r="C96" s="1041"/>
      <c r="D96" s="1041"/>
      <c r="E96" s="1042"/>
      <c r="F96" s="842"/>
      <c r="G96" s="842"/>
      <c r="H96" s="842"/>
      <c r="I96" s="842"/>
    </row>
    <row r="97" spans="1:9" ht="146.25" customHeight="1" x14ac:dyDescent="0.25">
      <c r="A97" s="106" t="s">
        <v>272</v>
      </c>
      <c r="B97" s="843"/>
      <c r="C97" s="844"/>
      <c r="D97" s="1144"/>
      <c r="E97" s="1145"/>
      <c r="F97" s="834"/>
      <c r="G97" s="835"/>
      <c r="H97" s="834"/>
      <c r="I97" s="835"/>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355">
        <v>8.3299999999999999E-2</v>
      </c>
      <c r="C99" s="355"/>
      <c r="D99" s="108">
        <v>8.3299999999999999E-2</v>
      </c>
      <c r="E99" s="355"/>
      <c r="F99" s="114"/>
      <c r="G99" s="110"/>
      <c r="H99" s="114"/>
      <c r="I99" s="110"/>
    </row>
    <row r="100" spans="1:9" ht="172.5" customHeight="1" x14ac:dyDescent="0.25">
      <c r="A100" s="106" t="s">
        <v>268</v>
      </c>
      <c r="B100" s="1041"/>
      <c r="C100" s="1041"/>
      <c r="D100" s="1041"/>
      <c r="E100" s="1042"/>
      <c r="F100" s="842"/>
      <c r="G100" s="842"/>
      <c r="H100" s="842"/>
      <c r="I100" s="842"/>
    </row>
    <row r="101" spans="1:9" ht="120" customHeight="1" x14ac:dyDescent="0.25">
      <c r="A101" s="106" t="s">
        <v>272</v>
      </c>
      <c r="B101" s="1107"/>
      <c r="C101" s="1108"/>
      <c r="D101" s="843"/>
      <c r="E101" s="844"/>
      <c r="F101" s="834"/>
      <c r="G101" s="835"/>
      <c r="H101" s="834"/>
      <c r="I101" s="835"/>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355">
        <v>8.3299999999999999E-2</v>
      </c>
      <c r="C103" s="355"/>
      <c r="D103" s="108">
        <v>8.3299999999999999E-2</v>
      </c>
      <c r="E103" s="355"/>
      <c r="F103" s="114"/>
      <c r="G103" s="110"/>
      <c r="H103" s="114"/>
      <c r="I103" s="110"/>
    </row>
    <row r="104" spans="1:9" ht="146.25" customHeight="1" x14ac:dyDescent="0.25">
      <c r="A104" s="106" t="s">
        <v>268</v>
      </c>
      <c r="B104" s="1126"/>
      <c r="C104" s="1126"/>
      <c r="D104" s="1126"/>
      <c r="E104" s="1126"/>
      <c r="F104" s="842"/>
      <c r="G104" s="842"/>
      <c r="H104" s="842"/>
      <c r="I104" s="842"/>
    </row>
    <row r="105" spans="1:9" ht="80.25" customHeight="1" x14ac:dyDescent="0.25">
      <c r="A105" s="106" t="s">
        <v>272</v>
      </c>
      <c r="B105" s="843"/>
      <c r="C105" s="844"/>
      <c r="D105" s="843"/>
      <c r="E105" s="844"/>
      <c r="F105" s="834"/>
      <c r="G105" s="835"/>
      <c r="H105" s="834"/>
      <c r="I105" s="835"/>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355">
        <v>8.3299999999999999E-2</v>
      </c>
      <c r="C107" s="355"/>
      <c r="D107" s="108">
        <v>8.3299999999999999E-2</v>
      </c>
      <c r="E107" s="108"/>
      <c r="F107" s="114"/>
      <c r="G107" s="110"/>
      <c r="H107" s="114"/>
      <c r="I107" s="110"/>
    </row>
    <row r="108" spans="1:9" ht="181.5" customHeight="1" x14ac:dyDescent="0.25">
      <c r="A108" s="106" t="s">
        <v>268</v>
      </c>
      <c r="B108" s="983"/>
      <c r="C108" s="983"/>
      <c r="D108" s="1080"/>
      <c r="E108" s="1105"/>
      <c r="F108" s="842"/>
      <c r="G108" s="842"/>
      <c r="H108" s="842"/>
      <c r="I108" s="842"/>
    </row>
    <row r="109" spans="1:9" ht="80.25" customHeight="1" x14ac:dyDescent="0.25">
      <c r="A109" s="106" t="s">
        <v>272</v>
      </c>
      <c r="B109" s="843"/>
      <c r="C109" s="844"/>
      <c r="D109" s="843"/>
      <c r="E109" s="844"/>
      <c r="F109" s="834"/>
      <c r="G109" s="835"/>
      <c r="H109" s="834"/>
      <c r="I109" s="835"/>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355">
        <v>8.3299999999999999E-2</v>
      </c>
      <c r="C111" s="355"/>
      <c r="D111" s="108">
        <v>8.3299999999999999E-2</v>
      </c>
      <c r="E111" s="355"/>
      <c r="F111" s="114"/>
      <c r="G111" s="110"/>
      <c r="H111" s="114"/>
      <c r="I111" s="110"/>
    </row>
    <row r="112" spans="1:9" ht="138" customHeight="1" x14ac:dyDescent="0.25">
      <c r="A112" s="106" t="s">
        <v>268</v>
      </c>
      <c r="B112" s="983"/>
      <c r="C112" s="983"/>
      <c r="D112" s="1078"/>
      <c r="E112" s="1078"/>
      <c r="F112" s="842"/>
      <c r="G112" s="842"/>
      <c r="H112" s="842"/>
      <c r="I112" s="842"/>
    </row>
    <row r="113" spans="1:9" ht="129.75" customHeight="1" x14ac:dyDescent="0.25">
      <c r="A113" s="106" t="s">
        <v>272</v>
      </c>
      <c r="B113" s="843"/>
      <c r="C113" s="844"/>
      <c r="D113" s="843"/>
      <c r="E113" s="844"/>
      <c r="F113" s="834"/>
      <c r="G113" s="835"/>
      <c r="H113" s="834"/>
      <c r="I113" s="835"/>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5">
        <v>8.3699999999999997E-2</v>
      </c>
      <c r="C115" s="109"/>
      <c r="D115" s="355">
        <v>8.3699999999999997E-2</v>
      </c>
      <c r="E115" s="273"/>
      <c r="F115" s="354"/>
      <c r="G115" s="274"/>
      <c r="H115" s="273"/>
      <c r="I115" s="274"/>
    </row>
    <row r="116" spans="1:9" ht="80.25" customHeight="1" x14ac:dyDescent="0.25">
      <c r="A116" s="106" t="s">
        <v>268</v>
      </c>
      <c r="B116" s="939"/>
      <c r="C116" s="939"/>
      <c r="D116" s="939"/>
      <c r="E116" s="939"/>
      <c r="F116" s="939"/>
      <c r="G116" s="939"/>
      <c r="H116" s="939"/>
      <c r="I116" s="939"/>
    </row>
    <row r="117" spans="1:9" ht="80.25" customHeight="1" x14ac:dyDescent="0.25">
      <c r="A117" s="106" t="s">
        <v>272</v>
      </c>
      <c r="B117" s="834"/>
      <c r="C117" s="835"/>
      <c r="D117" s="834"/>
      <c r="E117" s="835"/>
      <c r="F117" s="834"/>
      <c r="G117" s="835"/>
      <c r="H117" s="834"/>
      <c r="I117" s="835"/>
    </row>
    <row r="118" spans="1:9" ht="16.5" x14ac:dyDescent="0.25">
      <c r="A118" s="107" t="s">
        <v>274</v>
      </c>
      <c r="B118" s="112">
        <f t="shared" ref="B118:I118" si="1">(B71+B75+B79+B83+B87+B91+B95+B99+B103+B107+B111+B115)</f>
        <v>1</v>
      </c>
      <c r="C118" s="112">
        <f t="shared" si="1"/>
        <v>8.3299999999999999E-2</v>
      </c>
      <c r="D118" s="112">
        <f t="shared" si="1"/>
        <v>1</v>
      </c>
      <c r="E118" s="112">
        <f t="shared" si="1"/>
        <v>8.3299999999999999E-2</v>
      </c>
      <c r="F118" s="112">
        <f t="shared" si="1"/>
        <v>0</v>
      </c>
      <c r="G118" s="112">
        <f t="shared" si="1"/>
        <v>0</v>
      </c>
      <c r="H118" s="112">
        <f t="shared" si="1"/>
        <v>0</v>
      </c>
      <c r="I118" s="112">
        <f t="shared" si="1"/>
        <v>0</v>
      </c>
    </row>
    <row r="120" spans="1:9" ht="28.5" x14ac:dyDescent="0.25">
      <c r="A120" s="353" t="s">
        <v>275</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D73:E73" r:id="rId1" display="https://secretariadistritald-my.sharepoint.com/:w:/g/personal/territorializacion2021_sdmujer_gov_co/IQCcGbtjdsuCS4rTgbWbar-lATMAbTEBoFgLIybP-miFtfM?e=ZGrT0i" xr:uid="{5DA97280-C214-4104-B83A-5DC1D018388A}"/>
    <hyperlink ref="B73:C73" r:id="rId2" display="https://secretariadistritald-my.sharepoint.com/:b:/g/personal/territorializacion2021_sdmujer_gov_co/IQCa6sVm_NbBRJDG_1E18N8xASx5hrQo5_iOl95Ef1J89AA?e=nUcIAg" xr:uid="{826F1EC5-FA60-4849-9C45-179A528735D8}"/>
    <hyperlink ref="B73" r:id="rId3" xr:uid="{C860BDE1-40E4-486D-8E0E-E4C8989F834C}"/>
  </hyperlinks>
  <pageMargins left="0.25" right="0.25" top="0.75" bottom="0.75" header="0.3" footer="0.3"/>
  <pageSetup scale="10" orientation="landscape"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DEC13FF5-85A5-48CD-B072-57E5FF5091D5}">
          <x14:formula1>
            <xm:f>Listas!$B$2:$B$4</xm:f>
          </x14:formula1>
          <xm:sqref>H37:I38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E4E1-79CD-403D-9539-889B04EA9E0E}">
  <sheetPr>
    <tabColor theme="5" tint="0.59999389629810485"/>
    <pageSetUpPr fitToPage="1"/>
  </sheetPr>
  <dimension ref="A1:O121"/>
  <sheetViews>
    <sheetView showGridLines="0" topLeftCell="A85" zoomScale="60" zoomScaleNormal="60" workbookViewId="0">
      <selection activeCell="D72" sqref="D72:E72"/>
    </sheetView>
  </sheetViews>
  <sheetFormatPr baseColWidth="10" defaultColWidth="10.85546875" defaultRowHeight="14.25" x14ac:dyDescent="0.25"/>
  <cols>
    <col min="1" max="1" width="49.7109375" style="66" customWidth="1"/>
    <col min="2" max="5" width="35.7109375" style="66" customWidth="1"/>
    <col min="6" max="6" width="59.42578125" style="66" customWidth="1"/>
    <col min="7" max="7" width="53.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28"/>
      <c r="B1" s="734" t="s">
        <v>182</v>
      </c>
      <c r="C1" s="735"/>
      <c r="D1" s="735"/>
      <c r="E1" s="735"/>
      <c r="F1" s="735"/>
      <c r="G1" s="735"/>
      <c r="H1" s="735"/>
      <c r="I1" s="735"/>
      <c r="J1" s="735"/>
      <c r="K1" s="735"/>
      <c r="L1" s="736"/>
      <c r="M1" s="731" t="s">
        <v>183</v>
      </c>
      <c r="N1" s="732"/>
      <c r="O1" s="733"/>
    </row>
    <row r="2" spans="1:15" s="140" customFormat="1" ht="30.75" customHeight="1" thickBot="1" x14ac:dyDescent="0.3">
      <c r="A2" s="729"/>
      <c r="B2" s="737" t="s">
        <v>184</v>
      </c>
      <c r="C2" s="738"/>
      <c r="D2" s="738"/>
      <c r="E2" s="738"/>
      <c r="F2" s="738"/>
      <c r="G2" s="738"/>
      <c r="H2" s="738"/>
      <c r="I2" s="738"/>
      <c r="J2" s="738"/>
      <c r="K2" s="738"/>
      <c r="L2" s="739"/>
      <c r="M2" s="731" t="s">
        <v>185</v>
      </c>
      <c r="N2" s="732"/>
      <c r="O2" s="733"/>
    </row>
    <row r="3" spans="1:15" s="140" customFormat="1" ht="24" customHeight="1" thickBot="1" x14ac:dyDescent="0.3">
      <c r="A3" s="729"/>
      <c r="B3" s="737" t="s">
        <v>186</v>
      </c>
      <c r="C3" s="738"/>
      <c r="D3" s="738"/>
      <c r="E3" s="738"/>
      <c r="F3" s="738"/>
      <c r="G3" s="738"/>
      <c r="H3" s="738"/>
      <c r="I3" s="738"/>
      <c r="J3" s="738"/>
      <c r="K3" s="738"/>
      <c r="L3" s="739"/>
      <c r="M3" s="731" t="s">
        <v>187</v>
      </c>
      <c r="N3" s="732"/>
      <c r="O3" s="733"/>
    </row>
    <row r="4" spans="1:15" s="140" customFormat="1" ht="21.75" customHeight="1" thickBot="1" x14ac:dyDescent="0.3">
      <c r="A4" s="730"/>
      <c r="B4" s="740" t="s">
        <v>188</v>
      </c>
      <c r="C4" s="741"/>
      <c r="D4" s="741"/>
      <c r="E4" s="741"/>
      <c r="F4" s="741"/>
      <c r="G4" s="741"/>
      <c r="H4" s="741"/>
      <c r="I4" s="741"/>
      <c r="J4" s="741"/>
      <c r="K4" s="741"/>
      <c r="L4" s="742"/>
      <c r="M4" s="731" t="s">
        <v>189</v>
      </c>
      <c r="N4" s="732"/>
      <c r="O4" s="73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 customHeight="1" thickBot="1" x14ac:dyDescent="0.3">
      <c r="A6" s="116" t="s">
        <v>190</v>
      </c>
      <c r="B6" s="889" t="s">
        <v>191</v>
      </c>
      <c r="C6" s="890"/>
      <c r="D6" s="890"/>
      <c r="E6" s="890"/>
      <c r="F6" s="890"/>
      <c r="G6" s="890"/>
      <c r="H6" s="890"/>
      <c r="I6" s="890"/>
      <c r="J6" s="890"/>
      <c r="K6" s="891"/>
      <c r="L6" s="243" t="s">
        <v>192</v>
      </c>
      <c r="M6" s="453">
        <v>2024110010310</v>
      </c>
      <c r="N6" s="454"/>
      <c r="O6" s="455"/>
    </row>
    <row r="7" spans="1:15" s="140" customFormat="1" ht="14.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80" t="s">
        <v>193</v>
      </c>
      <c r="B8" s="243" t="s">
        <v>194</v>
      </c>
      <c r="C8" s="200" t="s">
        <v>195</v>
      </c>
      <c r="D8" s="243" t="s">
        <v>196</v>
      </c>
      <c r="E8" s="201"/>
      <c r="F8" s="243" t="s">
        <v>197</v>
      </c>
      <c r="G8" s="201"/>
      <c r="H8" s="243" t="s">
        <v>198</v>
      </c>
      <c r="I8" s="202"/>
      <c r="J8" s="748" t="s">
        <v>199</v>
      </c>
      <c r="K8" s="879"/>
      <c r="L8" s="242" t="s">
        <v>200</v>
      </c>
      <c r="M8" s="855"/>
      <c r="N8" s="855"/>
      <c r="O8" s="855"/>
    </row>
    <row r="9" spans="1:15" s="140" customFormat="1" ht="21.75" customHeight="1" thickBot="1" x14ac:dyDescent="0.3">
      <c r="A9" s="880"/>
      <c r="B9" s="244" t="s">
        <v>201</v>
      </c>
      <c r="C9" s="203"/>
      <c r="D9" s="243" t="s">
        <v>202</v>
      </c>
      <c r="E9" s="204"/>
      <c r="F9" s="243" t="s">
        <v>203</v>
      </c>
      <c r="G9" s="204"/>
      <c r="H9" s="243" t="s">
        <v>204</v>
      </c>
      <c r="I9" s="509"/>
      <c r="J9" s="748"/>
      <c r="K9" s="879"/>
      <c r="L9" s="242" t="s">
        <v>205</v>
      </c>
      <c r="M9" s="855"/>
      <c r="N9" s="855"/>
      <c r="O9" s="855"/>
    </row>
    <row r="10" spans="1:15" s="140" customFormat="1" ht="21.75" customHeight="1" thickBot="1" x14ac:dyDescent="0.3">
      <c r="A10" s="880"/>
      <c r="B10" s="243" t="s">
        <v>206</v>
      </c>
      <c r="C10" s="200"/>
      <c r="D10" s="243" t="s">
        <v>207</v>
      </c>
      <c r="E10" s="203"/>
      <c r="F10" s="243" t="s">
        <v>208</v>
      </c>
      <c r="G10" s="204"/>
      <c r="H10" s="243" t="s">
        <v>209</v>
      </c>
      <c r="I10" s="202"/>
      <c r="J10" s="748"/>
      <c r="K10" s="879"/>
      <c r="L10" s="242" t="s">
        <v>210</v>
      </c>
      <c r="M10" s="855" t="s">
        <v>195</v>
      </c>
      <c r="N10" s="855"/>
      <c r="O10" s="85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86" t="s">
        <v>211</v>
      </c>
      <c r="B13" s="867" t="s">
        <v>462</v>
      </c>
      <c r="C13" s="868"/>
      <c r="D13" s="868"/>
      <c r="E13" s="868"/>
      <c r="F13" s="868"/>
      <c r="G13" s="868"/>
      <c r="H13" s="868"/>
      <c r="I13" s="868"/>
      <c r="J13" s="868"/>
      <c r="K13" s="868"/>
      <c r="L13" s="868"/>
      <c r="M13" s="868"/>
      <c r="N13" s="868"/>
      <c r="O13" s="869"/>
    </row>
    <row r="14" spans="1:15" ht="15" customHeight="1" x14ac:dyDescent="0.25">
      <c r="A14" s="887"/>
      <c r="B14" s="870"/>
      <c r="C14" s="871"/>
      <c r="D14" s="871"/>
      <c r="E14" s="871"/>
      <c r="F14" s="871"/>
      <c r="G14" s="871"/>
      <c r="H14" s="871"/>
      <c r="I14" s="871"/>
      <c r="J14" s="871"/>
      <c r="K14" s="871"/>
      <c r="L14" s="871"/>
      <c r="M14" s="871"/>
      <c r="N14" s="871"/>
      <c r="O14" s="872"/>
    </row>
    <row r="15" spans="1:15" ht="15" customHeight="1" thickBot="1" x14ac:dyDescent="0.3">
      <c r="A15" s="888"/>
      <c r="B15" s="873"/>
      <c r="C15" s="874"/>
      <c r="D15" s="874"/>
      <c r="E15" s="874"/>
      <c r="F15" s="874"/>
      <c r="G15" s="874"/>
      <c r="H15" s="874"/>
      <c r="I15" s="874"/>
      <c r="J15" s="874"/>
      <c r="K15" s="874"/>
      <c r="L15" s="874"/>
      <c r="M15" s="874"/>
      <c r="N15" s="874"/>
      <c r="O15" s="875"/>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78" t="s">
        <v>387</v>
      </c>
      <c r="C17" s="878"/>
      <c r="D17" s="878"/>
      <c r="E17" s="878"/>
      <c r="F17" s="878"/>
      <c r="G17" s="880" t="s">
        <v>215</v>
      </c>
      <c r="H17" s="880"/>
      <c r="I17" s="876" t="s">
        <v>463</v>
      </c>
      <c r="J17" s="876"/>
      <c r="K17" s="876"/>
      <c r="L17" s="876"/>
      <c r="M17" s="876"/>
      <c r="N17" s="876"/>
      <c r="O17" s="876"/>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22" t="s">
        <v>218</v>
      </c>
      <c r="C19" s="878"/>
      <c r="D19" s="878"/>
      <c r="E19" s="878"/>
      <c r="F19" s="116" t="s">
        <v>219</v>
      </c>
      <c r="G19" s="881" t="s">
        <v>389</v>
      </c>
      <c r="H19" s="881"/>
      <c r="I19" s="881"/>
      <c r="J19" s="116" t="s">
        <v>221</v>
      </c>
      <c r="K19" s="878" t="s">
        <v>222</v>
      </c>
      <c r="L19" s="878"/>
      <c r="M19" s="878"/>
      <c r="N19" s="878"/>
      <c r="O19" s="878"/>
    </row>
    <row r="20" spans="1:15" ht="9" customHeight="1" x14ac:dyDescent="0.25">
      <c r="A20" s="70"/>
      <c r="B20" s="67"/>
      <c r="C20" s="885"/>
      <c r="D20" s="885"/>
      <c r="E20" s="885"/>
      <c r="F20" s="885"/>
      <c r="G20" s="885"/>
      <c r="H20" s="885"/>
      <c r="I20" s="885"/>
      <c r="J20" s="885"/>
      <c r="K20" s="885"/>
      <c r="L20" s="885"/>
      <c r="M20" s="885"/>
      <c r="N20" s="885"/>
      <c r="O20" s="885"/>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46" t="s">
        <v>223</v>
      </c>
      <c r="B23" s="747"/>
      <c r="C23" s="747"/>
      <c r="D23" s="747"/>
      <c r="E23" s="747"/>
      <c r="F23" s="747"/>
      <c r="G23" s="747"/>
      <c r="H23" s="747"/>
      <c r="I23" s="747"/>
      <c r="J23" s="747"/>
      <c r="K23" s="747"/>
      <c r="L23" s="747"/>
      <c r="M23" s="747"/>
      <c r="N23" s="747"/>
      <c r="O23" s="748"/>
    </row>
    <row r="24" spans="1:15" ht="32.1" customHeight="1" thickBot="1" x14ac:dyDescent="0.3">
      <c r="A24" s="746" t="s">
        <v>224</v>
      </c>
      <c r="B24" s="747"/>
      <c r="C24" s="747"/>
      <c r="D24" s="747"/>
      <c r="E24" s="747"/>
      <c r="F24" s="747"/>
      <c r="G24" s="747"/>
      <c r="H24" s="747"/>
      <c r="I24" s="747"/>
      <c r="J24" s="747"/>
      <c r="K24" s="747"/>
      <c r="L24" s="747"/>
      <c r="M24" s="747"/>
      <c r="N24" s="747"/>
      <c r="O24" s="748"/>
    </row>
    <row r="25" spans="1:15" ht="32.1" customHeight="1" thickBot="1" x14ac:dyDescent="0.3">
      <c r="A25" s="91"/>
      <c r="B25" s="81" t="s">
        <v>194</v>
      </c>
      <c r="C25" s="81" t="s">
        <v>196</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217350000</v>
      </c>
      <c r="C26" s="86"/>
      <c r="D26" s="86"/>
      <c r="E26" s="86"/>
      <c r="F26" s="86"/>
      <c r="G26" s="86"/>
      <c r="H26" s="83"/>
      <c r="I26" s="83"/>
      <c r="J26" s="83"/>
      <c r="K26" s="83"/>
      <c r="L26" s="83"/>
      <c r="M26" s="83"/>
      <c r="N26" s="543">
        <f>SUM(B26:M26)</f>
        <v>217350000</v>
      </c>
      <c r="O26" s="84"/>
    </row>
    <row r="27" spans="1:15" ht="32.1" customHeight="1" x14ac:dyDescent="0.25">
      <c r="A27" s="85" t="s">
        <v>228</v>
      </c>
      <c r="B27" s="86">
        <v>182100000</v>
      </c>
      <c r="C27" s="86"/>
      <c r="D27" s="86"/>
      <c r="E27" s="86"/>
      <c r="F27" s="86"/>
      <c r="G27" s="86"/>
      <c r="H27" s="86"/>
      <c r="I27" s="86"/>
      <c r="J27" s="86"/>
      <c r="K27" s="86"/>
      <c r="L27" s="86"/>
      <c r="M27" s="86"/>
      <c r="N27" s="86">
        <f t="shared" ref="N27:N31" si="0">SUM(B27:M27)</f>
        <v>182100000</v>
      </c>
      <c r="O27" s="115">
        <f>+(B27+C27+D27+E27+F27+G27+H27+I27+J27+K27+L27+M27)/N26</f>
        <v>0.83781918564527258</v>
      </c>
    </row>
    <row r="28" spans="1:15" ht="32.1" customHeight="1" x14ac:dyDescent="0.25">
      <c r="A28" s="85" t="s">
        <v>229</v>
      </c>
      <c r="B28" s="86"/>
      <c r="C28" s="86"/>
      <c r="D28" s="86"/>
      <c r="E28" s="86"/>
      <c r="F28" s="86"/>
      <c r="G28" s="86"/>
      <c r="H28" s="86"/>
      <c r="I28" s="86"/>
      <c r="J28" s="86"/>
      <c r="K28" s="86"/>
      <c r="L28" s="86"/>
      <c r="M28" s="86"/>
      <c r="N28" s="86">
        <f t="shared" si="0"/>
        <v>0</v>
      </c>
      <c r="O28" s="115"/>
    </row>
    <row r="29" spans="1:15" ht="32.1" customHeight="1" x14ac:dyDescent="0.25">
      <c r="A29" s="85" t="s">
        <v>230</v>
      </c>
      <c r="B29" s="86">
        <v>7050000</v>
      </c>
      <c r="C29" s="86">
        <v>7050000</v>
      </c>
      <c r="D29" s="86">
        <v>7050000</v>
      </c>
      <c r="E29" s="86">
        <v>7050000</v>
      </c>
      <c r="F29" s="86">
        <v>7050000</v>
      </c>
      <c r="G29" s="86">
        <v>7050000</v>
      </c>
      <c r="H29" s="86">
        <v>3525000</v>
      </c>
      <c r="I29" s="86"/>
      <c r="J29" s="86"/>
      <c r="K29" s="86"/>
      <c r="L29" s="86"/>
      <c r="M29" s="86"/>
      <c r="N29" s="86">
        <f t="shared" si="0"/>
        <v>45825000</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1" t="s">
        <v>233</v>
      </c>
      <c r="B35" s="902"/>
      <c r="C35" s="902"/>
      <c r="D35" s="902"/>
      <c r="E35" s="902"/>
      <c r="F35" s="902"/>
      <c r="G35" s="902"/>
      <c r="H35" s="902"/>
      <c r="I35" s="903"/>
      <c r="J35" s="95"/>
    </row>
    <row r="36" spans="1:10" ht="50.25" customHeight="1" x14ac:dyDescent="0.25">
      <c r="A36" s="101" t="s">
        <v>234</v>
      </c>
      <c r="B36" s="904" t="str">
        <f>+B13</f>
        <v>Implementar 1 estrategia asociada al Modelo CIOM para la ruralidad Bogotana</v>
      </c>
      <c r="C36" s="905"/>
      <c r="D36" s="905"/>
      <c r="E36" s="905"/>
      <c r="F36" s="905"/>
      <c r="G36" s="905"/>
      <c r="H36" s="905"/>
      <c r="I36" s="906"/>
      <c r="J36" s="93"/>
    </row>
    <row r="37" spans="1:10" ht="18.75" customHeight="1" x14ac:dyDescent="0.25">
      <c r="A37" s="919" t="s">
        <v>235</v>
      </c>
      <c r="B37" s="102">
        <v>2024</v>
      </c>
      <c r="C37" s="102">
        <v>2025</v>
      </c>
      <c r="D37" s="102">
        <v>2026</v>
      </c>
      <c r="E37" s="102">
        <v>2027</v>
      </c>
      <c r="F37" s="102" t="s">
        <v>236</v>
      </c>
      <c r="G37" s="919" t="s">
        <v>237</v>
      </c>
      <c r="H37" s="1185" t="s">
        <v>23</v>
      </c>
      <c r="I37" s="1185"/>
      <c r="J37" s="93"/>
    </row>
    <row r="38" spans="1:10" ht="50.25" customHeight="1" thickBot="1" x14ac:dyDescent="0.3">
      <c r="A38" s="920"/>
      <c r="B38" s="663">
        <v>1</v>
      </c>
      <c r="C38" s="663">
        <v>1</v>
      </c>
      <c r="D38" s="663">
        <v>1</v>
      </c>
      <c r="E38" s="663">
        <v>1</v>
      </c>
      <c r="F38" s="664">
        <v>1</v>
      </c>
      <c r="G38" s="920"/>
      <c r="H38" s="1185"/>
      <c r="I38" s="1185"/>
      <c r="J38" s="93"/>
    </row>
    <row r="39" spans="1:10" ht="52.5" customHeight="1" thickBot="1" x14ac:dyDescent="0.3">
      <c r="A39" s="102" t="s">
        <v>238</v>
      </c>
      <c r="B39" s="907">
        <v>0.09</v>
      </c>
      <c r="C39" s="908"/>
      <c r="D39" s="1182" t="s">
        <v>239</v>
      </c>
      <c r="E39" s="1183"/>
      <c r="F39" s="1183"/>
      <c r="G39" s="1183"/>
      <c r="H39" s="1183"/>
      <c r="I39" s="1184"/>
    </row>
    <row r="40" spans="1:10" s="94" customFormat="1" ht="48" customHeight="1" thickBot="1" x14ac:dyDescent="0.3">
      <c r="A40" s="919" t="s">
        <v>240</v>
      </c>
      <c r="B40" s="102" t="s">
        <v>241</v>
      </c>
      <c r="C40" s="101" t="s">
        <v>242</v>
      </c>
      <c r="D40" s="899" t="s">
        <v>243</v>
      </c>
      <c r="E40" s="900"/>
      <c r="F40" s="899" t="s">
        <v>244</v>
      </c>
      <c r="G40" s="900"/>
      <c r="H40" s="103" t="s">
        <v>245</v>
      </c>
      <c r="I40" s="105" t="s">
        <v>246</v>
      </c>
    </row>
    <row r="41" spans="1:10" ht="318" customHeight="1" thickBot="1" x14ac:dyDescent="0.3">
      <c r="A41" s="920"/>
      <c r="B41" s="97">
        <v>1</v>
      </c>
      <c r="C41" s="98">
        <v>1</v>
      </c>
      <c r="D41" s="911" t="s">
        <v>464</v>
      </c>
      <c r="E41" s="910"/>
      <c r="F41" s="912" t="s">
        <v>465</v>
      </c>
      <c r="G41" s="910"/>
      <c r="H41" s="149"/>
      <c r="I41" s="239" t="s">
        <v>466</v>
      </c>
    </row>
    <row r="42" spans="1:10" s="94" customFormat="1" ht="54" customHeight="1" thickBot="1" x14ac:dyDescent="0.3">
      <c r="A42" s="919" t="s">
        <v>250</v>
      </c>
      <c r="B42" s="104" t="s">
        <v>241</v>
      </c>
      <c r="C42" s="103" t="s">
        <v>242</v>
      </c>
      <c r="D42" s="899" t="s">
        <v>243</v>
      </c>
      <c r="E42" s="900"/>
      <c r="F42" s="899" t="s">
        <v>244</v>
      </c>
      <c r="G42" s="900"/>
      <c r="H42" s="103" t="s">
        <v>245</v>
      </c>
      <c r="I42" s="105" t="s">
        <v>246</v>
      </c>
    </row>
    <row r="43" spans="1:10" ht="230.25" customHeight="1" thickBot="1" x14ac:dyDescent="0.3">
      <c r="A43" s="920"/>
      <c r="B43" s="97">
        <v>1</v>
      </c>
      <c r="C43" s="98"/>
      <c r="D43" s="917"/>
      <c r="E43" s="918"/>
      <c r="F43" s="917"/>
      <c r="G43" s="918"/>
      <c r="H43" s="96"/>
      <c r="I43" s="394"/>
    </row>
    <row r="44" spans="1:10" s="94" customFormat="1" ht="35.1" customHeight="1" thickBot="1" x14ac:dyDescent="0.3">
      <c r="A44" s="919" t="s">
        <v>251</v>
      </c>
      <c r="B44" s="104" t="s">
        <v>241</v>
      </c>
      <c r="C44" s="103" t="s">
        <v>242</v>
      </c>
      <c r="D44" s="899" t="s">
        <v>243</v>
      </c>
      <c r="E44" s="900"/>
      <c r="F44" s="899" t="s">
        <v>244</v>
      </c>
      <c r="G44" s="900"/>
      <c r="H44" s="103" t="s">
        <v>245</v>
      </c>
      <c r="I44" s="105" t="s">
        <v>246</v>
      </c>
    </row>
    <row r="45" spans="1:10" ht="196.5" customHeight="1" thickBot="1" x14ac:dyDescent="0.3">
      <c r="A45" s="920"/>
      <c r="B45" s="97">
        <v>1</v>
      </c>
      <c r="C45" s="98"/>
      <c r="D45" s="917"/>
      <c r="E45" s="918"/>
      <c r="F45" s="922"/>
      <c r="G45" s="923"/>
      <c r="H45" s="401"/>
      <c r="I45" s="394"/>
    </row>
    <row r="46" spans="1:10" s="94" customFormat="1" ht="35.1" customHeight="1" thickBot="1" x14ac:dyDescent="0.3">
      <c r="A46" s="919" t="s">
        <v>252</v>
      </c>
      <c r="B46" s="104" t="s">
        <v>241</v>
      </c>
      <c r="C46" s="104" t="s">
        <v>242</v>
      </c>
      <c r="D46" s="899" t="s">
        <v>243</v>
      </c>
      <c r="E46" s="900"/>
      <c r="F46" s="899" t="s">
        <v>244</v>
      </c>
      <c r="G46" s="900"/>
      <c r="H46" s="103" t="s">
        <v>245</v>
      </c>
      <c r="I46" s="103" t="s">
        <v>246</v>
      </c>
    </row>
    <row r="47" spans="1:10" ht="206.25" customHeight="1" thickBot="1" x14ac:dyDescent="0.3">
      <c r="A47" s="920"/>
      <c r="B47" s="97">
        <v>1</v>
      </c>
      <c r="C47" s="98"/>
      <c r="D47" s="917"/>
      <c r="E47" s="918"/>
      <c r="F47" s="922"/>
      <c r="G47" s="923"/>
      <c r="H47" s="113"/>
      <c r="I47" s="396"/>
    </row>
    <row r="48" spans="1:10" s="94" customFormat="1" ht="35.1" customHeight="1" thickBot="1" x14ac:dyDescent="0.3">
      <c r="A48" s="919" t="s">
        <v>253</v>
      </c>
      <c r="B48" s="104" t="s">
        <v>241</v>
      </c>
      <c r="C48" s="103" t="s">
        <v>242</v>
      </c>
      <c r="D48" s="899" t="s">
        <v>243</v>
      </c>
      <c r="E48" s="900"/>
      <c r="F48" s="899" t="s">
        <v>244</v>
      </c>
      <c r="G48" s="900"/>
      <c r="H48" s="103" t="s">
        <v>245</v>
      </c>
      <c r="I48" s="105" t="s">
        <v>246</v>
      </c>
    </row>
    <row r="49" spans="1:9" ht="180" customHeight="1" thickBot="1" x14ac:dyDescent="0.3">
      <c r="A49" s="920"/>
      <c r="B49" s="97">
        <v>1</v>
      </c>
      <c r="C49" s="98"/>
      <c r="D49" s="911"/>
      <c r="E49" s="910"/>
      <c r="F49" s="911"/>
      <c r="G49" s="910"/>
      <c r="H49" s="481"/>
      <c r="I49" s="477"/>
    </row>
    <row r="50" spans="1:9" s="94" customFormat="1" ht="35.1" customHeight="1" thickBot="1" x14ac:dyDescent="0.3">
      <c r="A50" s="919" t="s">
        <v>254</v>
      </c>
      <c r="B50" s="104" t="s">
        <v>241</v>
      </c>
      <c r="C50" s="103" t="s">
        <v>242</v>
      </c>
      <c r="D50" s="899" t="s">
        <v>243</v>
      </c>
      <c r="E50" s="900"/>
      <c r="F50" s="899" t="s">
        <v>244</v>
      </c>
      <c r="G50" s="900"/>
      <c r="H50" s="103" t="s">
        <v>245</v>
      </c>
      <c r="I50" s="105" t="s">
        <v>246</v>
      </c>
    </row>
    <row r="51" spans="1:9" ht="177.75" customHeight="1" thickBot="1" x14ac:dyDescent="0.3">
      <c r="A51" s="920"/>
      <c r="B51" s="99">
        <v>1</v>
      </c>
      <c r="C51" s="100"/>
      <c r="D51" s="1041"/>
      <c r="E51" s="1042"/>
      <c r="F51" s="1041"/>
      <c r="G51" s="1042"/>
      <c r="H51" s="536"/>
      <c r="I51" s="523"/>
    </row>
    <row r="52" spans="1:9" ht="35.1" customHeight="1" thickBot="1" x14ac:dyDescent="0.3">
      <c r="A52" s="919" t="s">
        <v>255</v>
      </c>
      <c r="B52" s="102" t="s">
        <v>241</v>
      </c>
      <c r="C52" s="101" t="s">
        <v>242</v>
      </c>
      <c r="D52" s="899" t="s">
        <v>243</v>
      </c>
      <c r="E52" s="900"/>
      <c r="F52" s="899" t="s">
        <v>244</v>
      </c>
      <c r="G52" s="900"/>
      <c r="H52" s="103" t="s">
        <v>245</v>
      </c>
      <c r="I52" s="105" t="s">
        <v>246</v>
      </c>
    </row>
    <row r="53" spans="1:9" ht="177.75" customHeight="1" x14ac:dyDescent="0.25">
      <c r="A53" s="920"/>
      <c r="B53" s="99">
        <v>1</v>
      </c>
      <c r="C53" s="100"/>
      <c r="D53" s="1097"/>
      <c r="E53" s="1162"/>
      <c r="F53" s="1041"/>
      <c r="G53" s="1042"/>
      <c r="H53" s="536"/>
      <c r="I53" s="523"/>
    </row>
    <row r="54" spans="1:9" ht="35.1" customHeight="1" x14ac:dyDescent="0.25">
      <c r="A54" s="919" t="s">
        <v>256</v>
      </c>
      <c r="B54" s="102" t="s">
        <v>241</v>
      </c>
      <c r="C54" s="101" t="s">
        <v>242</v>
      </c>
      <c r="D54" s="899" t="s">
        <v>243</v>
      </c>
      <c r="E54" s="900"/>
      <c r="F54" s="899" t="s">
        <v>244</v>
      </c>
      <c r="G54" s="900"/>
      <c r="H54" s="103" t="s">
        <v>245</v>
      </c>
      <c r="I54" s="105" t="s">
        <v>246</v>
      </c>
    </row>
    <row r="55" spans="1:9" ht="177.75" customHeight="1" x14ac:dyDescent="0.25">
      <c r="A55" s="920"/>
      <c r="B55" s="99">
        <v>1</v>
      </c>
      <c r="C55" s="100"/>
      <c r="D55" s="1097"/>
      <c r="E55" s="1162"/>
      <c r="F55" s="1177"/>
      <c r="G55" s="1178"/>
      <c r="H55" s="536"/>
      <c r="I55" s="523"/>
    </row>
    <row r="56" spans="1:9" ht="35.1" customHeight="1" x14ac:dyDescent="0.25">
      <c r="A56" s="919" t="s">
        <v>257</v>
      </c>
      <c r="B56" s="102" t="s">
        <v>241</v>
      </c>
      <c r="C56" s="101" t="s">
        <v>242</v>
      </c>
      <c r="D56" s="899" t="s">
        <v>243</v>
      </c>
      <c r="E56" s="900"/>
      <c r="F56" s="899" t="s">
        <v>244</v>
      </c>
      <c r="G56" s="900"/>
      <c r="H56" s="103" t="s">
        <v>245</v>
      </c>
      <c r="I56" s="105" t="s">
        <v>246</v>
      </c>
    </row>
    <row r="57" spans="1:9" ht="232.5" customHeight="1" x14ac:dyDescent="0.25">
      <c r="A57" s="920"/>
      <c r="B57" s="99">
        <v>1</v>
      </c>
      <c r="C57" s="100"/>
      <c r="D57" s="1117"/>
      <c r="E57" s="1161"/>
      <c r="F57" s="1106"/>
      <c r="G57" s="1181"/>
      <c r="H57" s="96"/>
      <c r="I57" s="549"/>
    </row>
    <row r="58" spans="1:9" ht="35.1" customHeight="1" x14ac:dyDescent="0.25">
      <c r="A58" s="919" t="s">
        <v>258</v>
      </c>
      <c r="B58" s="102" t="s">
        <v>241</v>
      </c>
      <c r="C58" s="101" t="s">
        <v>242</v>
      </c>
      <c r="D58" s="899" t="s">
        <v>243</v>
      </c>
      <c r="E58" s="900"/>
      <c r="F58" s="899" t="s">
        <v>244</v>
      </c>
      <c r="G58" s="900"/>
      <c r="H58" s="103" t="s">
        <v>245</v>
      </c>
      <c r="I58" s="105" t="s">
        <v>246</v>
      </c>
    </row>
    <row r="59" spans="1:9" ht="261.75" customHeight="1" x14ac:dyDescent="0.25">
      <c r="A59" s="920"/>
      <c r="B59" s="99">
        <v>1</v>
      </c>
      <c r="C59" s="100"/>
      <c r="D59" s="911"/>
      <c r="E59" s="910"/>
      <c r="F59" s="1177"/>
      <c r="G59" s="1178"/>
      <c r="H59" s="96"/>
      <c r="I59" s="523"/>
    </row>
    <row r="60" spans="1:9" ht="35.1" customHeight="1" x14ac:dyDescent="0.25">
      <c r="A60" s="919" t="s">
        <v>259</v>
      </c>
      <c r="B60" s="102" t="s">
        <v>241</v>
      </c>
      <c r="C60" s="101" t="s">
        <v>242</v>
      </c>
      <c r="D60" s="899" t="s">
        <v>243</v>
      </c>
      <c r="E60" s="900"/>
      <c r="F60" s="899" t="s">
        <v>244</v>
      </c>
      <c r="G60" s="900"/>
      <c r="H60" s="103" t="s">
        <v>245</v>
      </c>
      <c r="I60" s="105" t="s">
        <v>246</v>
      </c>
    </row>
    <row r="61" spans="1:9" ht="236.25" customHeight="1" x14ac:dyDescent="0.25">
      <c r="A61" s="920"/>
      <c r="B61" s="99">
        <v>1</v>
      </c>
      <c r="C61" s="100"/>
      <c r="D61" s="911"/>
      <c r="E61" s="1005"/>
      <c r="F61" s="1179"/>
      <c r="G61" s="1180"/>
      <c r="H61" s="96"/>
      <c r="I61" s="398"/>
    </row>
    <row r="62" spans="1:9" ht="35.1" customHeight="1" x14ac:dyDescent="0.25">
      <c r="A62" s="919" t="s">
        <v>260</v>
      </c>
      <c r="B62" s="102" t="s">
        <v>241</v>
      </c>
      <c r="C62" s="101" t="s">
        <v>242</v>
      </c>
      <c r="D62" s="899" t="s">
        <v>243</v>
      </c>
      <c r="E62" s="900"/>
      <c r="F62" s="899" t="s">
        <v>244</v>
      </c>
      <c r="G62" s="900"/>
      <c r="H62" s="103" t="s">
        <v>245</v>
      </c>
      <c r="I62" s="105" t="s">
        <v>246</v>
      </c>
    </row>
    <row r="63" spans="1:9" ht="120.75" customHeight="1" thickBot="1" x14ac:dyDescent="0.3">
      <c r="A63" s="920"/>
      <c r="B63" s="99">
        <v>1</v>
      </c>
      <c r="C63" s="100"/>
      <c r="D63" s="930"/>
      <c r="E63" s="931"/>
      <c r="F63" s="930"/>
      <c r="G63" s="931"/>
      <c r="H63" s="96"/>
      <c r="I63" s="96"/>
    </row>
    <row r="66" spans="1:9" s="93" customFormat="1" ht="30" customHeight="1" x14ac:dyDescent="0.25">
      <c r="A66" s="66"/>
      <c r="B66" s="66"/>
      <c r="C66" s="66"/>
      <c r="D66" s="66"/>
      <c r="E66" s="66"/>
      <c r="F66" s="66"/>
      <c r="G66" s="66"/>
      <c r="H66" s="66"/>
      <c r="I66" s="66"/>
    </row>
    <row r="67" spans="1:9" ht="34.5" customHeight="1" x14ac:dyDescent="0.25">
      <c r="A67" s="856" t="s">
        <v>261</v>
      </c>
      <c r="B67" s="856"/>
      <c r="C67" s="856"/>
      <c r="D67" s="856"/>
      <c r="E67" s="856"/>
      <c r="F67" s="856"/>
      <c r="G67" s="856"/>
      <c r="H67" s="856"/>
      <c r="I67" s="856"/>
    </row>
    <row r="68" spans="1:9" ht="41.25" customHeight="1" x14ac:dyDescent="0.25">
      <c r="A68" s="106" t="s">
        <v>262</v>
      </c>
      <c r="B68" s="859" t="s">
        <v>467</v>
      </c>
      <c r="C68" s="860"/>
      <c r="D68" s="859" t="s">
        <v>468</v>
      </c>
      <c r="E68" s="860"/>
      <c r="F68" s="859" t="s">
        <v>266</v>
      </c>
      <c r="G68" s="860"/>
      <c r="H68" s="859" t="s">
        <v>266</v>
      </c>
      <c r="I68" s="860"/>
    </row>
    <row r="69" spans="1:9" ht="40.5" customHeight="1" x14ac:dyDescent="0.25">
      <c r="A69" s="106" t="s">
        <v>267</v>
      </c>
      <c r="B69" s="1057">
        <v>2.7E-2</v>
      </c>
      <c r="C69" s="1058"/>
      <c r="D69" s="1057">
        <v>6.3E-2</v>
      </c>
      <c r="E69" s="1058"/>
      <c r="F69" s="1134"/>
      <c r="G69" s="827"/>
      <c r="H69" s="826"/>
      <c r="I69" s="827"/>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0.05</v>
      </c>
      <c r="C71" s="109">
        <v>0.05</v>
      </c>
      <c r="D71" s="108">
        <v>0.05</v>
      </c>
      <c r="E71" s="109">
        <v>0.05</v>
      </c>
      <c r="F71" s="114">
        <v>0</v>
      </c>
      <c r="G71" s="109"/>
      <c r="H71" s="114"/>
      <c r="I71" s="109"/>
    </row>
    <row r="72" spans="1:9" ht="186" customHeight="1" x14ac:dyDescent="0.25">
      <c r="A72" s="106" t="s">
        <v>268</v>
      </c>
      <c r="B72" s="897" t="s">
        <v>469</v>
      </c>
      <c r="C72" s="898"/>
      <c r="D72" s="897" t="s">
        <v>470</v>
      </c>
      <c r="E72" s="898"/>
      <c r="F72" s="865"/>
      <c r="G72" s="994"/>
      <c r="H72" s="865"/>
      <c r="I72" s="866"/>
    </row>
    <row r="73" spans="1:9" ht="80.25" customHeight="1" x14ac:dyDescent="0.25">
      <c r="A73" s="106" t="s">
        <v>272</v>
      </c>
      <c r="B73" s="843" t="s">
        <v>471</v>
      </c>
      <c r="C73" s="844"/>
      <c r="D73" s="843" t="s">
        <v>471</v>
      </c>
      <c r="E73" s="844"/>
      <c r="F73" s="852"/>
      <c r="G73" s="851"/>
      <c r="H73" s="852"/>
      <c r="I73" s="851"/>
    </row>
    <row r="74" spans="1:9" ht="30.75" customHeight="1" x14ac:dyDescent="0.25">
      <c r="A74" s="828" t="s">
        <v>196</v>
      </c>
      <c r="B74" s="153" t="s">
        <v>99</v>
      </c>
      <c r="C74" s="153" t="s">
        <v>242</v>
      </c>
      <c r="D74" s="153" t="s">
        <v>99</v>
      </c>
      <c r="E74" s="153" t="s">
        <v>242</v>
      </c>
      <c r="F74" s="153" t="s">
        <v>99</v>
      </c>
      <c r="G74" s="153" t="s">
        <v>242</v>
      </c>
      <c r="H74" s="153" t="s">
        <v>99</v>
      </c>
      <c r="I74" s="153" t="s">
        <v>242</v>
      </c>
    </row>
    <row r="75" spans="1:9" ht="30.75" customHeight="1" x14ac:dyDescent="0.25">
      <c r="A75" s="829"/>
      <c r="B75" s="108">
        <v>0.05</v>
      </c>
      <c r="C75" s="109"/>
      <c r="D75" s="108">
        <v>0.05</v>
      </c>
      <c r="E75" s="109"/>
      <c r="F75" s="114">
        <v>0</v>
      </c>
      <c r="G75" s="110"/>
      <c r="H75" s="114"/>
      <c r="I75" s="110"/>
    </row>
    <row r="76" spans="1:9" ht="112.5" customHeight="1" x14ac:dyDescent="0.25">
      <c r="A76" s="106" t="s">
        <v>268</v>
      </c>
      <c r="B76" s="853"/>
      <c r="C76" s="854"/>
      <c r="D76" s="1175"/>
      <c r="E76" s="1176"/>
      <c r="F76" s="865"/>
      <c r="G76" s="994"/>
      <c r="H76" s="895"/>
      <c r="I76" s="896"/>
    </row>
    <row r="77" spans="1:9" ht="80.25" customHeight="1" x14ac:dyDescent="0.25">
      <c r="A77" s="106" t="s">
        <v>272</v>
      </c>
      <c r="B77" s="843"/>
      <c r="C77" s="844"/>
      <c r="D77" s="843"/>
      <c r="E77" s="844"/>
      <c r="F77" s="852"/>
      <c r="G77" s="851"/>
      <c r="H77" s="852"/>
      <c r="I77" s="851"/>
    </row>
    <row r="78" spans="1:9" ht="30.75" customHeight="1" x14ac:dyDescent="0.25">
      <c r="A78" s="828" t="s">
        <v>197</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9"/>
      <c r="D79" s="108">
        <v>0.1</v>
      </c>
      <c r="E79" s="109"/>
      <c r="F79" s="114">
        <v>0</v>
      </c>
      <c r="G79" s="110"/>
      <c r="H79" s="114"/>
      <c r="I79" s="110"/>
    </row>
    <row r="80" spans="1:9" ht="120.75" customHeight="1" x14ac:dyDescent="0.25">
      <c r="A80" s="106" t="s">
        <v>268</v>
      </c>
      <c r="B80" s="1047"/>
      <c r="C80" s="1048"/>
      <c r="D80" s="1173"/>
      <c r="E80" s="1174"/>
      <c r="F80" s="865"/>
      <c r="G80" s="994"/>
      <c r="H80" s="852"/>
      <c r="I80" s="851"/>
    </row>
    <row r="81" spans="1:9" ht="80.25" customHeight="1" x14ac:dyDescent="0.25">
      <c r="A81" s="106" t="s">
        <v>272</v>
      </c>
      <c r="B81" s="843"/>
      <c r="C81" s="844"/>
      <c r="D81" s="843"/>
      <c r="E81" s="844"/>
      <c r="F81" s="852"/>
      <c r="G81" s="851"/>
      <c r="H81" s="852"/>
      <c r="I81" s="851"/>
    </row>
    <row r="82" spans="1:9" ht="30.75" customHeight="1" x14ac:dyDescent="0.25">
      <c r="A82" s="828" t="s">
        <v>198</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9"/>
      <c r="D83" s="108">
        <v>0.1</v>
      </c>
      <c r="E83" s="109"/>
      <c r="F83" s="114">
        <v>0</v>
      </c>
      <c r="G83" s="110"/>
      <c r="H83" s="114"/>
      <c r="I83" s="110"/>
    </row>
    <row r="84" spans="1:9" ht="170.25" customHeight="1" x14ac:dyDescent="0.25">
      <c r="A84" s="106" t="s">
        <v>268</v>
      </c>
      <c r="B84" s="1047"/>
      <c r="C84" s="1048"/>
      <c r="D84" s="1173"/>
      <c r="E84" s="1174"/>
      <c r="F84" s="865"/>
      <c r="G84" s="994"/>
      <c r="H84" s="852"/>
      <c r="I84" s="851"/>
    </row>
    <row r="85" spans="1:9" ht="80.25" customHeight="1" x14ac:dyDescent="0.25">
      <c r="A85" s="106" t="s">
        <v>272</v>
      </c>
      <c r="B85" s="843"/>
      <c r="C85" s="844"/>
      <c r="D85" s="843"/>
      <c r="E85" s="844"/>
      <c r="F85" s="852"/>
      <c r="G85" s="851"/>
      <c r="H85" s="852"/>
      <c r="I85" s="851"/>
    </row>
    <row r="86" spans="1:9" ht="30" customHeight="1" x14ac:dyDescent="0.25">
      <c r="A86" s="828" t="s">
        <v>201</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c r="D87" s="108">
        <v>0.1</v>
      </c>
      <c r="E87" s="108"/>
      <c r="F87" s="114">
        <v>0</v>
      </c>
      <c r="G87" s="110"/>
      <c r="H87" s="114"/>
      <c r="I87" s="110"/>
    </row>
    <row r="88" spans="1:9" ht="159" customHeight="1" x14ac:dyDescent="0.25">
      <c r="A88" s="106" t="s">
        <v>268</v>
      </c>
      <c r="B88" s="1089"/>
      <c r="C88" s="1089"/>
      <c r="D88" s="1172"/>
      <c r="E88" s="1172"/>
      <c r="F88" s="892"/>
      <c r="G88" s="892"/>
      <c r="H88" s="892"/>
      <c r="I88" s="892"/>
    </row>
    <row r="89" spans="1:9" ht="80.25" customHeight="1" x14ac:dyDescent="0.25">
      <c r="A89" s="106" t="s">
        <v>272</v>
      </c>
      <c r="B89" s="843"/>
      <c r="C89" s="844"/>
      <c r="D89" s="843"/>
      <c r="E89" s="844"/>
      <c r="F89" s="843"/>
      <c r="G89" s="844"/>
      <c r="H89" s="834"/>
      <c r="I89" s="835"/>
    </row>
    <row r="90" spans="1:9" ht="29.25" customHeight="1" x14ac:dyDescent="0.25">
      <c r="A90" s="828" t="s">
        <v>202</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09"/>
      <c r="D91" s="108">
        <v>0.1</v>
      </c>
      <c r="E91" s="109"/>
      <c r="F91" s="114">
        <v>0</v>
      </c>
      <c r="G91" s="110"/>
      <c r="H91" s="114"/>
      <c r="I91" s="110"/>
    </row>
    <row r="92" spans="1:9" ht="141.75" customHeight="1" x14ac:dyDescent="0.25">
      <c r="A92" s="106" t="s">
        <v>268</v>
      </c>
      <c r="B92" s="1041"/>
      <c r="C92" s="1041"/>
      <c r="D92" s="987"/>
      <c r="E92" s="1171"/>
      <c r="F92" s="842"/>
      <c r="G92" s="842"/>
      <c r="H92" s="842"/>
      <c r="I92" s="842"/>
    </row>
    <row r="93" spans="1:9" ht="80.25" customHeight="1" x14ac:dyDescent="0.25">
      <c r="A93" s="106" t="s">
        <v>272</v>
      </c>
      <c r="B93" s="832"/>
      <c r="C93" s="833"/>
      <c r="D93" s="832"/>
      <c r="E93" s="833"/>
      <c r="F93" s="834"/>
      <c r="G93" s="835"/>
      <c r="H93" s="834"/>
      <c r="I93" s="835"/>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502">
        <v>0.1</v>
      </c>
      <c r="C95" s="503"/>
      <c r="D95" s="108">
        <v>0.1</v>
      </c>
      <c r="E95" s="109"/>
      <c r="F95" s="114">
        <v>0</v>
      </c>
      <c r="G95" s="110"/>
      <c r="H95" s="114"/>
      <c r="I95" s="110"/>
    </row>
    <row r="96" spans="1:9" ht="115.5" customHeight="1" x14ac:dyDescent="0.25">
      <c r="A96" s="500" t="s">
        <v>268</v>
      </c>
      <c r="B96" s="1163"/>
      <c r="C96" s="1164"/>
      <c r="D96" s="1165"/>
      <c r="E96" s="1166"/>
      <c r="F96" s="842"/>
      <c r="G96" s="842"/>
      <c r="H96" s="842"/>
      <c r="I96" s="842"/>
    </row>
    <row r="97" spans="1:9" ht="80.25" customHeight="1" x14ac:dyDescent="0.25">
      <c r="A97" s="106" t="s">
        <v>272</v>
      </c>
      <c r="B97" s="1169"/>
      <c r="C97" s="1170"/>
      <c r="D97" s="843"/>
      <c r="E97" s="844"/>
      <c r="F97" s="834"/>
      <c r="G97" s="835"/>
      <c r="H97" s="834"/>
      <c r="I97" s="835"/>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08"/>
      <c r="D99" s="108">
        <v>0.1</v>
      </c>
      <c r="E99" s="108"/>
      <c r="F99" s="114">
        <v>0</v>
      </c>
      <c r="G99" s="110"/>
      <c r="H99" s="114"/>
      <c r="I99" s="110"/>
    </row>
    <row r="100" spans="1:9" ht="85.5" customHeight="1" x14ac:dyDescent="0.25">
      <c r="A100" s="106" t="s">
        <v>268</v>
      </c>
      <c r="B100" s="1165"/>
      <c r="C100" s="1166"/>
      <c r="D100" s="1165"/>
      <c r="E100" s="1166"/>
      <c r="F100" s="842"/>
      <c r="G100" s="842"/>
      <c r="H100" s="842"/>
      <c r="I100" s="842"/>
    </row>
    <row r="101" spans="1:9" ht="80.25" customHeight="1" x14ac:dyDescent="0.25">
      <c r="A101" s="106" t="s">
        <v>272</v>
      </c>
      <c r="B101" s="843"/>
      <c r="C101" s="844"/>
      <c r="D101" s="843"/>
      <c r="E101" s="844"/>
      <c r="F101" s="834"/>
      <c r="G101" s="835"/>
      <c r="H101" s="834"/>
      <c r="I101" s="835"/>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9"/>
      <c r="D103" s="108">
        <v>0.1</v>
      </c>
      <c r="E103" s="109"/>
      <c r="F103" s="114">
        <v>0</v>
      </c>
      <c r="G103" s="110"/>
      <c r="H103" s="114"/>
      <c r="I103" s="110"/>
    </row>
    <row r="104" spans="1:9" ht="110.25" customHeight="1" x14ac:dyDescent="0.25">
      <c r="A104" s="106" t="s">
        <v>268</v>
      </c>
      <c r="B104" s="1082"/>
      <c r="C104" s="1082"/>
      <c r="D104" s="1167"/>
      <c r="E104" s="1168"/>
      <c r="F104" s="842"/>
      <c r="G104" s="842"/>
      <c r="H104" s="842"/>
      <c r="I104" s="842"/>
    </row>
    <row r="105" spans="1:9" ht="80.25" customHeight="1" x14ac:dyDescent="0.25">
      <c r="A105" s="106" t="s">
        <v>272</v>
      </c>
      <c r="B105" s="832"/>
      <c r="C105" s="833"/>
      <c r="D105" s="832"/>
      <c r="E105" s="833"/>
      <c r="F105" s="834"/>
      <c r="G105" s="835"/>
      <c r="H105" s="834"/>
      <c r="I105" s="835"/>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0.1</v>
      </c>
      <c r="C107" s="108"/>
      <c r="D107" s="108">
        <v>0.1</v>
      </c>
      <c r="E107" s="108"/>
      <c r="F107" s="114">
        <v>0</v>
      </c>
      <c r="G107" s="110"/>
      <c r="H107" s="114"/>
      <c r="I107" s="110"/>
    </row>
    <row r="108" spans="1:9" ht="82.5" customHeight="1" x14ac:dyDescent="0.25">
      <c r="A108" s="106" t="s">
        <v>268</v>
      </c>
      <c r="B108" s="983"/>
      <c r="C108" s="983"/>
      <c r="D108" s="983"/>
      <c r="E108" s="983"/>
      <c r="F108" s="842"/>
      <c r="G108" s="842"/>
      <c r="H108" s="842"/>
      <c r="I108" s="842"/>
    </row>
    <row r="109" spans="1:9" ht="80.25" customHeight="1" x14ac:dyDescent="0.25">
      <c r="A109" s="106" t="s">
        <v>272</v>
      </c>
      <c r="B109" s="843"/>
      <c r="C109" s="844"/>
      <c r="D109" s="843"/>
      <c r="E109" s="844"/>
      <c r="F109" s="834"/>
      <c r="G109" s="835"/>
      <c r="H109" s="834"/>
      <c r="I109" s="835"/>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0.05</v>
      </c>
      <c r="C111" s="108"/>
      <c r="D111" s="108">
        <v>0.05</v>
      </c>
      <c r="E111" s="108"/>
      <c r="F111" s="114">
        <v>0</v>
      </c>
      <c r="G111" s="110"/>
      <c r="H111" s="114"/>
      <c r="I111" s="110"/>
    </row>
    <row r="112" spans="1:9" ht="121.5" customHeight="1" x14ac:dyDescent="0.25">
      <c r="A112" s="106" t="s">
        <v>268</v>
      </c>
      <c r="B112" s="983"/>
      <c r="C112" s="983"/>
      <c r="D112" s="1078"/>
      <c r="E112" s="1081"/>
      <c r="F112" s="842"/>
      <c r="G112" s="842"/>
      <c r="H112" s="842"/>
      <c r="I112" s="842"/>
    </row>
    <row r="113" spans="1:9" ht="80.25" customHeight="1" x14ac:dyDescent="0.25">
      <c r="A113" s="106" t="s">
        <v>272</v>
      </c>
      <c r="B113" s="843"/>
      <c r="C113" s="844"/>
      <c r="D113" s="843"/>
      <c r="E113" s="844"/>
      <c r="F113" s="834"/>
      <c r="G113" s="835"/>
      <c r="H113" s="834"/>
      <c r="I113" s="835"/>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4">
        <v>0.05</v>
      </c>
      <c r="C115" s="354"/>
      <c r="D115" s="354">
        <v>0.05</v>
      </c>
      <c r="E115" s="354"/>
      <c r="F115" s="354">
        <v>0</v>
      </c>
      <c r="G115" s="356"/>
      <c r="H115" s="273"/>
      <c r="I115" s="274"/>
    </row>
    <row r="116" spans="1:9" ht="80.25" customHeight="1" x14ac:dyDescent="0.25">
      <c r="A116" s="106" t="s">
        <v>268</v>
      </c>
      <c r="B116" s="939"/>
      <c r="C116" s="939"/>
      <c r="D116" s="939"/>
      <c r="E116" s="939"/>
      <c r="F116" s="939"/>
      <c r="G116" s="939"/>
      <c r="H116" s="939"/>
      <c r="I116" s="939"/>
    </row>
    <row r="117" spans="1:9" ht="80.25" customHeight="1" x14ac:dyDescent="0.25">
      <c r="A117" s="106" t="s">
        <v>272</v>
      </c>
      <c r="B117" s="834"/>
      <c r="C117" s="835"/>
      <c r="D117" s="834"/>
      <c r="E117" s="835"/>
      <c r="F117" s="834"/>
      <c r="G117" s="835"/>
      <c r="H117" s="834"/>
      <c r="I117" s="835"/>
    </row>
    <row r="118" spans="1:9" ht="16.5" x14ac:dyDescent="0.25">
      <c r="A118" s="107" t="s">
        <v>274</v>
      </c>
      <c r="B118" s="112">
        <f t="shared" ref="B118:I118" si="1">(B71+B75+B79+B83+B87+B91+B95+B99+B103+B107+B111+B115)</f>
        <v>1</v>
      </c>
      <c r="C118" s="112">
        <f t="shared" si="1"/>
        <v>0.05</v>
      </c>
      <c r="D118" s="112">
        <f t="shared" si="1"/>
        <v>1</v>
      </c>
      <c r="E118" s="112">
        <f t="shared" si="1"/>
        <v>0.05</v>
      </c>
      <c r="F118" s="112">
        <f t="shared" si="1"/>
        <v>0</v>
      </c>
      <c r="G118" s="112">
        <f t="shared" si="1"/>
        <v>0</v>
      </c>
      <c r="H118" s="112">
        <f t="shared" si="1"/>
        <v>0</v>
      </c>
      <c r="I118" s="112">
        <f t="shared" si="1"/>
        <v>0</v>
      </c>
    </row>
    <row r="121" spans="1:9" ht="28.5" x14ac:dyDescent="0.25">
      <c r="A121" s="353" t="s">
        <v>275</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50:A51"/>
    <mergeCell ref="D50:E50"/>
    <mergeCell ref="F50:G50"/>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D89:E89"/>
    <mergeCell ref="F89:G89"/>
    <mergeCell ref="H89:I89"/>
    <mergeCell ref="A82:A83"/>
    <mergeCell ref="B84:C84"/>
    <mergeCell ref="D84:E84"/>
    <mergeCell ref="F84:G84"/>
    <mergeCell ref="H84:I84"/>
    <mergeCell ref="B85:C85"/>
    <mergeCell ref="D85:E85"/>
    <mergeCell ref="F85:G85"/>
    <mergeCell ref="H85:I85"/>
    <mergeCell ref="A94:A95"/>
    <mergeCell ref="D51:E51"/>
    <mergeCell ref="F51:G51"/>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A98:A99"/>
    <mergeCell ref="B100:C100"/>
    <mergeCell ref="D100:E100"/>
    <mergeCell ref="F100:G100"/>
    <mergeCell ref="H100:I100"/>
    <mergeCell ref="B101:C101"/>
    <mergeCell ref="D101:E101"/>
    <mergeCell ref="F101:G101"/>
    <mergeCell ref="H101:I101"/>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96:C96"/>
    <mergeCell ref="D96:E96"/>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s>
  <hyperlinks>
    <hyperlink ref="B73:C73" r:id="rId1" display="https://secretariadistritald-my.sharepoint.com/:w:/g/personal/territorializacion2021_sdmujer_gov_co/IQD3glA4fHgfTYHACFdk0-1xAeTN9VL8ADD20i2vIK_ufDA?e=S8cxBr" xr:uid="{8B7681D5-698E-4A2E-8A94-E0E2104803CC}"/>
    <hyperlink ref="D73:E73" r:id="rId2" display="https://secretariadistritald-my.sharepoint.com/:w:/g/personal/territorializacion2021_sdmujer_gov_co/IQD3glA4fHgfTYHACFdk0-1xAeTN9VL8ADD20i2vIK_ufDA?e=S8cxBr" xr:uid="{28643D62-8DAA-4314-A38A-CCC72C74F45A}"/>
  </hyperlinks>
  <pageMargins left="0.25" right="0.25" top="0.75" bottom="0.75" header="0.3" footer="0.3"/>
  <pageSetup scale="10"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D85F22A4-623F-4675-A55B-E5859FAE6595}">
          <x14:formula1>
            <xm:f>Listas!$B$2:$B$4</xm:f>
          </x14:formula1>
          <xm:sqref>H37:I38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769"/>
      <c r="B3" s="755"/>
      <c r="C3" s="755"/>
      <c r="D3" s="755"/>
      <c r="E3" s="755"/>
      <c r="F3" s="755"/>
      <c r="G3" s="755"/>
      <c r="H3" s="755"/>
      <c r="I3" s="755"/>
      <c r="J3" s="755"/>
      <c r="K3" s="755"/>
      <c r="L3" s="755"/>
      <c r="M3" s="755"/>
      <c r="N3" s="755"/>
      <c r="O3" s="755"/>
    </row>
    <row r="4" spans="1:15" ht="39.75" customHeight="1" x14ac:dyDescent="0.25">
      <c r="A4" s="770" t="s">
        <v>91</v>
      </c>
      <c r="B4" s="755"/>
      <c r="C4" s="755"/>
      <c r="D4" s="755"/>
      <c r="E4" s="755"/>
      <c r="F4" s="755"/>
      <c r="G4" s="755"/>
      <c r="H4" s="755"/>
      <c r="I4" s="755"/>
      <c r="J4" s="755"/>
      <c r="K4" s="755"/>
      <c r="L4" s="755"/>
      <c r="M4" s="755"/>
      <c r="N4" s="755"/>
      <c r="O4" s="755"/>
    </row>
    <row r="5" spans="1:15" ht="21" hidden="1" customHeight="1" x14ac:dyDescent="0.35">
      <c r="A5" s="769"/>
      <c r="B5" s="755"/>
      <c r="C5" s="755"/>
      <c r="D5" s="755"/>
      <c r="E5" s="755"/>
      <c r="F5" s="755"/>
      <c r="G5" s="755"/>
      <c r="H5" s="755"/>
      <c r="I5" s="755"/>
      <c r="J5" s="755"/>
      <c r="K5" s="755"/>
      <c r="L5" s="755"/>
      <c r="M5" s="755"/>
      <c r="N5" s="755"/>
      <c r="O5" s="755"/>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771" t="s">
        <v>92</v>
      </c>
      <c r="C7" s="755"/>
      <c r="D7" s="755"/>
      <c r="E7" s="1"/>
      <c r="F7" s="772">
        <v>2024</v>
      </c>
      <c r="G7" s="773"/>
      <c r="H7" s="52"/>
      <c r="I7" s="52"/>
      <c r="J7" s="2">
        <v>2025</v>
      </c>
      <c r="K7" s="2">
        <v>2026</v>
      </c>
      <c r="L7" s="2">
        <v>2027</v>
      </c>
      <c r="M7" s="2">
        <v>2028</v>
      </c>
      <c r="N7" s="2" t="s">
        <v>93</v>
      </c>
      <c r="O7" s="1"/>
    </row>
    <row r="8" spans="1:15" ht="15" hidden="1" customHeight="1" x14ac:dyDescent="0.25">
      <c r="A8" s="1"/>
      <c r="B8" s="755"/>
      <c r="C8" s="755"/>
      <c r="D8" s="755"/>
      <c r="E8" s="1"/>
      <c r="F8" s="774">
        <v>16263770000</v>
      </c>
      <c r="G8" s="773"/>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758" t="s">
        <v>94</v>
      </c>
      <c r="B11" s="755"/>
      <c r="C11" s="755"/>
      <c r="D11" s="755"/>
      <c r="E11" s="755"/>
      <c r="F11" s="755"/>
      <c r="G11" s="755"/>
      <c r="H11" s="755"/>
      <c r="I11" s="755"/>
      <c r="J11" s="755"/>
      <c r="K11" s="755"/>
      <c r="L11" s="755"/>
      <c r="M11" s="755"/>
      <c r="N11" s="755"/>
      <c r="O11" s="755"/>
    </row>
    <row r="12" spans="1:15" ht="9" customHeight="1" x14ac:dyDescent="0.25">
      <c r="A12" s="5"/>
      <c r="B12" s="5"/>
      <c r="C12" s="5"/>
      <c r="D12" s="5"/>
      <c r="E12" s="5"/>
      <c r="F12" s="5"/>
      <c r="G12" s="5"/>
      <c r="H12" s="5"/>
      <c r="I12" s="5"/>
      <c r="J12" s="5"/>
      <c r="K12" s="5"/>
      <c r="L12" s="5"/>
      <c r="M12" s="5"/>
      <c r="N12" s="5"/>
      <c r="O12" s="5"/>
    </row>
    <row r="13" spans="1:15" ht="21.75" customHeight="1" x14ac:dyDescent="0.25">
      <c r="A13" s="759" t="s">
        <v>95</v>
      </c>
      <c r="B13" s="760"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755"/>
      <c r="B14" s="761"/>
      <c r="C14" s="4"/>
      <c r="D14" s="756">
        <v>1</v>
      </c>
      <c r="E14" s="4"/>
      <c r="F14" s="756" t="s">
        <v>21</v>
      </c>
      <c r="G14" s="4"/>
      <c r="H14" s="756"/>
      <c r="I14" s="4"/>
      <c r="J14" s="9" t="s">
        <v>100</v>
      </c>
      <c r="K14" s="10">
        <v>15</v>
      </c>
      <c r="L14" s="11">
        <v>50</v>
      </c>
      <c r="M14" s="11">
        <v>85</v>
      </c>
      <c r="N14" s="12">
        <v>100</v>
      </c>
      <c r="O14" s="10">
        <v>100</v>
      </c>
    </row>
    <row r="15" spans="1:15" ht="21.75" customHeight="1" x14ac:dyDescent="0.25">
      <c r="A15" s="755"/>
      <c r="B15" s="757"/>
      <c r="C15" s="4"/>
      <c r="D15" s="757"/>
      <c r="E15" s="4"/>
      <c r="F15" s="757"/>
      <c r="G15" s="4"/>
      <c r="H15" s="757"/>
      <c r="I15" s="4"/>
      <c r="J15" s="9" t="s">
        <v>101</v>
      </c>
      <c r="K15" s="3"/>
      <c r="L15" s="3"/>
      <c r="M15" s="3"/>
      <c r="N15" s="3"/>
      <c r="O15" s="3">
        <f t="shared" ref="O15" si="0">SUM(K15:N15)</f>
        <v>0</v>
      </c>
    </row>
    <row r="17" spans="1:15" ht="15" customHeight="1" x14ac:dyDescent="0.25">
      <c r="A17" s="754" t="s">
        <v>102</v>
      </c>
      <c r="B17" s="755"/>
      <c r="C17" s="755"/>
      <c r="D17" s="755"/>
      <c r="E17" s="755"/>
      <c r="F17" s="755"/>
      <c r="G17" s="755"/>
      <c r="H17" s="755"/>
      <c r="I17" s="755"/>
      <c r="J17" s="755"/>
      <c r="K17" s="755"/>
      <c r="L17" s="755"/>
      <c r="M17" s="755"/>
      <c r="N17" s="755"/>
      <c r="O17" s="755"/>
    </row>
    <row r="18" spans="1:15" ht="26.25" customHeight="1" x14ac:dyDescent="0.25">
      <c r="A18" s="759" t="s">
        <v>103</v>
      </c>
      <c r="B18" s="768"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755"/>
      <c r="B19" s="761"/>
      <c r="C19" s="4"/>
      <c r="D19" s="756">
        <v>1</v>
      </c>
      <c r="E19" s="4"/>
      <c r="F19" s="756" t="s">
        <v>23</v>
      </c>
      <c r="G19" s="4"/>
      <c r="H19" s="756">
        <v>10</v>
      </c>
      <c r="I19" s="4"/>
      <c r="J19" s="9" t="s">
        <v>100</v>
      </c>
      <c r="K19" s="10">
        <v>1</v>
      </c>
      <c r="L19" s="11">
        <v>1</v>
      </c>
      <c r="M19" s="11">
        <v>1</v>
      </c>
      <c r="N19" s="11">
        <v>1</v>
      </c>
      <c r="O19" s="14">
        <v>1</v>
      </c>
    </row>
    <row r="20" spans="1:15" ht="15" customHeight="1" x14ac:dyDescent="0.25">
      <c r="A20" s="755"/>
      <c r="B20" s="757"/>
      <c r="C20" s="4"/>
      <c r="D20" s="757"/>
      <c r="E20" s="4"/>
      <c r="F20" s="757"/>
      <c r="G20" s="4"/>
      <c r="H20" s="757"/>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759" t="s">
        <v>103</v>
      </c>
      <c r="B22" s="778"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755"/>
      <c r="B23" s="761"/>
      <c r="C23" s="4"/>
      <c r="D23" s="756">
        <v>1</v>
      </c>
      <c r="E23" s="4"/>
      <c r="F23" s="756" t="s">
        <v>23</v>
      </c>
      <c r="G23" s="4"/>
      <c r="H23" s="756">
        <v>10</v>
      </c>
      <c r="I23" s="4"/>
      <c r="J23" s="9" t="s">
        <v>100</v>
      </c>
      <c r="K23" s="10">
        <v>1</v>
      </c>
      <c r="L23" s="11">
        <v>1</v>
      </c>
      <c r="M23" s="11">
        <v>1</v>
      </c>
      <c r="N23" s="11">
        <v>1</v>
      </c>
      <c r="O23" s="14">
        <v>1</v>
      </c>
    </row>
    <row r="24" spans="1:15" ht="15" customHeight="1" x14ac:dyDescent="0.25">
      <c r="A24" s="755"/>
      <c r="B24" s="757"/>
      <c r="C24" s="4"/>
      <c r="D24" s="757"/>
      <c r="E24" s="4"/>
      <c r="F24" s="757"/>
      <c r="G24" s="4"/>
      <c r="H24" s="757"/>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759" t="s">
        <v>103</v>
      </c>
      <c r="B26" s="775"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755"/>
      <c r="B27" s="776"/>
      <c r="C27" s="4"/>
      <c r="D27" s="756">
        <v>1</v>
      </c>
      <c r="E27" s="4"/>
      <c r="F27" s="756" t="s">
        <v>23</v>
      </c>
      <c r="G27" s="4"/>
      <c r="H27" s="756">
        <v>10</v>
      </c>
      <c r="I27" s="4"/>
      <c r="J27" s="9" t="s">
        <v>100</v>
      </c>
      <c r="K27" s="10">
        <v>1</v>
      </c>
      <c r="L27" s="11">
        <v>1</v>
      </c>
      <c r="M27" s="11">
        <v>1</v>
      </c>
      <c r="N27" s="11">
        <v>1</v>
      </c>
      <c r="O27" s="14">
        <v>1</v>
      </c>
    </row>
    <row r="28" spans="1:15" ht="15" customHeight="1" x14ac:dyDescent="0.25">
      <c r="A28" s="755"/>
      <c r="B28" s="777"/>
      <c r="C28" s="4"/>
      <c r="D28" s="757"/>
      <c r="E28" s="4"/>
      <c r="F28" s="757"/>
      <c r="G28" s="4"/>
      <c r="H28" s="757"/>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759" t="s">
        <v>103</v>
      </c>
      <c r="B30" s="767"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755"/>
      <c r="B31" s="761"/>
      <c r="C31" s="4"/>
      <c r="D31" s="756">
        <v>100</v>
      </c>
      <c r="E31" s="4"/>
      <c r="F31" s="756" t="s">
        <v>33</v>
      </c>
      <c r="G31" s="4"/>
      <c r="H31" s="756">
        <v>15</v>
      </c>
      <c r="I31" s="4"/>
      <c r="J31" s="9" t="s">
        <v>100</v>
      </c>
      <c r="K31" s="18">
        <v>0.15</v>
      </c>
      <c r="L31" s="18">
        <v>0.5</v>
      </c>
      <c r="M31" s="18">
        <v>0.85</v>
      </c>
      <c r="N31" s="18">
        <v>1</v>
      </c>
      <c r="O31" s="19">
        <v>100</v>
      </c>
    </row>
    <row r="32" spans="1:15" ht="15" customHeight="1" x14ac:dyDescent="0.25">
      <c r="A32" s="755"/>
      <c r="B32" s="757"/>
      <c r="C32" s="4"/>
      <c r="D32" s="757"/>
      <c r="E32" s="4"/>
      <c r="F32" s="757"/>
      <c r="G32" s="4"/>
      <c r="H32" s="757"/>
      <c r="I32" s="4"/>
      <c r="J32" s="9" t="s">
        <v>101</v>
      </c>
      <c r="K32" s="15">
        <v>265950000</v>
      </c>
      <c r="L32" s="15">
        <v>699000000</v>
      </c>
      <c r="M32" s="15">
        <v>808000000</v>
      </c>
      <c r="N32" s="15">
        <v>812000000</v>
      </c>
      <c r="O32" s="14">
        <f>+SUM(K32:N32)</f>
        <v>2584950000</v>
      </c>
    </row>
    <row r="34" spans="1:15" ht="15" customHeight="1" x14ac:dyDescent="0.25">
      <c r="A34" s="758" t="s">
        <v>110</v>
      </c>
      <c r="B34" s="755"/>
      <c r="C34" s="755"/>
      <c r="D34" s="755"/>
      <c r="E34" s="755"/>
      <c r="F34" s="755"/>
      <c r="G34" s="755"/>
      <c r="H34" s="755"/>
      <c r="I34" s="755"/>
      <c r="J34" s="755"/>
      <c r="K34" s="755"/>
      <c r="L34" s="755"/>
      <c r="M34" s="755"/>
      <c r="N34" s="755"/>
      <c r="O34" s="755"/>
    </row>
    <row r="35" spans="1:15" ht="9" customHeight="1" x14ac:dyDescent="0.25">
      <c r="A35" s="5"/>
      <c r="B35" s="5"/>
      <c r="C35" s="5"/>
      <c r="D35" s="5"/>
      <c r="E35" s="5"/>
      <c r="F35" s="5"/>
      <c r="G35" s="5"/>
      <c r="H35" s="5"/>
      <c r="I35" s="5"/>
      <c r="J35" s="5"/>
      <c r="K35" s="5"/>
      <c r="L35" s="5"/>
      <c r="M35" s="5"/>
      <c r="N35" s="5"/>
      <c r="O35" s="5"/>
    </row>
    <row r="36" spans="1:15" ht="21.75" customHeight="1" x14ac:dyDescent="0.25">
      <c r="A36" s="759" t="s">
        <v>95</v>
      </c>
      <c r="B36" s="760"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755"/>
      <c r="B37" s="761"/>
      <c r="C37" s="4"/>
      <c r="D37" s="756">
        <v>5</v>
      </c>
      <c r="E37" s="4"/>
      <c r="F37" s="756" t="s">
        <v>21</v>
      </c>
      <c r="G37" s="4"/>
      <c r="H37" s="756">
        <v>15</v>
      </c>
      <c r="I37" s="4"/>
      <c r="J37" s="9" t="s">
        <v>100</v>
      </c>
      <c r="K37" s="20">
        <v>1.7</v>
      </c>
      <c r="L37" s="20">
        <v>1.6</v>
      </c>
      <c r="M37" s="20">
        <v>0.9</v>
      </c>
      <c r="N37" s="20">
        <v>0.8</v>
      </c>
      <c r="O37" s="21">
        <f t="shared" ref="O37:O38" si="1">SUM(K37:N37)</f>
        <v>5</v>
      </c>
    </row>
    <row r="38" spans="1:15" ht="21.75" customHeight="1" x14ac:dyDescent="0.25">
      <c r="A38" s="755"/>
      <c r="B38" s="757"/>
      <c r="C38" s="4"/>
      <c r="D38" s="757"/>
      <c r="E38" s="4"/>
      <c r="F38" s="757"/>
      <c r="G38" s="4"/>
      <c r="H38" s="757"/>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759" t="s">
        <v>103</v>
      </c>
      <c r="B41" s="768"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755"/>
      <c r="B42" s="761"/>
      <c r="C42" s="4"/>
      <c r="D42" s="756">
        <v>5</v>
      </c>
      <c r="E42" s="4"/>
      <c r="F42" s="756" t="s">
        <v>21</v>
      </c>
      <c r="G42" s="4"/>
      <c r="H42" s="756">
        <v>15</v>
      </c>
      <c r="I42" s="4"/>
      <c r="J42" s="9" t="s">
        <v>100</v>
      </c>
      <c r="K42" s="20">
        <v>1.7</v>
      </c>
      <c r="L42" s="20">
        <v>1.6</v>
      </c>
      <c r="M42" s="20">
        <v>0.9</v>
      </c>
      <c r="N42" s="20">
        <v>0.8</v>
      </c>
      <c r="O42" s="21">
        <f>SUM(K42:N42)</f>
        <v>5</v>
      </c>
    </row>
    <row r="43" spans="1:15" ht="15" customHeight="1" x14ac:dyDescent="0.25">
      <c r="A43" s="755"/>
      <c r="B43" s="757"/>
      <c r="C43" s="4"/>
      <c r="D43" s="757"/>
      <c r="E43" s="4"/>
      <c r="F43" s="757"/>
      <c r="G43" s="4"/>
      <c r="H43" s="757"/>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758" t="s">
        <v>113</v>
      </c>
      <c r="B46" s="755"/>
      <c r="C46" s="755"/>
      <c r="D46" s="755"/>
      <c r="E46" s="755"/>
      <c r="F46" s="755"/>
      <c r="G46" s="755"/>
      <c r="H46" s="755"/>
      <c r="I46" s="755"/>
      <c r="J46" s="755"/>
      <c r="K46" s="755"/>
      <c r="L46" s="755"/>
      <c r="M46" s="755"/>
      <c r="N46" s="755"/>
      <c r="O46" s="755"/>
    </row>
    <row r="47" spans="1:15" ht="9" customHeight="1" x14ac:dyDescent="0.25">
      <c r="A47" s="5"/>
      <c r="B47" s="5"/>
      <c r="C47" s="5"/>
      <c r="D47" s="5"/>
      <c r="E47" s="5"/>
      <c r="F47" s="5"/>
      <c r="G47" s="5"/>
      <c r="H47" s="5"/>
      <c r="I47" s="5"/>
      <c r="J47" s="5"/>
      <c r="K47" s="5"/>
      <c r="L47" s="5"/>
      <c r="M47" s="5"/>
      <c r="N47" s="5"/>
      <c r="O47" s="5"/>
    </row>
    <row r="48" spans="1:15" ht="30" customHeight="1" x14ac:dyDescent="0.25">
      <c r="A48" s="759" t="s">
        <v>95</v>
      </c>
      <c r="B48" s="760"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755"/>
      <c r="B49" s="761"/>
      <c r="C49" s="4"/>
      <c r="D49" s="756">
        <v>100</v>
      </c>
      <c r="E49" s="4"/>
      <c r="F49" s="756" t="s">
        <v>33</v>
      </c>
      <c r="G49" s="4"/>
      <c r="H49" s="756">
        <f>+H54+H58</f>
        <v>28</v>
      </c>
      <c r="I49" s="4"/>
      <c r="J49" s="9" t="s">
        <v>100</v>
      </c>
      <c r="K49" s="23"/>
      <c r="L49" s="23"/>
      <c r="M49" s="23"/>
      <c r="N49" s="23"/>
      <c r="O49" s="14">
        <v>100</v>
      </c>
    </row>
    <row r="50" spans="1:15" ht="21.75" customHeight="1" x14ac:dyDescent="0.25">
      <c r="A50" s="755"/>
      <c r="B50" s="757"/>
      <c r="C50" s="4"/>
      <c r="D50" s="757"/>
      <c r="E50" s="4"/>
      <c r="F50" s="757"/>
      <c r="G50" s="4"/>
      <c r="H50" s="757"/>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779" t="s">
        <v>102</v>
      </c>
      <c r="B52" s="779"/>
      <c r="C52" s="779"/>
      <c r="D52" s="779"/>
      <c r="E52" s="779"/>
      <c r="F52" s="779"/>
      <c r="G52" s="779"/>
      <c r="H52" s="779"/>
      <c r="I52" s="779"/>
      <c r="J52" s="779"/>
      <c r="K52" s="779"/>
      <c r="L52" s="779"/>
      <c r="M52" s="779"/>
      <c r="N52" s="779"/>
      <c r="O52" s="779"/>
    </row>
    <row r="53" spans="1:15" ht="26.25" customHeight="1" x14ac:dyDescent="0.25">
      <c r="A53" s="762" t="s">
        <v>103</v>
      </c>
      <c r="B53" s="763"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762"/>
      <c r="B54" s="764"/>
      <c r="C54" s="4"/>
      <c r="D54" s="756">
        <v>100</v>
      </c>
      <c r="E54" s="4"/>
      <c r="F54" s="756" t="s">
        <v>33</v>
      </c>
      <c r="G54" s="4"/>
      <c r="H54" s="756">
        <v>15</v>
      </c>
      <c r="I54" s="4"/>
      <c r="J54" s="9" t="s">
        <v>100</v>
      </c>
      <c r="K54" s="23">
        <v>0.1</v>
      </c>
      <c r="L54" s="23">
        <v>0.5</v>
      </c>
      <c r="M54" s="23"/>
      <c r="N54" s="23"/>
      <c r="O54" s="14">
        <v>100</v>
      </c>
    </row>
    <row r="55" spans="1:15" ht="15" customHeight="1" x14ac:dyDescent="0.25">
      <c r="A55" s="762"/>
      <c r="B55" s="765"/>
      <c r="C55" s="4"/>
      <c r="D55" s="766"/>
      <c r="E55" s="4"/>
      <c r="F55" s="766"/>
      <c r="G55" s="4"/>
      <c r="H55" s="757"/>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759" t="s">
        <v>103</v>
      </c>
      <c r="B57" s="778"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755"/>
      <c r="B58" s="761"/>
      <c r="C58" s="4"/>
      <c r="D58" s="756">
        <v>100</v>
      </c>
      <c r="E58" s="4"/>
      <c r="F58" s="756" t="s">
        <v>23</v>
      </c>
      <c r="G58" s="4"/>
      <c r="H58" s="756">
        <v>13</v>
      </c>
      <c r="I58" s="4"/>
      <c r="J58" s="9" t="s">
        <v>100</v>
      </c>
      <c r="K58" s="23">
        <v>0.05</v>
      </c>
      <c r="L58" s="23"/>
      <c r="M58" s="23"/>
      <c r="N58" s="23"/>
      <c r="O58" s="14">
        <v>100</v>
      </c>
    </row>
    <row r="59" spans="1:15" ht="15" customHeight="1" x14ac:dyDescent="0.25">
      <c r="A59" s="755"/>
      <c r="B59" s="757"/>
      <c r="C59" s="4"/>
      <c r="D59" s="757"/>
      <c r="E59" s="4"/>
      <c r="F59" s="757"/>
      <c r="G59" s="4"/>
      <c r="H59" s="757"/>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758" t="s">
        <v>117</v>
      </c>
      <c r="B62" s="755"/>
      <c r="C62" s="755"/>
      <c r="D62" s="755"/>
      <c r="E62" s="755"/>
      <c r="F62" s="755"/>
      <c r="G62" s="755"/>
      <c r="H62" s="755"/>
      <c r="I62" s="755"/>
      <c r="J62" s="755"/>
      <c r="K62" s="755"/>
      <c r="L62" s="755"/>
      <c r="M62" s="755"/>
      <c r="N62" s="755"/>
      <c r="O62" s="755"/>
    </row>
    <row r="63" spans="1:15" ht="15" customHeight="1" x14ac:dyDescent="0.25">
      <c r="A63" s="5"/>
      <c r="B63" s="5"/>
      <c r="C63" s="5"/>
      <c r="D63" s="5"/>
      <c r="E63" s="5"/>
      <c r="F63" s="5"/>
      <c r="G63" s="5"/>
      <c r="H63" s="5"/>
      <c r="I63" s="5"/>
      <c r="J63" s="5"/>
      <c r="K63" s="5"/>
      <c r="L63" s="5"/>
      <c r="M63" s="5"/>
      <c r="N63" s="5"/>
      <c r="O63" s="5"/>
    </row>
    <row r="64" spans="1:15" ht="25.5" x14ac:dyDescent="0.25">
      <c r="A64" s="759" t="s">
        <v>95</v>
      </c>
      <c r="B64" s="760"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755"/>
      <c r="B65" s="761"/>
      <c r="C65" s="4"/>
      <c r="D65" s="756">
        <v>60</v>
      </c>
      <c r="E65" s="4"/>
      <c r="F65" s="756" t="s">
        <v>33</v>
      </c>
      <c r="G65" s="4"/>
      <c r="H65" s="756">
        <v>12</v>
      </c>
      <c r="I65" s="4"/>
      <c r="J65" s="9" t="s">
        <v>100</v>
      </c>
      <c r="K65" s="10">
        <v>15</v>
      </c>
      <c r="L65" s="11">
        <v>30</v>
      </c>
      <c r="M65" s="11">
        <v>45</v>
      </c>
      <c r="N65" s="11">
        <v>60</v>
      </c>
      <c r="O65" s="14">
        <v>60</v>
      </c>
    </row>
    <row r="66" spans="1:15" ht="15" customHeight="1" x14ac:dyDescent="0.25">
      <c r="A66" s="755"/>
      <c r="B66" s="757"/>
      <c r="C66" s="4"/>
      <c r="D66" s="757"/>
      <c r="E66" s="4"/>
      <c r="F66" s="757"/>
      <c r="G66" s="4"/>
      <c r="H66" s="757"/>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754" t="s">
        <v>102</v>
      </c>
      <c r="B68" s="755"/>
      <c r="C68" s="755"/>
      <c r="D68" s="755"/>
      <c r="E68" s="755"/>
      <c r="F68" s="755"/>
      <c r="G68" s="755"/>
      <c r="H68" s="755"/>
      <c r="I68" s="755"/>
      <c r="J68" s="755"/>
      <c r="K68" s="755"/>
      <c r="L68" s="755"/>
      <c r="M68" s="755"/>
      <c r="N68" s="755"/>
      <c r="O68" s="755"/>
    </row>
    <row r="69" spans="1:15" ht="25.5" customHeight="1" x14ac:dyDescent="0.25">
      <c r="A69" s="759" t="s">
        <v>103</v>
      </c>
      <c r="B69" s="768"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755"/>
      <c r="B70" s="761"/>
      <c r="C70" s="4"/>
      <c r="D70" s="756">
        <v>60</v>
      </c>
      <c r="E70" s="4"/>
      <c r="F70" s="756" t="s">
        <v>33</v>
      </c>
      <c r="G70" s="4"/>
      <c r="H70" s="756">
        <v>12</v>
      </c>
      <c r="I70" s="4"/>
      <c r="J70" s="9" t="s">
        <v>100</v>
      </c>
      <c r="K70" s="10">
        <v>15</v>
      </c>
      <c r="L70" s="11">
        <v>30</v>
      </c>
      <c r="M70" s="11">
        <v>45</v>
      </c>
      <c r="N70" s="11">
        <v>60</v>
      </c>
      <c r="O70" s="14">
        <v>60</v>
      </c>
    </row>
    <row r="71" spans="1:15" ht="15" customHeight="1" x14ac:dyDescent="0.25">
      <c r="A71" s="755"/>
      <c r="B71" s="757"/>
      <c r="C71" s="4"/>
      <c r="D71" s="757"/>
      <c r="E71" s="4"/>
      <c r="F71" s="757"/>
      <c r="G71" s="4"/>
      <c r="H71" s="757"/>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F59C-DC44-4C9A-873E-1D8B8C96DC68}">
  <sheetPr>
    <tabColor theme="7" tint="0.39997558519241921"/>
    <pageSetUpPr fitToPage="1"/>
  </sheetPr>
  <dimension ref="A1:M62"/>
  <sheetViews>
    <sheetView showGridLines="0" topLeftCell="A22" zoomScale="60" zoomScaleNormal="60" workbookViewId="0">
      <selection activeCell="D27" sqref="D27:E27"/>
    </sheetView>
  </sheetViews>
  <sheetFormatPr baseColWidth="10" defaultColWidth="10.85546875" defaultRowHeight="14.25" x14ac:dyDescent="0.25"/>
  <cols>
    <col min="1" max="1" width="42.42578125" style="66" customWidth="1"/>
    <col min="2" max="3" width="35.7109375" style="66" customWidth="1"/>
    <col min="4" max="4" width="53" style="66" customWidth="1"/>
    <col min="5" max="5" width="59.85546875" style="66" customWidth="1"/>
    <col min="6" max="6" width="48.85546875" style="66" customWidth="1"/>
    <col min="7" max="7" width="52.7109375" style="66" customWidth="1"/>
    <col min="8" max="8" width="35.7109375" style="66" customWidth="1"/>
    <col min="9" max="9" width="61" style="66" customWidth="1"/>
    <col min="10" max="10" width="58.2851562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thickBot="1" x14ac:dyDescent="0.3">
      <c r="A1" s="1190"/>
      <c r="B1" s="734" t="s">
        <v>182</v>
      </c>
      <c r="C1" s="735"/>
      <c r="D1" s="735"/>
      <c r="E1" s="735"/>
      <c r="F1" s="735"/>
      <c r="G1" s="735"/>
      <c r="H1" s="736"/>
      <c r="I1" s="116" t="s">
        <v>121</v>
      </c>
      <c r="J1" s="117" t="s">
        <v>472</v>
      </c>
    </row>
    <row r="2" spans="1:10" ht="24" customHeight="1" thickBot="1" x14ac:dyDescent="0.3">
      <c r="A2" s="1191"/>
      <c r="B2" s="737" t="s">
        <v>184</v>
      </c>
      <c r="C2" s="738"/>
      <c r="D2" s="738"/>
      <c r="E2" s="738"/>
      <c r="F2" s="738"/>
      <c r="G2" s="738"/>
      <c r="H2" s="739"/>
      <c r="I2" s="116" t="s">
        <v>122</v>
      </c>
      <c r="J2" s="117" t="s">
        <v>185</v>
      </c>
    </row>
    <row r="3" spans="1:10" ht="24" customHeight="1" thickBot="1" x14ac:dyDescent="0.3">
      <c r="A3" s="1191"/>
      <c r="B3" s="737" t="s">
        <v>186</v>
      </c>
      <c r="C3" s="738"/>
      <c r="D3" s="738"/>
      <c r="E3" s="738"/>
      <c r="F3" s="738"/>
      <c r="G3" s="738"/>
      <c r="H3" s="739"/>
      <c r="I3" s="116" t="s">
        <v>473</v>
      </c>
      <c r="J3" s="117" t="s">
        <v>187</v>
      </c>
    </row>
    <row r="4" spans="1:10" ht="24" customHeight="1" thickBot="1" x14ac:dyDescent="0.3">
      <c r="A4" s="1192"/>
      <c r="B4" s="740" t="s">
        <v>474</v>
      </c>
      <c r="C4" s="741"/>
      <c r="D4" s="741"/>
      <c r="E4" s="741"/>
      <c r="F4" s="741"/>
      <c r="G4" s="741"/>
      <c r="H4" s="742"/>
      <c r="I4" s="116" t="s">
        <v>475</v>
      </c>
      <c r="J4" s="117" t="s">
        <v>476</v>
      </c>
    </row>
    <row r="5" spans="1:10" ht="15" thickBot="1" x14ac:dyDescent="0.3"/>
    <row r="6" spans="1:10" ht="49.5" customHeight="1" thickBot="1" x14ac:dyDescent="0.3">
      <c r="A6" s="116" t="s">
        <v>190</v>
      </c>
      <c r="B6" s="889" t="s">
        <v>191</v>
      </c>
      <c r="C6" s="890"/>
      <c r="D6" s="890"/>
      <c r="E6" s="890"/>
      <c r="F6" s="890"/>
      <c r="G6" s="891"/>
      <c r="H6" s="243" t="s">
        <v>192</v>
      </c>
      <c r="I6" s="1186">
        <v>2024110010310</v>
      </c>
      <c r="J6" s="1187"/>
    </row>
    <row r="8" spans="1:10" ht="15" customHeight="1" x14ac:dyDescent="0.25">
      <c r="A8" s="71"/>
      <c r="B8" s="72"/>
      <c r="C8" s="72"/>
      <c r="D8" s="74"/>
      <c r="E8" s="73"/>
      <c r="F8" s="73"/>
      <c r="G8" s="324"/>
      <c r="H8" s="324"/>
      <c r="I8" s="75"/>
      <c r="J8" s="75"/>
    </row>
    <row r="9" spans="1:10" ht="9" customHeight="1" thickBot="1" x14ac:dyDescent="0.3">
      <c r="A9" s="76"/>
      <c r="B9" s="139"/>
      <c r="C9" s="72"/>
      <c r="D9" s="72"/>
      <c r="E9" s="72"/>
      <c r="F9" s="72"/>
      <c r="G9" s="72"/>
      <c r="H9" s="72"/>
      <c r="I9" s="72"/>
      <c r="J9" s="72"/>
    </row>
    <row r="10" spans="1:10" s="140" customFormat="1" ht="21.75" customHeight="1" thickBot="1" x14ac:dyDescent="0.3">
      <c r="A10" s="880" t="s">
        <v>193</v>
      </c>
      <c r="B10" s="224" t="s">
        <v>194</v>
      </c>
      <c r="C10" s="245" t="s">
        <v>195</v>
      </c>
      <c r="D10" s="224" t="s">
        <v>196</v>
      </c>
      <c r="E10" s="246"/>
      <c r="F10" s="224" t="s">
        <v>197</v>
      </c>
      <c r="G10" s="246"/>
      <c r="H10" s="224" t="s">
        <v>198</v>
      </c>
      <c r="I10" s="247"/>
    </row>
    <row r="11" spans="1:10" s="140" customFormat="1" ht="21.75" customHeight="1" thickBot="1" x14ac:dyDescent="0.3">
      <c r="A11" s="880"/>
      <c r="B11" s="226" t="s">
        <v>201</v>
      </c>
      <c r="C11" s="148"/>
      <c r="D11" s="224" t="s">
        <v>202</v>
      </c>
      <c r="E11" s="117"/>
      <c r="F11" s="224" t="s">
        <v>203</v>
      </c>
      <c r="G11" s="117"/>
      <c r="H11" s="224" t="s">
        <v>204</v>
      </c>
      <c r="I11" s="510"/>
    </row>
    <row r="12" spans="1:10" s="140" customFormat="1" ht="21.75" customHeight="1" thickBot="1" x14ac:dyDescent="0.3">
      <c r="A12" s="880"/>
      <c r="B12" s="224" t="s">
        <v>206</v>
      </c>
      <c r="C12" s="245"/>
      <c r="D12" s="224" t="s">
        <v>207</v>
      </c>
      <c r="E12" s="148"/>
      <c r="F12" s="224" t="s">
        <v>208</v>
      </c>
      <c r="G12" s="117"/>
      <c r="H12" s="224" t="s">
        <v>209</v>
      </c>
      <c r="I12" s="247"/>
    </row>
    <row r="13" spans="1:10" s="140" customFormat="1" ht="21.75" customHeight="1" thickBot="1" x14ac:dyDescent="0.3">
      <c r="A13" s="66"/>
      <c r="B13" s="66"/>
      <c r="C13" s="66"/>
      <c r="D13" s="66"/>
      <c r="E13" s="66"/>
      <c r="F13" s="66"/>
      <c r="G13" s="66"/>
      <c r="H13" s="66"/>
      <c r="I13" s="66"/>
      <c r="J13" s="66"/>
    </row>
    <row r="14" spans="1:10" s="140" customFormat="1" ht="21.75" customHeight="1" x14ac:dyDescent="0.25">
      <c r="A14" s="879" t="s">
        <v>199</v>
      </c>
      <c r="B14" s="879"/>
      <c r="C14" s="242" t="s">
        <v>200</v>
      </c>
      <c r="D14" s="855"/>
      <c r="E14" s="855"/>
      <c r="F14" s="855"/>
      <c r="G14" s="66"/>
      <c r="H14" s="66"/>
      <c r="I14" s="66"/>
      <c r="J14" s="66"/>
    </row>
    <row r="15" spans="1:10" s="140" customFormat="1" ht="21.75" customHeight="1" x14ac:dyDescent="0.25">
      <c r="A15" s="879"/>
      <c r="B15" s="879"/>
      <c r="C15" s="242" t="s">
        <v>205</v>
      </c>
      <c r="D15" s="855"/>
      <c r="E15" s="855"/>
      <c r="F15" s="855"/>
      <c r="G15" s="66"/>
      <c r="H15" s="66"/>
      <c r="I15" s="66"/>
      <c r="J15" s="66"/>
    </row>
    <row r="16" spans="1:10" s="140" customFormat="1" ht="21.75" customHeight="1" x14ac:dyDescent="0.25">
      <c r="A16" s="879"/>
      <c r="B16" s="879"/>
      <c r="C16" s="242" t="s">
        <v>210</v>
      </c>
      <c r="D16" s="855" t="s">
        <v>195</v>
      </c>
      <c r="E16" s="855"/>
      <c r="F16" s="855"/>
      <c r="G16" s="66"/>
      <c r="H16" s="66"/>
      <c r="I16" s="66"/>
      <c r="J16" s="66"/>
    </row>
    <row r="17" spans="1:10" s="140" customFormat="1" ht="21.75" customHeight="1" x14ac:dyDescent="0.25">
      <c r="A17" s="66"/>
      <c r="B17" s="66"/>
      <c r="C17" s="66"/>
      <c r="D17" s="66"/>
      <c r="E17" s="66"/>
      <c r="F17" s="66"/>
      <c r="G17" s="66"/>
      <c r="H17" s="66"/>
      <c r="I17" s="66"/>
      <c r="J17" s="66"/>
    </row>
    <row r="18" spans="1:10" s="90" customFormat="1" ht="16.5" customHeight="1" x14ac:dyDescent="0.2"/>
    <row r="19" spans="1:10" ht="5.25" customHeight="1" x14ac:dyDescent="0.25"/>
    <row r="20" spans="1:10" ht="48" customHeight="1" x14ac:dyDescent="0.25">
      <c r="A20" s="1189" t="s">
        <v>477</v>
      </c>
      <c r="B20" s="1189"/>
      <c r="C20" s="1189"/>
      <c r="D20" s="1189"/>
      <c r="E20" s="1189"/>
      <c r="F20" s="1189"/>
      <c r="G20" s="1189"/>
      <c r="H20" s="1189"/>
      <c r="I20" s="1189"/>
      <c r="J20" s="1189"/>
    </row>
    <row r="21" spans="1:10" ht="69.95" customHeight="1" x14ac:dyDescent="0.25">
      <c r="A21" s="230" t="s">
        <v>221</v>
      </c>
      <c r="B21" s="911" t="s">
        <v>478</v>
      </c>
      <c r="C21" s="1193"/>
      <c r="D21" s="910"/>
      <c r="E21" s="231" t="s">
        <v>479</v>
      </c>
      <c r="F21" s="232" t="s">
        <v>480</v>
      </c>
      <c r="G21" s="231" t="s">
        <v>481</v>
      </c>
      <c r="H21" s="911" t="s">
        <v>482</v>
      </c>
      <c r="I21" s="1193"/>
      <c r="J21" s="910"/>
    </row>
    <row r="22" spans="1:10" ht="50.25" customHeight="1" x14ac:dyDescent="0.25">
      <c r="A22" s="195" t="s">
        <v>483</v>
      </c>
      <c r="B22" s="911" t="s">
        <v>484</v>
      </c>
      <c r="C22" s="1193"/>
      <c r="D22" s="1193"/>
      <c r="E22" s="1193"/>
      <c r="F22" s="1193"/>
      <c r="G22" s="1193"/>
      <c r="H22" s="1193"/>
      <c r="I22" s="1193"/>
      <c r="J22" s="910"/>
    </row>
    <row r="23" spans="1:10" ht="50.25" customHeight="1" x14ac:dyDescent="0.25">
      <c r="A23" s="1194" t="s">
        <v>485</v>
      </c>
      <c r="B23" s="233">
        <v>2024</v>
      </c>
      <c r="C23" s="234">
        <v>2025</v>
      </c>
      <c r="D23" s="234">
        <v>2026</v>
      </c>
      <c r="E23" s="234">
        <v>2027</v>
      </c>
      <c r="F23" s="235" t="s">
        <v>93</v>
      </c>
      <c r="G23" s="236" t="s">
        <v>486</v>
      </c>
      <c r="H23" s="1196" t="s">
        <v>487</v>
      </c>
      <c r="I23" s="1197"/>
      <c r="J23" s="1198"/>
    </row>
    <row r="24" spans="1:10" ht="50.25" customHeight="1" thickBot="1" x14ac:dyDescent="0.3">
      <c r="A24" s="1195"/>
      <c r="B24" s="665">
        <v>20</v>
      </c>
      <c r="C24" s="666">
        <v>20</v>
      </c>
      <c r="D24" s="666">
        <v>20</v>
      </c>
      <c r="E24" s="666">
        <v>20</v>
      </c>
      <c r="F24" s="667">
        <v>20</v>
      </c>
      <c r="G24" s="237"/>
      <c r="H24" s="911" t="s">
        <v>23</v>
      </c>
      <c r="I24" s="1193"/>
      <c r="J24" s="910"/>
    </row>
    <row r="25" spans="1:10" ht="52.5" customHeight="1" thickBot="1" x14ac:dyDescent="0.3">
      <c r="A25" s="195"/>
      <c r="B25" s="1199" t="s">
        <v>488</v>
      </c>
      <c r="C25" s="1200"/>
      <c r="D25" s="1200"/>
      <c r="E25" s="1200"/>
      <c r="F25" s="1200"/>
      <c r="G25" s="1200"/>
      <c r="H25" s="1200"/>
      <c r="I25" s="1200"/>
      <c r="J25" s="1201"/>
    </row>
    <row r="26" spans="1:10" s="94" customFormat="1" ht="56.25" customHeight="1" x14ac:dyDescent="0.25">
      <c r="A26" s="1194" t="s">
        <v>240</v>
      </c>
      <c r="B26" s="195" t="s">
        <v>241</v>
      </c>
      <c r="C26" s="230" t="s">
        <v>242</v>
      </c>
      <c r="D26" s="1202" t="s">
        <v>243</v>
      </c>
      <c r="E26" s="1203"/>
      <c r="F26" s="1202" t="s">
        <v>244</v>
      </c>
      <c r="G26" s="1203"/>
      <c r="H26" s="196" t="s">
        <v>245</v>
      </c>
      <c r="I26" s="194" t="s">
        <v>246</v>
      </c>
      <c r="J26" s="194" t="s">
        <v>489</v>
      </c>
    </row>
    <row r="27" spans="1:10" ht="357.75" customHeight="1" x14ac:dyDescent="0.25">
      <c r="A27" s="1195"/>
      <c r="B27" s="238">
        <v>20</v>
      </c>
      <c r="C27" s="150">
        <v>20</v>
      </c>
      <c r="D27" s="1100" t="s">
        <v>490</v>
      </c>
      <c r="E27" s="1101"/>
      <c r="F27" s="1100" t="s">
        <v>490</v>
      </c>
      <c r="G27" s="1101"/>
      <c r="H27" s="401"/>
      <c r="I27" s="680" t="s">
        <v>491</v>
      </c>
      <c r="J27" s="681" t="s">
        <v>492</v>
      </c>
    </row>
    <row r="28" spans="1:10" s="94" customFormat="1" ht="45" customHeight="1" x14ac:dyDescent="0.25">
      <c r="A28" s="1194" t="s">
        <v>250</v>
      </c>
      <c r="B28" s="193" t="s">
        <v>241</v>
      </c>
      <c r="C28" s="196" t="s">
        <v>242</v>
      </c>
      <c r="D28" s="1202" t="s">
        <v>243</v>
      </c>
      <c r="E28" s="1203"/>
      <c r="F28" s="1202" t="s">
        <v>244</v>
      </c>
      <c r="G28" s="1203"/>
      <c r="H28" s="196" t="s">
        <v>245</v>
      </c>
      <c r="I28" s="194" t="s">
        <v>246</v>
      </c>
      <c r="J28" s="194" t="s">
        <v>489</v>
      </c>
    </row>
    <row r="29" spans="1:10" ht="239.25" customHeight="1" x14ac:dyDescent="0.25">
      <c r="A29" s="1195"/>
      <c r="B29" s="238">
        <v>20</v>
      </c>
      <c r="C29" s="150"/>
      <c r="D29" s="917"/>
      <c r="E29" s="918"/>
      <c r="F29" s="917"/>
      <c r="G29" s="918"/>
      <c r="H29" s="401"/>
      <c r="I29" s="396"/>
      <c r="J29" s="407"/>
    </row>
    <row r="30" spans="1:10" s="94" customFormat="1" ht="45" customHeight="1" thickBot="1" x14ac:dyDescent="0.3">
      <c r="A30" s="1194" t="s">
        <v>251</v>
      </c>
      <c r="B30" s="193" t="s">
        <v>241</v>
      </c>
      <c r="C30" s="196" t="s">
        <v>242</v>
      </c>
      <c r="D30" s="1202" t="s">
        <v>243</v>
      </c>
      <c r="E30" s="1203"/>
      <c r="F30" s="1202" t="s">
        <v>244</v>
      </c>
      <c r="G30" s="1203"/>
      <c r="H30" s="196" t="s">
        <v>245</v>
      </c>
      <c r="I30" s="194" t="s">
        <v>246</v>
      </c>
      <c r="J30" s="194" t="s">
        <v>489</v>
      </c>
    </row>
    <row r="31" spans="1:10" ht="170.25" customHeight="1" thickBot="1" x14ac:dyDescent="0.3">
      <c r="A31" s="1195"/>
      <c r="B31" s="447">
        <v>20</v>
      </c>
      <c r="C31" s="448"/>
      <c r="D31" s="917"/>
      <c r="E31" s="918"/>
      <c r="F31" s="917"/>
      <c r="G31" s="918"/>
      <c r="H31" s="449"/>
      <c r="I31" s="395"/>
      <c r="J31" s="395"/>
    </row>
    <row r="32" spans="1:10" s="94" customFormat="1" ht="47.25" customHeight="1" thickBot="1" x14ac:dyDescent="0.3">
      <c r="A32" s="1194" t="s">
        <v>252</v>
      </c>
      <c r="B32" s="193" t="s">
        <v>241</v>
      </c>
      <c r="C32" s="193" t="s">
        <v>242</v>
      </c>
      <c r="D32" s="1202" t="s">
        <v>243</v>
      </c>
      <c r="E32" s="1203"/>
      <c r="F32" s="1202" t="s">
        <v>244</v>
      </c>
      <c r="G32" s="1203"/>
      <c r="H32" s="196" t="s">
        <v>245</v>
      </c>
      <c r="I32" s="196" t="s">
        <v>246</v>
      </c>
      <c r="J32" s="409" t="s">
        <v>489</v>
      </c>
    </row>
    <row r="33" spans="1:10" ht="150.75" customHeight="1" thickBot="1" x14ac:dyDescent="0.3">
      <c r="A33" s="1195"/>
      <c r="B33" s="238">
        <v>20</v>
      </c>
      <c r="C33" s="150"/>
      <c r="D33" s="912"/>
      <c r="E33" s="910"/>
      <c r="F33" s="911"/>
      <c r="G33" s="910"/>
      <c r="H33" s="240"/>
      <c r="I33" s="475"/>
      <c r="J33" s="476"/>
    </row>
    <row r="34" spans="1:10" s="94" customFormat="1" ht="47.25" customHeight="1" thickBot="1" x14ac:dyDescent="0.3">
      <c r="A34" s="1194" t="s">
        <v>253</v>
      </c>
      <c r="B34" s="193" t="s">
        <v>241</v>
      </c>
      <c r="C34" s="196" t="s">
        <v>242</v>
      </c>
      <c r="D34" s="1202" t="s">
        <v>243</v>
      </c>
      <c r="E34" s="1203"/>
      <c r="F34" s="1202" t="s">
        <v>244</v>
      </c>
      <c r="G34" s="1203"/>
      <c r="H34" s="196" t="s">
        <v>245</v>
      </c>
      <c r="I34" s="194" t="s">
        <v>246</v>
      </c>
      <c r="J34" s="400" t="s">
        <v>489</v>
      </c>
    </row>
    <row r="35" spans="1:10" ht="183" customHeight="1" thickBot="1" x14ac:dyDescent="0.3">
      <c r="A35" s="1195"/>
      <c r="B35" s="238">
        <v>20</v>
      </c>
      <c r="C35" s="150"/>
      <c r="D35" s="911"/>
      <c r="E35" s="910"/>
      <c r="F35" s="911"/>
      <c r="G35" s="910"/>
      <c r="H35" s="149"/>
      <c r="I35" s="479"/>
      <c r="J35" s="477"/>
    </row>
    <row r="36" spans="1:10" s="94" customFormat="1" ht="48.75" customHeight="1" thickBot="1" x14ac:dyDescent="0.3">
      <c r="A36" s="1194" t="s">
        <v>254</v>
      </c>
      <c r="B36" s="193" t="s">
        <v>241</v>
      </c>
      <c r="C36" s="196" t="s">
        <v>242</v>
      </c>
      <c r="D36" s="1202" t="s">
        <v>243</v>
      </c>
      <c r="E36" s="1203"/>
      <c r="F36" s="1202" t="s">
        <v>244</v>
      </c>
      <c r="G36" s="1203"/>
      <c r="H36" s="196" t="s">
        <v>245</v>
      </c>
      <c r="I36" s="194" t="s">
        <v>246</v>
      </c>
      <c r="J36" s="194" t="s">
        <v>489</v>
      </c>
    </row>
    <row r="37" spans="1:10" ht="189" customHeight="1" thickBot="1" x14ac:dyDescent="0.3">
      <c r="A37" s="1195"/>
      <c r="B37" s="238">
        <v>20</v>
      </c>
      <c r="C37" s="151"/>
      <c r="D37" s="1008"/>
      <c r="E37" s="1205"/>
      <c r="F37" s="1008"/>
      <c r="G37" s="1205"/>
      <c r="H37" s="535"/>
      <c r="I37" s="513"/>
      <c r="J37" s="513"/>
    </row>
    <row r="38" spans="1:10" ht="46.5" customHeight="1" thickBot="1" x14ac:dyDescent="0.3">
      <c r="A38" s="1194" t="s">
        <v>255</v>
      </c>
      <c r="B38" s="196" t="s">
        <v>241</v>
      </c>
      <c r="C38" s="230" t="s">
        <v>242</v>
      </c>
      <c r="D38" s="1202" t="s">
        <v>243</v>
      </c>
      <c r="E38" s="1203"/>
      <c r="F38" s="1202" t="s">
        <v>244</v>
      </c>
      <c r="G38" s="1203"/>
      <c r="H38" s="196" t="s">
        <v>245</v>
      </c>
      <c r="I38" s="194" t="s">
        <v>246</v>
      </c>
      <c r="J38" s="194" t="s">
        <v>489</v>
      </c>
    </row>
    <row r="39" spans="1:10" ht="249.75" customHeight="1" x14ac:dyDescent="0.25">
      <c r="A39" s="1195"/>
      <c r="B39" s="238">
        <v>20</v>
      </c>
      <c r="C39" s="151"/>
      <c r="D39" s="1097"/>
      <c r="E39" s="1204"/>
      <c r="F39" s="1008"/>
      <c r="G39" s="1205"/>
      <c r="H39" s="536"/>
      <c r="I39" s="525"/>
      <c r="J39" s="523"/>
    </row>
    <row r="40" spans="1:10" ht="48.75" customHeight="1" x14ac:dyDescent="0.25">
      <c r="A40" s="1194" t="s">
        <v>256</v>
      </c>
      <c r="B40" s="196" t="s">
        <v>241</v>
      </c>
      <c r="C40" s="230" t="s">
        <v>242</v>
      </c>
      <c r="D40" s="1202" t="s">
        <v>243</v>
      </c>
      <c r="E40" s="1203"/>
      <c r="F40" s="1202" t="s">
        <v>244</v>
      </c>
      <c r="G40" s="1203"/>
      <c r="H40" s="196" t="s">
        <v>245</v>
      </c>
      <c r="I40" s="194" t="s">
        <v>246</v>
      </c>
      <c r="J40" s="194" t="s">
        <v>489</v>
      </c>
    </row>
    <row r="41" spans="1:10" ht="225.75" customHeight="1" x14ac:dyDescent="0.25">
      <c r="A41" s="1195"/>
      <c r="B41" s="238">
        <v>20</v>
      </c>
      <c r="C41" s="151"/>
      <c r="D41" s="1208"/>
      <c r="E41" s="1209"/>
      <c r="F41" s="1008"/>
      <c r="G41" s="1205"/>
      <c r="H41" s="522"/>
      <c r="I41" s="524"/>
      <c r="J41" s="523"/>
    </row>
    <row r="42" spans="1:10" ht="42.75" customHeight="1" x14ac:dyDescent="0.25">
      <c r="A42" s="1194" t="s">
        <v>257</v>
      </c>
      <c r="B42" s="196" t="s">
        <v>241</v>
      </c>
      <c r="C42" s="230" t="s">
        <v>242</v>
      </c>
      <c r="D42" s="1202" t="s">
        <v>243</v>
      </c>
      <c r="E42" s="1203"/>
      <c r="F42" s="1202" t="s">
        <v>244</v>
      </c>
      <c r="G42" s="1203"/>
      <c r="H42" s="196" t="s">
        <v>245</v>
      </c>
      <c r="I42" s="194" t="s">
        <v>246</v>
      </c>
      <c r="J42" s="194" t="s">
        <v>489</v>
      </c>
    </row>
    <row r="43" spans="1:10" ht="297.75" customHeight="1" thickBot="1" x14ac:dyDescent="0.3">
      <c r="A43" s="1195"/>
      <c r="B43" s="149">
        <v>20</v>
      </c>
      <c r="C43" s="151"/>
      <c r="D43" s="1206"/>
      <c r="E43" s="1207"/>
      <c r="F43" s="1206"/>
      <c r="G43" s="1207"/>
      <c r="H43" s="149"/>
      <c r="I43" s="550"/>
      <c r="J43" s="397"/>
    </row>
    <row r="44" spans="1:10" ht="45" customHeight="1" x14ac:dyDescent="0.25">
      <c r="A44" s="1194" t="s">
        <v>258</v>
      </c>
      <c r="B44" s="196" t="s">
        <v>241</v>
      </c>
      <c r="C44" s="230" t="s">
        <v>242</v>
      </c>
      <c r="D44" s="1202" t="s">
        <v>243</v>
      </c>
      <c r="E44" s="1203"/>
      <c r="F44" s="1202" t="s">
        <v>244</v>
      </c>
      <c r="G44" s="1203"/>
      <c r="H44" s="196" t="s">
        <v>245</v>
      </c>
      <c r="I44" s="194" t="s">
        <v>246</v>
      </c>
      <c r="J44" s="194" t="s">
        <v>489</v>
      </c>
    </row>
    <row r="45" spans="1:10" ht="222" customHeight="1" x14ac:dyDescent="0.25">
      <c r="A45" s="1195"/>
      <c r="B45" s="149">
        <v>20</v>
      </c>
      <c r="C45" s="151"/>
      <c r="D45" s="1117"/>
      <c r="E45" s="1161"/>
      <c r="F45" s="1206"/>
      <c r="G45" s="1207"/>
      <c r="H45" s="149"/>
      <c r="I45" s="398"/>
      <c r="J45" s="554"/>
    </row>
    <row r="46" spans="1:10" ht="46.5" customHeight="1" x14ac:dyDescent="0.25">
      <c r="A46" s="1194" t="s">
        <v>259</v>
      </c>
      <c r="B46" s="196" t="s">
        <v>241</v>
      </c>
      <c r="C46" s="230" t="s">
        <v>242</v>
      </c>
      <c r="D46" s="1202" t="s">
        <v>243</v>
      </c>
      <c r="E46" s="1203"/>
      <c r="F46" s="1202" t="s">
        <v>244</v>
      </c>
      <c r="G46" s="1203"/>
      <c r="H46" s="196" t="s">
        <v>245</v>
      </c>
      <c r="I46" s="194" t="s">
        <v>246</v>
      </c>
      <c r="J46" s="194" t="s">
        <v>489</v>
      </c>
    </row>
    <row r="47" spans="1:10" ht="174.75" customHeight="1" x14ac:dyDescent="0.25">
      <c r="A47" s="1195"/>
      <c r="B47" s="149">
        <v>20</v>
      </c>
      <c r="C47" s="151"/>
      <c r="D47" s="1100"/>
      <c r="E47" s="1136"/>
      <c r="F47" s="1206"/>
      <c r="G47" s="1207"/>
      <c r="H47" s="149"/>
      <c r="I47" s="398"/>
      <c r="J47" s="554"/>
    </row>
    <row r="48" spans="1:10" ht="48.75" customHeight="1" x14ac:dyDescent="0.25">
      <c r="A48" s="1194" t="s">
        <v>260</v>
      </c>
      <c r="B48" s="196" t="s">
        <v>241</v>
      </c>
      <c r="C48" s="230" t="s">
        <v>242</v>
      </c>
      <c r="D48" s="1202" t="s">
        <v>243</v>
      </c>
      <c r="E48" s="1203"/>
      <c r="F48" s="1202" t="s">
        <v>244</v>
      </c>
      <c r="G48" s="1203"/>
      <c r="H48" s="196" t="s">
        <v>245</v>
      </c>
      <c r="I48" s="194" t="s">
        <v>246</v>
      </c>
      <c r="J48" s="194" t="s">
        <v>489</v>
      </c>
    </row>
    <row r="49" spans="1:13" ht="120.75" customHeight="1" thickBot="1" x14ac:dyDescent="0.3">
      <c r="A49" s="1195"/>
      <c r="B49" s="149">
        <v>20</v>
      </c>
      <c r="C49" s="151"/>
      <c r="D49" s="1210"/>
      <c r="E49" s="1005"/>
      <c r="F49" s="1210"/>
      <c r="G49" s="1005"/>
      <c r="H49" s="149"/>
      <c r="I49" s="149"/>
      <c r="J49" s="149"/>
    </row>
    <row r="51" spans="1:13" ht="18" x14ac:dyDescent="0.25">
      <c r="A51" s="456" t="s">
        <v>493</v>
      </c>
    </row>
    <row r="52" spans="1:13" ht="18" customHeight="1" x14ac:dyDescent="0.25">
      <c r="A52" s="457"/>
    </row>
    <row r="53" spans="1:13" ht="23.25" x14ac:dyDescent="0.25">
      <c r="A53" s="1188" t="s">
        <v>494</v>
      </c>
      <c r="B53" s="458" t="s">
        <v>194</v>
      </c>
      <c r="C53" s="458" t="s">
        <v>196</v>
      </c>
      <c r="D53" s="458" t="s">
        <v>197</v>
      </c>
      <c r="E53" s="458" t="s">
        <v>198</v>
      </c>
      <c r="F53" s="458" t="s">
        <v>201</v>
      </c>
      <c r="G53" s="458" t="s">
        <v>202</v>
      </c>
      <c r="H53" s="458" t="s">
        <v>203</v>
      </c>
      <c r="I53" s="458" t="s">
        <v>204</v>
      </c>
      <c r="J53" s="458" t="s">
        <v>206</v>
      </c>
      <c r="K53" s="458" t="s">
        <v>207</v>
      </c>
      <c r="L53" s="458" t="s">
        <v>208</v>
      </c>
      <c r="M53" s="458" t="s">
        <v>209</v>
      </c>
    </row>
    <row r="54" spans="1:13" ht="24.75" customHeight="1" x14ac:dyDescent="0.25">
      <c r="A54" s="1188"/>
      <c r="B54" s="459"/>
      <c r="C54" s="459"/>
      <c r="D54" s="459"/>
      <c r="E54" s="459"/>
      <c r="F54" s="459"/>
      <c r="G54" s="459"/>
      <c r="H54" s="459"/>
      <c r="I54" s="459"/>
      <c r="J54" s="459"/>
      <c r="K54" s="459"/>
      <c r="L54" s="459"/>
      <c r="M54" s="459"/>
    </row>
    <row r="55" spans="1:13" s="93" customFormat="1" ht="30" customHeight="1" x14ac:dyDescent="0.25">
      <c r="A55" s="66"/>
      <c r="B55" s="66"/>
      <c r="C55" s="66"/>
      <c r="D55" s="66"/>
      <c r="E55" s="66"/>
      <c r="F55" s="66"/>
      <c r="G55" s="66"/>
      <c r="H55" s="66"/>
      <c r="I55" s="66"/>
    </row>
    <row r="56" spans="1:13" ht="15" thickBot="1" x14ac:dyDescent="0.3"/>
    <row r="57" spans="1:13" ht="54" customHeight="1" thickBot="1" x14ac:dyDescent="0.3">
      <c r="A57" s="460" t="s">
        <v>495</v>
      </c>
      <c r="B57" s="463" t="s">
        <v>496</v>
      </c>
      <c r="C57" s="249"/>
      <c r="D57" s="464" t="s">
        <v>497</v>
      </c>
      <c r="E57" s="463" t="s">
        <v>496</v>
      </c>
      <c r="F57" s="249"/>
      <c r="G57" s="1211" t="s">
        <v>498</v>
      </c>
      <c r="H57" s="248" t="s">
        <v>499</v>
      </c>
      <c r="I57" s="1104"/>
      <c r="J57" s="1104"/>
    </row>
    <row r="58" spans="1:13" ht="30.95" customHeight="1" thickBot="1" x14ac:dyDescent="0.3">
      <c r="A58" s="461"/>
      <c r="B58" s="463" t="s">
        <v>500</v>
      </c>
      <c r="C58" s="408" t="s">
        <v>501</v>
      </c>
      <c r="D58" s="465"/>
      <c r="E58" s="463" t="s">
        <v>500</v>
      </c>
      <c r="F58" s="249" t="s">
        <v>502</v>
      </c>
      <c r="G58" s="1211"/>
      <c r="H58" s="248" t="s">
        <v>503</v>
      </c>
      <c r="I58" s="1212" t="s">
        <v>504</v>
      </c>
      <c r="J58" s="1212"/>
    </row>
    <row r="59" spans="1:13" ht="54.95" customHeight="1" thickBot="1" x14ac:dyDescent="0.3">
      <c r="A59" s="461"/>
      <c r="B59" s="463" t="s">
        <v>505</v>
      </c>
      <c r="C59" s="408" t="s">
        <v>506</v>
      </c>
      <c r="D59" s="465"/>
      <c r="E59" s="463" t="s">
        <v>505</v>
      </c>
      <c r="F59" s="408" t="s">
        <v>507</v>
      </c>
      <c r="G59" s="1211"/>
      <c r="H59" s="248" t="s">
        <v>508</v>
      </c>
      <c r="I59" s="1212" t="s">
        <v>509</v>
      </c>
      <c r="J59" s="1212"/>
    </row>
    <row r="60" spans="1:13" ht="39.75" customHeight="1" thickBot="1" x14ac:dyDescent="0.3">
      <c r="A60" s="461"/>
      <c r="B60" s="463" t="s">
        <v>496</v>
      </c>
      <c r="C60" s="249"/>
      <c r="D60" s="465"/>
      <c r="E60" s="463" t="s">
        <v>496</v>
      </c>
      <c r="F60" s="249"/>
      <c r="G60" s="1211"/>
      <c r="H60" s="248" t="s">
        <v>499</v>
      </c>
      <c r="I60" s="1212"/>
      <c r="J60" s="1212"/>
    </row>
    <row r="61" spans="1:13" ht="24.95" customHeight="1" thickBot="1" x14ac:dyDescent="0.3">
      <c r="A61" s="461"/>
      <c r="B61" s="463" t="s">
        <v>500</v>
      </c>
      <c r="C61" s="249" t="s">
        <v>510</v>
      </c>
      <c r="D61" s="465"/>
      <c r="E61" s="463" t="s">
        <v>500</v>
      </c>
      <c r="F61" s="249" t="s">
        <v>511</v>
      </c>
      <c r="G61" s="1211"/>
      <c r="H61" s="248" t="s">
        <v>503</v>
      </c>
      <c r="I61" s="1212" t="s">
        <v>512</v>
      </c>
      <c r="J61" s="1212"/>
    </row>
    <row r="62" spans="1:13" ht="28.5" x14ac:dyDescent="0.25">
      <c r="A62" s="462"/>
      <c r="B62" s="463" t="s">
        <v>505</v>
      </c>
      <c r="C62" s="249" t="s">
        <v>513</v>
      </c>
      <c r="D62" s="466"/>
      <c r="E62" s="463" t="s">
        <v>505</v>
      </c>
      <c r="F62" s="408" t="s">
        <v>514</v>
      </c>
      <c r="G62" s="1211"/>
      <c r="H62" s="248" t="s">
        <v>508</v>
      </c>
      <c r="I62" s="1212" t="s">
        <v>515</v>
      </c>
      <c r="J62" s="1212"/>
    </row>
  </sheetData>
  <mergeCells count="88">
    <mergeCell ref="G57:G62"/>
    <mergeCell ref="I57:J57"/>
    <mergeCell ref="I58:J58"/>
    <mergeCell ref="I59:J59"/>
    <mergeCell ref="I60:J60"/>
    <mergeCell ref="I61:J61"/>
    <mergeCell ref="I62:J62"/>
    <mergeCell ref="A48:A49"/>
    <mergeCell ref="D48:E48"/>
    <mergeCell ref="F48:G48"/>
    <mergeCell ref="D49:E49"/>
    <mergeCell ref="F49:G49"/>
    <mergeCell ref="A46:A47"/>
    <mergeCell ref="D46:E46"/>
    <mergeCell ref="F46:G46"/>
    <mergeCell ref="D47:E47"/>
    <mergeCell ref="F47:G47"/>
    <mergeCell ref="A44:A45"/>
    <mergeCell ref="D44:E44"/>
    <mergeCell ref="F44:G44"/>
    <mergeCell ref="D45:E45"/>
    <mergeCell ref="F45:G45"/>
    <mergeCell ref="A40:A41"/>
    <mergeCell ref="D40:E40"/>
    <mergeCell ref="F40:G40"/>
    <mergeCell ref="D41:E41"/>
    <mergeCell ref="F41:G41"/>
    <mergeCell ref="A42:A43"/>
    <mergeCell ref="D42:E42"/>
    <mergeCell ref="F42:G42"/>
    <mergeCell ref="D43:E43"/>
    <mergeCell ref="F43:G43"/>
    <mergeCell ref="A36:A37"/>
    <mergeCell ref="D36:E36"/>
    <mergeCell ref="F36:G36"/>
    <mergeCell ref="D37:E37"/>
    <mergeCell ref="F37:G37"/>
    <mergeCell ref="A38:A39"/>
    <mergeCell ref="D38:E38"/>
    <mergeCell ref="F38:G38"/>
    <mergeCell ref="D39:E39"/>
    <mergeCell ref="F39:G39"/>
    <mergeCell ref="A32:A33"/>
    <mergeCell ref="D32:E32"/>
    <mergeCell ref="F32:G32"/>
    <mergeCell ref="D33:E33"/>
    <mergeCell ref="F33:G33"/>
    <mergeCell ref="A34:A35"/>
    <mergeCell ref="D34:E34"/>
    <mergeCell ref="F34:G34"/>
    <mergeCell ref="D35:E35"/>
    <mergeCell ref="F35:G35"/>
    <mergeCell ref="A28:A29"/>
    <mergeCell ref="D28:E28"/>
    <mergeCell ref="F28:G28"/>
    <mergeCell ref="D29:E29"/>
    <mergeCell ref="F29:G29"/>
    <mergeCell ref="A30:A31"/>
    <mergeCell ref="D30:E30"/>
    <mergeCell ref="F30:G30"/>
    <mergeCell ref="D31:E31"/>
    <mergeCell ref="F31:G31"/>
    <mergeCell ref="A26:A27"/>
    <mergeCell ref="D26:E26"/>
    <mergeCell ref="F26:G26"/>
    <mergeCell ref="D27:E27"/>
    <mergeCell ref="F27:G27"/>
    <mergeCell ref="B22:J22"/>
    <mergeCell ref="A23:A24"/>
    <mergeCell ref="H23:J23"/>
    <mergeCell ref="H24:J24"/>
    <mergeCell ref="B25:J25"/>
    <mergeCell ref="I6:J6"/>
    <mergeCell ref="B6:G6"/>
    <mergeCell ref="A53:A54"/>
    <mergeCell ref="A20:J20"/>
    <mergeCell ref="A1:A4"/>
    <mergeCell ref="B1:H1"/>
    <mergeCell ref="B2:H2"/>
    <mergeCell ref="B3:H3"/>
    <mergeCell ref="B4:H4"/>
    <mergeCell ref="A10:A12"/>
    <mergeCell ref="A14:B16"/>
    <mergeCell ref="D14:F14"/>
    <mergeCell ref="D15:F15"/>
    <mergeCell ref="D16:F16"/>
    <mergeCell ref="B21:D21"/>
    <mergeCell ref="H21:J21"/>
  </mergeCells>
  <pageMargins left="0.25" right="0.25" top="0.75" bottom="0.75" header="0.3" footer="0.3"/>
  <pageSetup scale="1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BFF311F-6564-443E-AD50-1075A4522C99}">
          <x14:formula1>
            <xm:f>Listas!$B$2:$B$4</xm:f>
          </x14:formula1>
          <xm:sqref>H24:J24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0"/>
      <c r="B1" s="1021"/>
      <c r="C1" s="1021"/>
      <c r="D1" s="1021"/>
      <c r="E1" s="1022"/>
      <c r="F1" s="979" t="s">
        <v>276</v>
      </c>
      <c r="G1" s="980"/>
      <c r="H1" s="980"/>
      <c r="I1" s="980"/>
      <c r="J1" s="980"/>
      <c r="K1" s="980"/>
      <c r="L1" s="262"/>
    </row>
    <row r="2" spans="1:12" ht="18.75" customHeight="1" x14ac:dyDescent="0.25">
      <c r="A2" s="1023"/>
      <c r="B2" s="1024"/>
      <c r="C2" s="1024"/>
      <c r="D2" s="1024"/>
      <c r="E2" s="1025"/>
      <c r="F2" s="981"/>
      <c r="G2" s="982"/>
      <c r="H2" s="982"/>
      <c r="I2" s="982"/>
      <c r="J2" s="982"/>
      <c r="K2" s="982"/>
      <c r="L2" s="262"/>
    </row>
    <row r="3" spans="1:12" ht="18.75" customHeight="1" x14ac:dyDescent="0.25">
      <c r="A3" s="1023"/>
      <c r="B3" s="1024"/>
      <c r="C3" s="1024"/>
      <c r="D3" s="1024"/>
      <c r="E3" s="1025"/>
      <c r="F3" s="979" t="s">
        <v>277</v>
      </c>
      <c r="G3" s="980"/>
      <c r="H3" s="980"/>
      <c r="I3" s="980"/>
      <c r="J3" s="980"/>
      <c r="K3" s="980"/>
      <c r="L3" s="262"/>
    </row>
    <row r="4" spans="1:12" ht="18.75" customHeight="1" x14ac:dyDescent="0.25">
      <c r="A4" s="1026"/>
      <c r="B4" s="1027"/>
      <c r="C4" s="1027"/>
      <c r="D4" s="1027"/>
      <c r="E4" s="1028"/>
      <c r="F4" s="981"/>
      <c r="G4" s="982"/>
      <c r="H4" s="982"/>
      <c r="I4" s="982"/>
      <c r="J4" s="982"/>
      <c r="K4" s="982"/>
      <c r="L4" s="262"/>
    </row>
    <row r="5" spans="1:12" ht="15.75" customHeight="1" x14ac:dyDescent="0.25">
      <c r="A5" s="950" t="s">
        <v>278</v>
      </c>
      <c r="B5" s="951"/>
      <c r="C5" s="951"/>
      <c r="D5" s="951"/>
      <c r="E5" s="951"/>
      <c r="F5" s="951"/>
      <c r="G5" s="951"/>
      <c r="H5" s="951"/>
      <c r="I5" s="951"/>
      <c r="J5" s="951"/>
      <c r="K5" s="951"/>
      <c r="L5" s="963"/>
    </row>
    <row r="6" spans="1:12" ht="23.25" customHeight="1" x14ac:dyDescent="0.25">
      <c r="A6" s="950" t="s">
        <v>279</v>
      </c>
      <c r="B6" s="951"/>
      <c r="C6" s="952"/>
      <c r="D6" s="953" t="s">
        <v>12</v>
      </c>
      <c r="E6" s="954"/>
      <c r="F6" s="954"/>
      <c r="G6" s="954"/>
      <c r="H6" s="955"/>
      <c r="I6" s="950" t="s">
        <v>280</v>
      </c>
      <c r="J6" s="952"/>
      <c r="K6" s="953" t="s">
        <v>37</v>
      </c>
      <c r="L6" s="955"/>
    </row>
    <row r="7" spans="1:12" ht="17.850000000000001" customHeight="1" x14ac:dyDescent="0.25">
      <c r="A7" s="950" t="s">
        <v>281</v>
      </c>
      <c r="B7" s="951"/>
      <c r="C7" s="952"/>
      <c r="D7" s="953" t="s">
        <v>26</v>
      </c>
      <c r="E7" s="954"/>
      <c r="F7" s="954"/>
      <c r="G7" s="954"/>
      <c r="H7" s="955"/>
      <c r="I7" s="950" t="s">
        <v>98</v>
      </c>
      <c r="J7" s="952"/>
      <c r="K7" s="953" t="s">
        <v>15</v>
      </c>
      <c r="L7" s="955"/>
    </row>
    <row r="8" spans="1:12" ht="35.85" customHeight="1" x14ac:dyDescent="0.25">
      <c r="A8" s="950" t="s">
        <v>282</v>
      </c>
      <c r="B8" s="951"/>
      <c r="C8" s="952"/>
      <c r="D8" s="953" t="s">
        <v>74</v>
      </c>
      <c r="E8" s="954"/>
      <c r="F8" s="954"/>
      <c r="G8" s="954"/>
      <c r="H8" s="955"/>
      <c r="I8" s="950" t="s">
        <v>283</v>
      </c>
      <c r="J8" s="952"/>
      <c r="K8" s="953" t="s">
        <v>75</v>
      </c>
      <c r="L8" s="955"/>
    </row>
    <row r="9" spans="1:12" ht="15.75" customHeight="1" x14ac:dyDescent="0.25">
      <c r="A9" s="970" t="s">
        <v>284</v>
      </c>
      <c r="B9" s="971"/>
      <c r="C9" s="971"/>
      <c r="D9" s="971"/>
      <c r="E9" s="971"/>
      <c r="F9" s="971"/>
      <c r="G9" s="971"/>
      <c r="H9" s="971"/>
      <c r="I9" s="971"/>
      <c r="J9" s="971"/>
      <c r="K9" s="971"/>
      <c r="L9" s="1213"/>
    </row>
    <row r="10" spans="1:12" ht="41.25" customHeight="1" x14ac:dyDescent="0.25">
      <c r="A10" s="948" t="s">
        <v>221</v>
      </c>
      <c r="B10" s="948"/>
      <c r="C10" s="948"/>
      <c r="D10" s="948"/>
      <c r="E10" s="1214" t="str">
        <f>+META_PDD_106!B21</f>
        <v>Mantener en funcionamiento el modelo de casas de igualdad de oportunidades para las mujeres en las 20 localidades, fortaleciendo la atención en los territorios urbanos y rurales.</v>
      </c>
      <c r="F10" s="1214"/>
      <c r="G10" s="1214"/>
      <c r="H10" s="1214"/>
      <c r="I10" s="1214"/>
      <c r="J10" s="1214"/>
      <c r="K10" s="1214"/>
      <c r="L10" s="1214"/>
    </row>
    <row r="11" spans="1:12" ht="34.5" customHeight="1" x14ac:dyDescent="0.25">
      <c r="A11" s="961" t="s">
        <v>286</v>
      </c>
      <c r="B11" s="962"/>
      <c r="C11" s="962"/>
      <c r="D11" s="963"/>
      <c r="E11" s="1215" t="str">
        <f>+META_PDD_106!B22</f>
        <v>3975- Número casas de igualdad de oportunidades para las mujeres en los territorios urbanos y rurales, en operación.</v>
      </c>
      <c r="F11" s="1216"/>
      <c r="G11" s="1216"/>
      <c r="H11" s="1216"/>
      <c r="I11" s="1216"/>
      <c r="J11" s="1216"/>
      <c r="K11" s="1216"/>
      <c r="L11" s="1217"/>
    </row>
    <row r="12" spans="1:12" ht="47.25" customHeight="1" x14ac:dyDescent="0.25">
      <c r="A12" s="950" t="s">
        <v>287</v>
      </c>
      <c r="B12" s="951"/>
      <c r="C12" s="951"/>
      <c r="D12" s="952"/>
      <c r="E12" s="956" t="s">
        <v>516</v>
      </c>
      <c r="F12" s="949"/>
      <c r="G12" s="949"/>
      <c r="H12" s="949"/>
      <c r="I12" s="949"/>
      <c r="J12" s="949"/>
      <c r="K12" s="949"/>
      <c r="L12" s="957"/>
    </row>
    <row r="13" spans="1:12" ht="28.5" customHeight="1" x14ac:dyDescent="0.25">
      <c r="A13" s="950" t="s">
        <v>289</v>
      </c>
      <c r="B13" s="951"/>
      <c r="C13" s="952"/>
      <c r="D13" s="953"/>
      <c r="E13" s="954"/>
      <c r="F13" s="954"/>
      <c r="G13" s="954"/>
      <c r="H13" s="955"/>
      <c r="I13" s="950" t="s">
        <v>290</v>
      </c>
      <c r="J13" s="952"/>
      <c r="K13" s="953" t="s">
        <v>49</v>
      </c>
      <c r="L13" s="955"/>
    </row>
    <row r="14" spans="1:12" ht="15.75" customHeight="1" x14ac:dyDescent="0.25">
      <c r="A14" s="950" t="s">
        <v>291</v>
      </c>
      <c r="B14" s="951"/>
      <c r="C14" s="951"/>
      <c r="D14" s="951"/>
      <c r="E14" s="951"/>
      <c r="F14" s="951"/>
      <c r="G14" s="951"/>
      <c r="H14" s="951"/>
      <c r="I14" s="951"/>
      <c r="J14" s="951"/>
      <c r="K14" s="951"/>
      <c r="L14" s="963"/>
    </row>
    <row r="15" spans="1:12" ht="25.5" customHeight="1" x14ac:dyDescent="0.25">
      <c r="A15" s="950" t="s">
        <v>292</v>
      </c>
      <c r="B15" s="951"/>
      <c r="C15" s="952"/>
      <c r="D15" s="953" t="s">
        <v>19</v>
      </c>
      <c r="E15" s="954"/>
      <c r="F15" s="954"/>
      <c r="G15" s="954"/>
      <c r="H15" s="955"/>
      <c r="I15" s="950" t="s">
        <v>293</v>
      </c>
      <c r="J15" s="952"/>
      <c r="K15" s="953" t="s">
        <v>20</v>
      </c>
      <c r="L15" s="955"/>
    </row>
    <row r="16" spans="1:12" ht="25.5" customHeight="1" x14ac:dyDescent="0.25">
      <c r="A16" s="950" t="s">
        <v>294</v>
      </c>
      <c r="B16" s="951"/>
      <c r="C16" s="952"/>
      <c r="D16" s="1075">
        <v>20</v>
      </c>
      <c r="E16" s="1076"/>
      <c r="F16" s="1076"/>
      <c r="G16" s="1076"/>
      <c r="H16" s="1077"/>
      <c r="I16" s="950" t="s">
        <v>237</v>
      </c>
      <c r="J16" s="952"/>
      <c r="K16" s="953" t="s">
        <v>23</v>
      </c>
      <c r="L16" s="955"/>
    </row>
    <row r="17" spans="1:12" ht="27.6" customHeight="1" x14ac:dyDescent="0.25">
      <c r="A17" s="950" t="s">
        <v>295</v>
      </c>
      <c r="B17" s="951"/>
      <c r="C17" s="952"/>
      <c r="D17" s="953"/>
      <c r="E17" s="954"/>
      <c r="F17" s="954"/>
      <c r="G17" s="954"/>
      <c r="H17" s="955"/>
      <c r="I17" s="958"/>
      <c r="J17" s="959"/>
      <c r="K17" s="959"/>
      <c r="L17" s="960"/>
    </row>
    <row r="18" spans="1:12" ht="12" customHeight="1" x14ac:dyDescent="0.25">
      <c r="A18" s="269" t="s">
        <v>296</v>
      </c>
      <c r="B18" s="269" t="s">
        <v>297</v>
      </c>
      <c r="C18" s="950" t="s">
        <v>298</v>
      </c>
      <c r="D18" s="951"/>
      <c r="E18" s="951"/>
      <c r="F18" s="951"/>
      <c r="G18" s="952"/>
      <c r="H18" s="950" t="s">
        <v>299</v>
      </c>
      <c r="I18" s="952"/>
      <c r="J18" s="950" t="s">
        <v>300</v>
      </c>
      <c r="K18" s="952"/>
      <c r="L18" s="269" t="s">
        <v>301</v>
      </c>
    </row>
    <row r="19" spans="1:12" ht="73.5" customHeight="1" x14ac:dyDescent="0.25">
      <c r="A19" s="264">
        <v>1</v>
      </c>
      <c r="B19" s="265" t="s">
        <v>266</v>
      </c>
      <c r="C19" s="953" t="s">
        <v>517</v>
      </c>
      <c r="D19" s="954"/>
      <c r="E19" s="954"/>
      <c r="F19" s="954"/>
      <c r="G19" s="955"/>
      <c r="H19" s="953" t="s">
        <v>518</v>
      </c>
      <c r="I19" s="955"/>
      <c r="J19" s="958" t="s">
        <v>22</v>
      </c>
      <c r="K19" s="960"/>
      <c r="L19" s="265" t="s">
        <v>339</v>
      </c>
    </row>
    <row r="20" spans="1:12" ht="34.35" customHeight="1" x14ac:dyDescent="0.25">
      <c r="A20" s="264"/>
      <c r="B20" s="265"/>
      <c r="C20" s="953"/>
      <c r="D20" s="954"/>
      <c r="E20" s="954"/>
      <c r="F20" s="954"/>
      <c r="G20" s="955"/>
      <c r="H20" s="953"/>
      <c r="I20" s="955"/>
      <c r="J20" s="958"/>
      <c r="K20" s="960"/>
      <c r="L20" s="265"/>
    </row>
    <row r="21" spans="1:12" ht="34.35" customHeight="1" x14ac:dyDescent="0.25">
      <c r="A21" s="264"/>
      <c r="B21" s="265"/>
      <c r="C21" s="953"/>
      <c r="D21" s="954"/>
      <c r="E21" s="954"/>
      <c r="F21" s="954"/>
      <c r="G21" s="955"/>
      <c r="H21" s="953"/>
      <c r="I21" s="955"/>
      <c r="J21" s="958"/>
      <c r="K21" s="960"/>
      <c r="L21" s="265"/>
    </row>
    <row r="22" spans="1:12" ht="25.5" customHeight="1" x14ac:dyDescent="0.25">
      <c r="A22" s="269" t="s">
        <v>296</v>
      </c>
      <c r="B22" s="950" t="s">
        <v>309</v>
      </c>
      <c r="C22" s="951"/>
      <c r="D22" s="951"/>
      <c r="E22" s="951"/>
      <c r="F22" s="951"/>
      <c r="G22" s="951"/>
      <c r="H22" s="951"/>
      <c r="I22" s="951"/>
      <c r="J22" s="951"/>
      <c r="K22" s="952"/>
      <c r="L22" s="269" t="s">
        <v>310</v>
      </c>
    </row>
    <row r="23" spans="1:12" ht="28.35" customHeight="1" x14ac:dyDescent="0.25">
      <c r="A23" s="264">
        <v>1</v>
      </c>
      <c r="B23" s="953" t="s">
        <v>519</v>
      </c>
      <c r="C23" s="954"/>
      <c r="D23" s="954"/>
      <c r="E23" s="954"/>
      <c r="F23" s="954"/>
      <c r="G23" s="954"/>
      <c r="H23" s="954"/>
      <c r="I23" s="954"/>
      <c r="J23" s="954"/>
      <c r="K23" s="955"/>
      <c r="L23" s="265" t="s">
        <v>22</v>
      </c>
    </row>
    <row r="24" spans="1:12" ht="15.75" customHeight="1" x14ac:dyDescent="0.25">
      <c r="A24" s="950" t="s">
        <v>312</v>
      </c>
      <c r="B24" s="951"/>
      <c r="C24" s="951"/>
      <c r="D24" s="951"/>
      <c r="E24" s="951"/>
      <c r="F24" s="971"/>
      <c r="G24" s="971"/>
      <c r="H24" s="951"/>
      <c r="I24" s="971"/>
      <c r="J24" s="971"/>
      <c r="K24" s="951"/>
      <c r="L24" s="1034"/>
    </row>
    <row r="25" spans="1:12" ht="26.25" customHeight="1" x14ac:dyDescent="0.25">
      <c r="A25" s="950" t="s">
        <v>313</v>
      </c>
      <c r="B25" s="951"/>
      <c r="C25" s="952"/>
      <c r="D25" s="953">
        <v>20</v>
      </c>
      <c r="E25" s="954"/>
      <c r="F25" s="948" t="s">
        <v>314</v>
      </c>
      <c r="G25" s="948"/>
      <c r="H25" s="276">
        <v>2024</v>
      </c>
      <c r="I25" s="948" t="s">
        <v>315</v>
      </c>
      <c r="J25" s="948"/>
      <c r="L25" s="275" t="s">
        <v>339</v>
      </c>
    </row>
    <row r="26" spans="1:12" ht="26.25" customHeight="1" x14ac:dyDescent="0.25">
      <c r="A26" s="950" t="s">
        <v>317</v>
      </c>
      <c r="B26" s="951"/>
      <c r="C26" s="952"/>
      <c r="D26" s="953" t="s">
        <v>520</v>
      </c>
      <c r="E26" s="954"/>
      <c r="F26" s="947"/>
      <c r="G26" s="947"/>
      <c r="H26" s="954"/>
      <c r="I26" s="947"/>
      <c r="J26" s="947"/>
      <c r="K26" s="954"/>
      <c r="L26" s="964"/>
    </row>
    <row r="27" spans="1:12" ht="45.75" customHeight="1" x14ac:dyDescent="0.25">
      <c r="A27" s="950" t="s">
        <v>319</v>
      </c>
      <c r="B27" s="951"/>
      <c r="C27" s="952"/>
      <c r="D27" s="958"/>
      <c r="E27" s="959"/>
      <c r="F27" s="959"/>
      <c r="G27" s="959"/>
      <c r="H27" s="959"/>
      <c r="I27" s="959"/>
      <c r="J27" s="959"/>
      <c r="K27" s="959"/>
      <c r="L27" s="960"/>
    </row>
    <row r="28" spans="1:12" ht="17.850000000000001" customHeight="1" x14ac:dyDescent="0.25">
      <c r="A28" s="950" t="s">
        <v>320</v>
      </c>
      <c r="B28" s="951"/>
      <c r="C28" s="952"/>
      <c r="D28" s="953"/>
      <c r="E28" s="954"/>
      <c r="F28" s="954"/>
      <c r="G28" s="954"/>
      <c r="H28" s="954"/>
      <c r="I28" s="954"/>
      <c r="J28" s="954"/>
      <c r="K28" s="954"/>
      <c r="L28" s="955"/>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J19:K21</xm:sqref>
        </x14:dataValidation>
        <x14:dataValidation type="list" allowBlank="1" showInputMessage="1" showErrorMessage="1" xr:uid="{5D92F263-19BF-4B6E-9F63-12025280D0D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DD2E-C62F-4A08-9459-3788BD7097F0}">
  <sheetPr>
    <tabColor theme="7" tint="0.39997558519241921"/>
    <pageSetUpPr fitToPage="1"/>
  </sheetPr>
  <dimension ref="A1:L28"/>
  <sheetViews>
    <sheetView topLeftCell="N10"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0"/>
      <c r="B1" s="1021"/>
      <c r="C1" s="1021"/>
      <c r="D1" s="1021"/>
      <c r="E1" s="1022"/>
      <c r="F1" s="979" t="s">
        <v>276</v>
      </c>
      <c r="G1" s="980"/>
      <c r="H1" s="980"/>
      <c r="I1" s="980"/>
      <c r="J1" s="980"/>
      <c r="K1" s="980"/>
      <c r="L1" s="262"/>
    </row>
    <row r="2" spans="1:12" ht="18.75" customHeight="1" x14ac:dyDescent="0.25">
      <c r="A2" s="1023"/>
      <c r="B2" s="1024"/>
      <c r="C2" s="1024"/>
      <c r="D2" s="1024"/>
      <c r="E2" s="1025"/>
      <c r="F2" s="981"/>
      <c r="G2" s="982"/>
      <c r="H2" s="982"/>
      <c r="I2" s="982"/>
      <c r="J2" s="982"/>
      <c r="K2" s="982"/>
      <c r="L2" s="262"/>
    </row>
    <row r="3" spans="1:12" ht="18.75" customHeight="1" x14ac:dyDescent="0.25">
      <c r="A3" s="1023"/>
      <c r="B3" s="1024"/>
      <c r="C3" s="1024"/>
      <c r="D3" s="1024"/>
      <c r="E3" s="1025"/>
      <c r="F3" s="979" t="s">
        <v>277</v>
      </c>
      <c r="G3" s="980"/>
      <c r="H3" s="980"/>
      <c r="I3" s="980"/>
      <c r="J3" s="980"/>
      <c r="K3" s="980"/>
      <c r="L3" s="262"/>
    </row>
    <row r="4" spans="1:12" ht="18.75" customHeight="1" x14ac:dyDescent="0.25">
      <c r="A4" s="1026"/>
      <c r="B4" s="1027"/>
      <c r="C4" s="1027"/>
      <c r="D4" s="1027"/>
      <c r="E4" s="1028"/>
      <c r="F4" s="981"/>
      <c r="G4" s="982"/>
      <c r="H4" s="982"/>
      <c r="I4" s="982"/>
      <c r="J4" s="982"/>
      <c r="K4" s="982"/>
      <c r="L4" s="262"/>
    </row>
    <row r="5" spans="1:12" ht="15.75" customHeight="1" x14ac:dyDescent="0.25">
      <c r="A5" s="950" t="s">
        <v>278</v>
      </c>
      <c r="B5" s="951"/>
      <c r="C5" s="951"/>
      <c r="D5" s="951"/>
      <c r="E5" s="951"/>
      <c r="F5" s="951"/>
      <c r="G5" s="951"/>
      <c r="H5" s="951"/>
      <c r="I5" s="951"/>
      <c r="J5" s="951"/>
      <c r="K5" s="951"/>
      <c r="L5" s="963"/>
    </row>
    <row r="6" spans="1:12" ht="23.25" customHeight="1" x14ac:dyDescent="0.25">
      <c r="A6" s="950" t="s">
        <v>279</v>
      </c>
      <c r="B6" s="951"/>
      <c r="C6" s="952"/>
      <c r="D6" s="953" t="s">
        <v>12</v>
      </c>
      <c r="E6" s="954"/>
      <c r="F6" s="954"/>
      <c r="G6" s="954"/>
      <c r="H6" s="955"/>
      <c r="I6" s="950" t="s">
        <v>280</v>
      </c>
      <c r="J6" s="952"/>
      <c r="K6" s="953" t="s">
        <v>37</v>
      </c>
      <c r="L6" s="955"/>
    </row>
    <row r="7" spans="1:12" ht="17.850000000000001" customHeight="1" x14ac:dyDescent="0.25">
      <c r="A7" s="950" t="s">
        <v>281</v>
      </c>
      <c r="B7" s="951"/>
      <c r="C7" s="952"/>
      <c r="D7" s="953" t="s">
        <v>26</v>
      </c>
      <c r="E7" s="954"/>
      <c r="F7" s="954"/>
      <c r="G7" s="954"/>
      <c r="H7" s="955"/>
      <c r="I7" s="950" t="s">
        <v>98</v>
      </c>
      <c r="J7" s="952"/>
      <c r="K7" s="953" t="s">
        <v>15</v>
      </c>
      <c r="L7" s="955"/>
    </row>
    <row r="8" spans="1:12" ht="35.85" customHeight="1" x14ac:dyDescent="0.25">
      <c r="A8" s="950" t="s">
        <v>282</v>
      </c>
      <c r="B8" s="951"/>
      <c r="C8" s="952"/>
      <c r="D8" s="953" t="s">
        <v>74</v>
      </c>
      <c r="E8" s="954"/>
      <c r="F8" s="954"/>
      <c r="G8" s="954"/>
      <c r="H8" s="955"/>
      <c r="I8" s="950" t="s">
        <v>283</v>
      </c>
      <c r="J8" s="952"/>
      <c r="K8" s="953" t="s">
        <v>75</v>
      </c>
      <c r="L8" s="955"/>
    </row>
    <row r="9" spans="1:12" ht="15.75" customHeight="1" x14ac:dyDescent="0.25">
      <c r="A9" s="970" t="s">
        <v>284</v>
      </c>
      <c r="B9" s="971"/>
      <c r="C9" s="971"/>
      <c r="D9" s="971"/>
      <c r="E9" s="971"/>
      <c r="F9" s="971"/>
      <c r="G9" s="971"/>
      <c r="H9" s="971"/>
      <c r="I9" s="971"/>
      <c r="J9" s="971"/>
      <c r="K9" s="971"/>
      <c r="L9" s="1213"/>
    </row>
    <row r="10" spans="1:12" ht="41.25" customHeight="1" x14ac:dyDescent="0.25">
      <c r="A10" s="948" t="s">
        <v>221</v>
      </c>
      <c r="B10" s="948"/>
      <c r="C10" s="948"/>
      <c r="D10" s="948"/>
      <c r="E10" s="1214" t="str">
        <f>+META_PDD_108!B20</f>
        <v>Consolidar 1 estrategia de transversalización de la Política Pública de Mujeres y Equidad de Género (PPMYEG), en las 20 localidades, con actores territoriales para reducir las brechas de género.</v>
      </c>
      <c r="F10" s="1214"/>
      <c r="G10" s="1214"/>
      <c r="H10" s="1214"/>
      <c r="I10" s="1214"/>
      <c r="J10" s="1214"/>
      <c r="K10" s="1214"/>
      <c r="L10" s="1214"/>
    </row>
    <row r="11" spans="1:12" ht="34.5" customHeight="1" x14ac:dyDescent="0.25">
      <c r="A11" s="961" t="s">
        <v>286</v>
      </c>
      <c r="B11" s="962"/>
      <c r="C11" s="962"/>
      <c r="D11" s="963"/>
      <c r="E11" s="1215" t="str">
        <f>+META_PDD_108!B21</f>
        <v>3960-Consolidación de la estrategia de transversalización de la Política Pública de Mujeres y Equidad de Género (PPMYEG), en las 20 localidades, con actores territoriales, para reducir las brechas de género.</v>
      </c>
      <c r="F11" s="1216"/>
      <c r="G11" s="1216"/>
      <c r="H11" s="1216"/>
      <c r="I11" s="1216"/>
      <c r="J11" s="1216"/>
      <c r="K11" s="1216"/>
      <c r="L11" s="1217"/>
    </row>
    <row r="12" spans="1:12" ht="47.25" customHeight="1" x14ac:dyDescent="0.25">
      <c r="A12" s="950" t="s">
        <v>287</v>
      </c>
      <c r="B12" s="951"/>
      <c r="C12" s="951"/>
      <c r="D12" s="952"/>
      <c r="E12" s="956" t="s">
        <v>521</v>
      </c>
      <c r="F12" s="949"/>
      <c r="G12" s="949"/>
      <c r="H12" s="949"/>
      <c r="I12" s="949"/>
      <c r="J12" s="949"/>
      <c r="K12" s="949"/>
      <c r="L12" s="957"/>
    </row>
    <row r="13" spans="1:12" ht="28.5" customHeight="1" x14ac:dyDescent="0.25">
      <c r="A13" s="950" t="s">
        <v>289</v>
      </c>
      <c r="B13" s="951"/>
      <c r="C13" s="952"/>
      <c r="D13" s="953"/>
      <c r="E13" s="954"/>
      <c r="F13" s="954"/>
      <c r="G13" s="954"/>
      <c r="H13" s="955"/>
      <c r="I13" s="950" t="s">
        <v>290</v>
      </c>
      <c r="J13" s="952"/>
      <c r="K13" s="953" t="s">
        <v>49</v>
      </c>
      <c r="L13" s="955"/>
    </row>
    <row r="14" spans="1:12" ht="15.75" customHeight="1" x14ac:dyDescent="0.25">
      <c r="A14" s="950" t="s">
        <v>291</v>
      </c>
      <c r="B14" s="951"/>
      <c r="C14" s="951"/>
      <c r="D14" s="951"/>
      <c r="E14" s="951"/>
      <c r="F14" s="951"/>
      <c r="G14" s="951"/>
      <c r="H14" s="951"/>
      <c r="I14" s="951"/>
      <c r="J14" s="951"/>
      <c r="K14" s="951"/>
      <c r="L14" s="963"/>
    </row>
    <row r="15" spans="1:12" ht="25.5" customHeight="1" x14ac:dyDescent="0.25">
      <c r="A15" s="950" t="s">
        <v>292</v>
      </c>
      <c r="B15" s="951"/>
      <c r="C15" s="952"/>
      <c r="D15" s="953" t="s">
        <v>19</v>
      </c>
      <c r="E15" s="954"/>
      <c r="F15" s="954"/>
      <c r="G15" s="954"/>
      <c r="H15" s="955"/>
      <c r="I15" s="950" t="s">
        <v>293</v>
      </c>
      <c r="J15" s="952"/>
      <c r="K15" s="953" t="s">
        <v>20</v>
      </c>
      <c r="L15" s="955"/>
    </row>
    <row r="16" spans="1:12" ht="25.5" customHeight="1" x14ac:dyDescent="0.25">
      <c r="A16" s="950" t="s">
        <v>294</v>
      </c>
      <c r="B16" s="951"/>
      <c r="C16" s="952"/>
      <c r="D16" s="1029">
        <f>+ACTIVIDAD_1!C39</f>
        <v>1</v>
      </c>
      <c r="E16" s="1030"/>
      <c r="F16" s="1030"/>
      <c r="G16" s="1030"/>
      <c r="H16" s="1031"/>
      <c r="I16" s="950" t="s">
        <v>237</v>
      </c>
      <c r="J16" s="952"/>
      <c r="K16" s="953" t="s">
        <v>23</v>
      </c>
      <c r="L16" s="955"/>
    </row>
    <row r="17" spans="1:12" ht="27.6" customHeight="1" x14ac:dyDescent="0.25">
      <c r="A17" s="950" t="s">
        <v>295</v>
      </c>
      <c r="B17" s="951"/>
      <c r="C17" s="952"/>
      <c r="D17" s="953"/>
      <c r="E17" s="954"/>
      <c r="F17" s="954"/>
      <c r="G17" s="954"/>
      <c r="H17" s="955"/>
      <c r="I17" s="958"/>
      <c r="J17" s="959"/>
      <c r="K17" s="959"/>
      <c r="L17" s="960"/>
    </row>
    <row r="18" spans="1:12" ht="12" customHeight="1" x14ac:dyDescent="0.25">
      <c r="A18" s="269" t="s">
        <v>296</v>
      </c>
      <c r="B18" s="269" t="s">
        <v>297</v>
      </c>
      <c r="C18" s="950" t="s">
        <v>298</v>
      </c>
      <c r="D18" s="951"/>
      <c r="E18" s="951"/>
      <c r="F18" s="951"/>
      <c r="G18" s="952"/>
      <c r="H18" s="950" t="s">
        <v>299</v>
      </c>
      <c r="I18" s="952"/>
      <c r="J18" s="950" t="s">
        <v>300</v>
      </c>
      <c r="K18" s="952"/>
      <c r="L18" s="269" t="s">
        <v>301</v>
      </c>
    </row>
    <row r="19" spans="1:12" ht="60.75" customHeight="1" x14ac:dyDescent="0.25">
      <c r="A19" s="264">
        <v>1</v>
      </c>
      <c r="B19" s="265" t="s">
        <v>266</v>
      </c>
      <c r="C19" s="953" t="s">
        <v>522</v>
      </c>
      <c r="D19" s="954"/>
      <c r="E19" s="954"/>
      <c r="F19" s="954"/>
      <c r="G19" s="955"/>
      <c r="H19" s="953" t="s">
        <v>523</v>
      </c>
      <c r="I19" s="955"/>
      <c r="J19" s="958" t="s">
        <v>22</v>
      </c>
      <c r="K19" s="960"/>
      <c r="L19" s="265" t="s">
        <v>339</v>
      </c>
    </row>
    <row r="20" spans="1:12" ht="34.35" customHeight="1" x14ac:dyDescent="0.25">
      <c r="A20" s="264"/>
      <c r="B20" s="265"/>
      <c r="C20" s="953"/>
      <c r="D20" s="954"/>
      <c r="E20" s="954"/>
      <c r="F20" s="954"/>
      <c r="G20" s="955"/>
      <c r="H20" s="953"/>
      <c r="I20" s="955"/>
      <c r="J20" s="958"/>
      <c r="K20" s="960"/>
      <c r="L20" s="265"/>
    </row>
    <row r="21" spans="1:12" ht="34.35" customHeight="1" x14ac:dyDescent="0.25">
      <c r="A21" s="264"/>
      <c r="B21" s="265"/>
      <c r="C21" s="953"/>
      <c r="D21" s="954"/>
      <c r="E21" s="954"/>
      <c r="F21" s="954"/>
      <c r="G21" s="955"/>
      <c r="H21" s="953"/>
      <c r="I21" s="955"/>
      <c r="J21" s="958"/>
      <c r="K21" s="960"/>
      <c r="L21" s="265"/>
    </row>
    <row r="22" spans="1:12" ht="25.5" customHeight="1" x14ac:dyDescent="0.25">
      <c r="A22" s="269" t="s">
        <v>296</v>
      </c>
      <c r="B22" s="950" t="s">
        <v>309</v>
      </c>
      <c r="C22" s="951"/>
      <c r="D22" s="951"/>
      <c r="E22" s="951"/>
      <c r="F22" s="951"/>
      <c r="G22" s="951"/>
      <c r="H22" s="951"/>
      <c r="I22" s="951"/>
      <c r="J22" s="951"/>
      <c r="K22" s="952"/>
      <c r="L22" s="269" t="s">
        <v>310</v>
      </c>
    </row>
    <row r="23" spans="1:12" ht="28.35" customHeight="1" x14ac:dyDescent="0.25">
      <c r="A23" s="264">
        <v>1</v>
      </c>
      <c r="B23" s="953" t="s">
        <v>524</v>
      </c>
      <c r="C23" s="954"/>
      <c r="D23" s="954"/>
      <c r="E23" s="954"/>
      <c r="F23" s="954"/>
      <c r="G23" s="954"/>
      <c r="H23" s="954"/>
      <c r="I23" s="954"/>
      <c r="J23" s="954"/>
      <c r="K23" s="955"/>
      <c r="L23" s="265" t="s">
        <v>22</v>
      </c>
    </row>
    <row r="24" spans="1:12" ht="15.75" customHeight="1" x14ac:dyDescent="0.25">
      <c r="A24" s="950" t="s">
        <v>312</v>
      </c>
      <c r="B24" s="951"/>
      <c r="C24" s="951"/>
      <c r="D24" s="951"/>
      <c r="E24" s="951"/>
      <c r="F24" s="971"/>
      <c r="G24" s="971"/>
      <c r="H24" s="951"/>
      <c r="I24" s="971"/>
      <c r="J24" s="971"/>
      <c r="K24" s="951"/>
      <c r="L24" s="1034"/>
    </row>
    <row r="25" spans="1:12" ht="26.25" customHeight="1" x14ac:dyDescent="0.25">
      <c r="A25" s="950" t="s">
        <v>313</v>
      </c>
      <c r="B25" s="951"/>
      <c r="C25" s="952"/>
      <c r="D25" s="953">
        <v>1</v>
      </c>
      <c r="E25" s="954"/>
      <c r="F25" s="948" t="s">
        <v>314</v>
      </c>
      <c r="G25" s="948"/>
      <c r="H25" s="276">
        <v>2024</v>
      </c>
      <c r="I25" s="948" t="s">
        <v>315</v>
      </c>
      <c r="J25" s="948"/>
      <c r="L25" s="275" t="s">
        <v>339</v>
      </c>
    </row>
    <row r="26" spans="1:12" ht="26.25" customHeight="1" x14ac:dyDescent="0.25">
      <c r="A26" s="950" t="s">
        <v>317</v>
      </c>
      <c r="B26" s="951"/>
      <c r="C26" s="952"/>
      <c r="D26" s="953" t="s">
        <v>525</v>
      </c>
      <c r="E26" s="954"/>
      <c r="F26" s="947"/>
      <c r="G26" s="947"/>
      <c r="H26" s="954"/>
      <c r="I26" s="947"/>
      <c r="J26" s="947"/>
      <c r="K26" s="954"/>
      <c r="L26" s="964"/>
    </row>
    <row r="27" spans="1:12" ht="45.75" customHeight="1" x14ac:dyDescent="0.25">
      <c r="A27" s="950" t="s">
        <v>319</v>
      </c>
      <c r="B27" s="951"/>
      <c r="C27" s="952"/>
      <c r="D27" s="958"/>
      <c r="E27" s="959"/>
      <c r="F27" s="959"/>
      <c r="G27" s="959"/>
      <c r="H27" s="959"/>
      <c r="I27" s="959"/>
      <c r="J27" s="959"/>
      <c r="K27" s="959"/>
      <c r="L27" s="960"/>
    </row>
    <row r="28" spans="1:12" ht="17.850000000000001" customHeight="1" x14ac:dyDescent="0.25">
      <c r="A28" s="950" t="s">
        <v>320</v>
      </c>
      <c r="B28" s="951"/>
      <c r="C28" s="952"/>
      <c r="D28" s="953"/>
      <c r="E28" s="954"/>
      <c r="F28" s="954"/>
      <c r="G28" s="954"/>
      <c r="H28" s="954"/>
      <c r="I28" s="954"/>
      <c r="J28" s="954"/>
      <c r="K28" s="954"/>
      <c r="L28" s="955"/>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52DEF4B-ABAA-4763-BC1D-75E219D25F12}">
          <x14:formula1>
            <xm:f>Datos!$A$2:$A$5</xm:f>
          </x14:formula1>
          <xm:sqref>D6:H6</xm:sqref>
        </x14:dataValidation>
        <x14:dataValidation type="list" allowBlank="1" showInputMessage="1" showErrorMessage="1" xr:uid="{3D1C41FB-48DE-4F9A-90C2-4732AC276C10}">
          <x14:formula1>
            <xm:f>Datos!$B$2:$B$6</xm:f>
          </x14:formula1>
          <xm:sqref>K6:L6</xm:sqref>
        </x14:dataValidation>
        <x14:dataValidation type="list" allowBlank="1" showInputMessage="1" showErrorMessage="1" xr:uid="{2C881A34-702E-4E36-9203-C139C9628080}">
          <x14:formula1>
            <xm:f>Datos!$C$2:$C$3</xm:f>
          </x14:formula1>
          <xm:sqref>D7:H7</xm:sqref>
        </x14:dataValidation>
        <x14:dataValidation type="list" allowBlank="1" showInputMessage="1" showErrorMessage="1" xr:uid="{0AA02B79-7091-4595-A438-98EE7A803EDC}">
          <x14:formula1>
            <xm:f>Datos!$D$2:$D$7</xm:f>
          </x14:formula1>
          <xm:sqref>K7:L7</xm:sqref>
        </x14:dataValidation>
        <x14:dataValidation type="list" allowBlank="1" showInputMessage="1" showErrorMessage="1" xr:uid="{B4600A37-60F6-4C8D-AD92-019B41872FE1}">
          <x14:formula1>
            <xm:f>Datos!$E$2:$E$23</xm:f>
          </x14:formula1>
          <xm:sqref>D8:H8</xm:sqref>
        </x14:dataValidation>
        <x14:dataValidation type="list" allowBlank="1" showInputMessage="1" showErrorMessage="1" xr:uid="{A045CB83-69D3-40A0-BA75-E69FD17DD28D}">
          <x14:formula1>
            <xm:f>Datos!$F$2:$F$18</xm:f>
          </x14:formula1>
          <xm:sqref>K8:L8</xm:sqref>
        </x14:dataValidation>
        <x14:dataValidation type="list" allowBlank="1" showInputMessage="1" showErrorMessage="1" xr:uid="{1A0B015B-654E-405C-BE08-69C4840FBDF1}">
          <x14:formula1>
            <xm:f>Datos!$G$2:$G$8</xm:f>
          </x14:formula1>
          <xm:sqref>K13:L13</xm:sqref>
        </x14:dataValidation>
        <x14:dataValidation type="list" allowBlank="1" showInputMessage="1" showErrorMessage="1" xr:uid="{E1736BC2-9C8A-4DDE-A4C5-C83002102252}">
          <x14:formula1>
            <xm:f>Datos!$H$2:$H$3</xm:f>
          </x14:formula1>
          <xm:sqref>D15:H15</xm:sqref>
        </x14:dataValidation>
        <x14:dataValidation type="list" allowBlank="1" showInputMessage="1" showErrorMessage="1" xr:uid="{6BE70B2A-4802-427C-A014-03E844A53D92}">
          <x14:formula1>
            <xm:f>Datos!$I$2:$I$7</xm:f>
          </x14:formula1>
          <xm:sqref>K15:L15</xm:sqref>
        </x14:dataValidation>
        <x14:dataValidation type="list" allowBlank="1" showInputMessage="1" showErrorMessage="1" xr:uid="{E584156E-0842-4E7A-AA25-68A0D4BD7752}">
          <x14:formula1>
            <xm:f>Datos!$J$2:$J$5</xm:f>
          </x14:formula1>
          <xm:sqref>K16:L16</xm:sqref>
        </x14:dataValidation>
        <x14:dataValidation type="list" allowBlank="1" showInputMessage="1" showErrorMessage="1" xr:uid="{2763FC43-1302-44A2-8FCF-C1F757708AAC}">
          <x14:formula1>
            <xm:f>Datos!$K$2:$K$4</xm:f>
          </x14:formula1>
          <xm:sqref>L23</xm:sqref>
        </x14:dataValidation>
        <x14:dataValidation type="list" allowBlank="1" showInputMessage="1" showErrorMessage="1" xr:uid="{C5A44A53-35AA-466D-8C6C-EDF9A7E84939}">
          <x14:formula1>
            <xm:f>Datos!$K$2:$K$3</xm:f>
          </x14:formula1>
          <xm:sqref>J19:K21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AB111-6D29-4C98-97C8-A1897A7DE6C0}">
  <sheetPr>
    <tabColor theme="7" tint="0.39997558519241921"/>
    <pageSetUpPr fitToPage="1"/>
  </sheetPr>
  <dimension ref="A1:L28"/>
  <sheetViews>
    <sheetView zoomScale="120" zoomScaleNormal="120" workbookViewId="0">
      <selection activeCell="H19" sqref="H19:I19"/>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0"/>
      <c r="B1" s="1021"/>
      <c r="C1" s="1021"/>
      <c r="D1" s="1021"/>
      <c r="E1" s="1022"/>
      <c r="F1" s="979" t="s">
        <v>276</v>
      </c>
      <c r="G1" s="980"/>
      <c r="H1" s="980"/>
      <c r="I1" s="980"/>
      <c r="J1" s="980"/>
      <c r="K1" s="980"/>
      <c r="L1" s="262"/>
    </row>
    <row r="2" spans="1:12" ht="18.75" customHeight="1" x14ac:dyDescent="0.25">
      <c r="A2" s="1023"/>
      <c r="B2" s="1024"/>
      <c r="C2" s="1024"/>
      <c r="D2" s="1024"/>
      <c r="E2" s="1025"/>
      <c r="F2" s="981"/>
      <c r="G2" s="982"/>
      <c r="H2" s="982"/>
      <c r="I2" s="982"/>
      <c r="J2" s="982"/>
      <c r="K2" s="982"/>
      <c r="L2" s="262"/>
    </row>
    <row r="3" spans="1:12" ht="18.75" customHeight="1" x14ac:dyDescent="0.25">
      <c r="A3" s="1023"/>
      <c r="B3" s="1024"/>
      <c r="C3" s="1024"/>
      <c r="D3" s="1024"/>
      <c r="E3" s="1025"/>
      <c r="F3" s="979" t="s">
        <v>277</v>
      </c>
      <c r="G3" s="980"/>
      <c r="H3" s="980"/>
      <c r="I3" s="980"/>
      <c r="J3" s="980"/>
      <c r="K3" s="980"/>
      <c r="L3" s="262"/>
    </row>
    <row r="4" spans="1:12" ht="18.75" customHeight="1" x14ac:dyDescent="0.25">
      <c r="A4" s="1026"/>
      <c r="B4" s="1027"/>
      <c r="C4" s="1027"/>
      <c r="D4" s="1027"/>
      <c r="E4" s="1028"/>
      <c r="F4" s="981"/>
      <c r="G4" s="982"/>
      <c r="H4" s="982"/>
      <c r="I4" s="982"/>
      <c r="J4" s="982"/>
      <c r="K4" s="982"/>
      <c r="L4" s="262"/>
    </row>
    <row r="5" spans="1:12" ht="15.75" customHeight="1" x14ac:dyDescent="0.25">
      <c r="A5" s="950" t="s">
        <v>278</v>
      </c>
      <c r="B5" s="951"/>
      <c r="C5" s="951"/>
      <c r="D5" s="951"/>
      <c r="E5" s="951"/>
      <c r="F5" s="951"/>
      <c r="G5" s="951"/>
      <c r="H5" s="951"/>
      <c r="I5" s="951"/>
      <c r="J5" s="951"/>
      <c r="K5" s="951"/>
      <c r="L5" s="963"/>
    </row>
    <row r="6" spans="1:12" ht="23.25" customHeight="1" x14ac:dyDescent="0.25">
      <c r="A6" s="950" t="s">
        <v>279</v>
      </c>
      <c r="B6" s="951"/>
      <c r="C6" s="952"/>
      <c r="D6" s="953" t="s">
        <v>12</v>
      </c>
      <c r="E6" s="954"/>
      <c r="F6" s="954"/>
      <c r="G6" s="954"/>
      <c r="H6" s="955"/>
      <c r="I6" s="950" t="s">
        <v>280</v>
      </c>
      <c r="J6" s="952"/>
      <c r="K6" s="953" t="s">
        <v>37</v>
      </c>
      <c r="L6" s="955"/>
    </row>
    <row r="7" spans="1:12" ht="17.850000000000001" customHeight="1" x14ac:dyDescent="0.25">
      <c r="A7" s="950" t="s">
        <v>281</v>
      </c>
      <c r="B7" s="951"/>
      <c r="C7" s="952"/>
      <c r="D7" s="953" t="s">
        <v>26</v>
      </c>
      <c r="E7" s="954"/>
      <c r="F7" s="954"/>
      <c r="G7" s="954"/>
      <c r="H7" s="955"/>
      <c r="I7" s="950" t="s">
        <v>98</v>
      </c>
      <c r="J7" s="952"/>
      <c r="K7" s="953" t="s">
        <v>15</v>
      </c>
      <c r="L7" s="955"/>
    </row>
    <row r="8" spans="1:12" ht="35.85" customHeight="1" x14ac:dyDescent="0.25">
      <c r="A8" s="950" t="s">
        <v>282</v>
      </c>
      <c r="B8" s="951"/>
      <c r="C8" s="952"/>
      <c r="D8" s="953" t="s">
        <v>74</v>
      </c>
      <c r="E8" s="954"/>
      <c r="F8" s="954"/>
      <c r="G8" s="954"/>
      <c r="H8" s="955"/>
      <c r="I8" s="950" t="s">
        <v>283</v>
      </c>
      <c r="J8" s="952"/>
      <c r="K8" s="953" t="s">
        <v>75</v>
      </c>
      <c r="L8" s="955"/>
    </row>
    <row r="9" spans="1:12" ht="15.75" customHeight="1" x14ac:dyDescent="0.25">
      <c r="A9" s="970" t="s">
        <v>284</v>
      </c>
      <c r="B9" s="971"/>
      <c r="C9" s="971"/>
      <c r="D9" s="971"/>
      <c r="E9" s="971"/>
      <c r="F9" s="971"/>
      <c r="G9" s="971"/>
      <c r="H9" s="971"/>
      <c r="I9" s="971"/>
      <c r="J9" s="971"/>
      <c r="K9" s="971"/>
      <c r="L9" s="1213"/>
    </row>
    <row r="10" spans="1:12" ht="41.25" customHeight="1" x14ac:dyDescent="0.25">
      <c r="A10" s="948" t="s">
        <v>221</v>
      </c>
      <c r="B10" s="948"/>
      <c r="C10" s="948"/>
      <c r="D10" s="948"/>
      <c r="E10" s="1214" t="str">
        <f>+META_PDD_107!B20</f>
        <v>107. Desarrollar 4 estrategias de empoderamiento para fomentar capacidades, liderazgos, participación, incidencia política y transformación de imaginarios culturales que reproducen los estereotipos de género, en los territorios urbanos y rurales</v>
      </c>
      <c r="F10" s="1214"/>
      <c r="G10" s="1214"/>
      <c r="H10" s="1214"/>
      <c r="I10" s="1214"/>
      <c r="J10" s="1214"/>
      <c r="K10" s="1214"/>
      <c r="L10" s="1214"/>
    </row>
    <row r="11" spans="1:12" ht="34.5" customHeight="1" x14ac:dyDescent="0.25">
      <c r="A11" s="961" t="s">
        <v>286</v>
      </c>
      <c r="B11" s="962"/>
      <c r="C11" s="962"/>
      <c r="D11" s="963"/>
      <c r="E11" s="1215" t="str">
        <f>+META_PDD_107!B21</f>
        <v>3964 - Número de estrategias que aporten a la garantía de los derechos de las mujeres, desde los territorios urbanos y rurales, en temáticas asociadas a la prevención de violencias capacidades y oportunidades, diseñadas y desarrolladas.</v>
      </c>
      <c r="F11" s="1216"/>
      <c r="G11" s="1216"/>
      <c r="H11" s="1216"/>
      <c r="I11" s="1216"/>
      <c r="J11" s="1216"/>
      <c r="K11" s="1216"/>
      <c r="L11" s="1217"/>
    </row>
    <row r="12" spans="1:12" ht="47.25" customHeight="1" x14ac:dyDescent="0.25">
      <c r="A12" s="950" t="s">
        <v>287</v>
      </c>
      <c r="B12" s="951"/>
      <c r="C12" s="951"/>
      <c r="D12" s="952"/>
      <c r="E12" s="956" t="s">
        <v>526</v>
      </c>
      <c r="F12" s="949"/>
      <c r="G12" s="949"/>
      <c r="H12" s="949"/>
      <c r="I12" s="949"/>
      <c r="J12" s="949"/>
      <c r="K12" s="949"/>
      <c r="L12" s="957"/>
    </row>
    <row r="13" spans="1:12" ht="28.5" customHeight="1" x14ac:dyDescent="0.25">
      <c r="A13" s="950" t="s">
        <v>289</v>
      </c>
      <c r="B13" s="951"/>
      <c r="C13" s="952"/>
      <c r="D13" s="953"/>
      <c r="E13" s="954"/>
      <c r="F13" s="954"/>
      <c r="G13" s="954"/>
      <c r="H13" s="955"/>
      <c r="I13" s="950" t="s">
        <v>290</v>
      </c>
      <c r="J13" s="952"/>
      <c r="K13" s="953" t="s">
        <v>49</v>
      </c>
      <c r="L13" s="955"/>
    </row>
    <row r="14" spans="1:12" ht="15.75" customHeight="1" x14ac:dyDescent="0.25">
      <c r="A14" s="950" t="s">
        <v>291</v>
      </c>
      <c r="B14" s="951"/>
      <c r="C14" s="951"/>
      <c r="D14" s="951"/>
      <c r="E14" s="951"/>
      <c r="F14" s="951"/>
      <c r="G14" s="951"/>
      <c r="H14" s="951"/>
      <c r="I14" s="951"/>
      <c r="J14" s="951"/>
      <c r="K14" s="951"/>
      <c r="L14" s="963"/>
    </row>
    <row r="15" spans="1:12" ht="25.5" customHeight="1" x14ac:dyDescent="0.25">
      <c r="A15" s="950" t="s">
        <v>292</v>
      </c>
      <c r="B15" s="951"/>
      <c r="C15" s="952"/>
      <c r="D15" s="953" t="s">
        <v>19</v>
      </c>
      <c r="E15" s="954"/>
      <c r="F15" s="954"/>
      <c r="G15" s="954"/>
      <c r="H15" s="955"/>
      <c r="I15" s="950" t="s">
        <v>293</v>
      </c>
      <c r="J15" s="952"/>
      <c r="K15" s="953" t="s">
        <v>20</v>
      </c>
      <c r="L15" s="955"/>
    </row>
    <row r="16" spans="1:12" ht="25.5" customHeight="1" x14ac:dyDescent="0.25">
      <c r="A16" s="950" t="s">
        <v>294</v>
      </c>
      <c r="B16" s="951"/>
      <c r="C16" s="952"/>
      <c r="D16" s="1075">
        <v>3</v>
      </c>
      <c r="E16" s="1076"/>
      <c r="F16" s="1076"/>
      <c r="G16" s="1076"/>
      <c r="H16" s="1077"/>
      <c r="I16" s="950" t="s">
        <v>237</v>
      </c>
      <c r="J16" s="952"/>
      <c r="K16" s="953" t="s">
        <v>23</v>
      </c>
      <c r="L16" s="955"/>
    </row>
    <row r="17" spans="1:12" ht="27.6" customHeight="1" x14ac:dyDescent="0.25">
      <c r="A17" s="950" t="s">
        <v>295</v>
      </c>
      <c r="B17" s="951"/>
      <c r="C17" s="952"/>
      <c r="D17" s="953"/>
      <c r="E17" s="954"/>
      <c r="F17" s="954"/>
      <c r="G17" s="954"/>
      <c r="H17" s="955"/>
      <c r="I17" s="958"/>
      <c r="J17" s="959"/>
      <c r="K17" s="959"/>
      <c r="L17" s="960"/>
    </row>
    <row r="18" spans="1:12" ht="12" customHeight="1" x14ac:dyDescent="0.25">
      <c r="A18" s="269" t="s">
        <v>296</v>
      </c>
      <c r="B18" s="269" t="s">
        <v>297</v>
      </c>
      <c r="C18" s="950" t="s">
        <v>298</v>
      </c>
      <c r="D18" s="951"/>
      <c r="E18" s="951"/>
      <c r="F18" s="951"/>
      <c r="G18" s="952"/>
      <c r="H18" s="950" t="s">
        <v>299</v>
      </c>
      <c r="I18" s="952"/>
      <c r="J18" s="950" t="s">
        <v>300</v>
      </c>
      <c r="K18" s="952"/>
      <c r="L18" s="269" t="s">
        <v>301</v>
      </c>
    </row>
    <row r="19" spans="1:12" ht="96" customHeight="1" x14ac:dyDescent="0.25">
      <c r="A19" s="264">
        <v>1</v>
      </c>
      <c r="B19" s="265" t="s">
        <v>266</v>
      </c>
      <c r="C19" s="953" t="s">
        <v>527</v>
      </c>
      <c r="D19" s="954"/>
      <c r="E19" s="954"/>
      <c r="F19" s="954"/>
      <c r="G19" s="955"/>
      <c r="H19" s="953" t="s">
        <v>528</v>
      </c>
      <c r="I19" s="955"/>
      <c r="J19" s="958" t="s">
        <v>22</v>
      </c>
      <c r="K19" s="960"/>
      <c r="L19" s="265" t="s">
        <v>339</v>
      </c>
    </row>
    <row r="20" spans="1:12" ht="34.35" customHeight="1" x14ac:dyDescent="0.25">
      <c r="A20" s="264"/>
      <c r="B20" s="265"/>
      <c r="C20" s="953"/>
      <c r="D20" s="954"/>
      <c r="E20" s="954"/>
      <c r="F20" s="954"/>
      <c r="G20" s="955"/>
      <c r="H20" s="953"/>
      <c r="I20" s="955"/>
      <c r="J20" s="958"/>
      <c r="K20" s="960"/>
      <c r="L20" s="265"/>
    </row>
    <row r="21" spans="1:12" ht="34.35" customHeight="1" x14ac:dyDescent="0.25">
      <c r="A21" s="264"/>
      <c r="B21" s="265"/>
      <c r="C21" s="953"/>
      <c r="D21" s="954"/>
      <c r="E21" s="954"/>
      <c r="F21" s="954"/>
      <c r="G21" s="955"/>
      <c r="H21" s="953"/>
      <c r="I21" s="955"/>
      <c r="J21" s="958"/>
      <c r="K21" s="960"/>
      <c r="L21" s="265"/>
    </row>
    <row r="22" spans="1:12" ht="25.5" customHeight="1" x14ac:dyDescent="0.25">
      <c r="A22" s="269" t="s">
        <v>296</v>
      </c>
      <c r="B22" s="950" t="s">
        <v>309</v>
      </c>
      <c r="C22" s="951"/>
      <c r="D22" s="951"/>
      <c r="E22" s="951"/>
      <c r="F22" s="951"/>
      <c r="G22" s="951"/>
      <c r="H22" s="951"/>
      <c r="I22" s="951"/>
      <c r="J22" s="951"/>
      <c r="K22" s="952"/>
      <c r="L22" s="269" t="s">
        <v>310</v>
      </c>
    </row>
    <row r="23" spans="1:12" ht="28.35" customHeight="1" x14ac:dyDescent="0.25">
      <c r="A23" s="264">
        <v>1</v>
      </c>
      <c r="B23" s="953" t="s">
        <v>529</v>
      </c>
      <c r="C23" s="954"/>
      <c r="D23" s="954"/>
      <c r="E23" s="954"/>
      <c r="F23" s="954"/>
      <c r="G23" s="954"/>
      <c r="H23" s="954"/>
      <c r="I23" s="954"/>
      <c r="J23" s="954"/>
      <c r="K23" s="955"/>
      <c r="L23" s="265" t="s">
        <v>22</v>
      </c>
    </row>
    <row r="24" spans="1:12" ht="15.75" customHeight="1" x14ac:dyDescent="0.25">
      <c r="A24" s="950" t="s">
        <v>312</v>
      </c>
      <c r="B24" s="951"/>
      <c r="C24" s="951"/>
      <c r="D24" s="951"/>
      <c r="E24" s="951"/>
      <c r="F24" s="971"/>
      <c r="G24" s="971"/>
      <c r="H24" s="951"/>
      <c r="I24" s="971"/>
      <c r="J24" s="971"/>
      <c r="K24" s="951"/>
      <c r="L24" s="1034"/>
    </row>
    <row r="25" spans="1:12" ht="26.25" customHeight="1" x14ac:dyDescent="0.25">
      <c r="A25" s="950" t="s">
        <v>313</v>
      </c>
      <c r="B25" s="951"/>
      <c r="C25" s="952"/>
      <c r="D25" s="953">
        <v>4</v>
      </c>
      <c r="E25" s="954"/>
      <c r="F25" s="948" t="s">
        <v>314</v>
      </c>
      <c r="G25" s="948"/>
      <c r="H25" s="276">
        <v>2024</v>
      </c>
      <c r="I25" s="948" t="s">
        <v>315</v>
      </c>
      <c r="J25" s="948"/>
      <c r="L25" s="275" t="s">
        <v>316</v>
      </c>
    </row>
    <row r="26" spans="1:12" ht="26.25" customHeight="1" x14ac:dyDescent="0.25">
      <c r="A26" s="950" t="s">
        <v>317</v>
      </c>
      <c r="B26" s="951"/>
      <c r="C26" s="952"/>
      <c r="D26" s="953" t="s">
        <v>530</v>
      </c>
      <c r="E26" s="954"/>
      <c r="F26" s="947"/>
      <c r="G26" s="947"/>
      <c r="H26" s="954"/>
      <c r="I26" s="947"/>
      <c r="J26" s="947"/>
      <c r="K26" s="954"/>
      <c r="L26" s="964"/>
    </row>
    <row r="27" spans="1:12" ht="45.75" customHeight="1" x14ac:dyDescent="0.25">
      <c r="A27" s="950" t="s">
        <v>319</v>
      </c>
      <c r="B27" s="951"/>
      <c r="C27" s="952"/>
      <c r="D27" s="958"/>
      <c r="E27" s="959"/>
      <c r="F27" s="959"/>
      <c r="G27" s="959"/>
      <c r="H27" s="959"/>
      <c r="I27" s="959"/>
      <c r="J27" s="959"/>
      <c r="K27" s="959"/>
      <c r="L27" s="960"/>
    </row>
    <row r="28" spans="1:12" ht="17.850000000000001" customHeight="1" x14ac:dyDescent="0.25">
      <c r="A28" s="950" t="s">
        <v>320</v>
      </c>
      <c r="B28" s="951"/>
      <c r="C28" s="952"/>
      <c r="D28" s="953"/>
      <c r="E28" s="954"/>
      <c r="F28" s="954"/>
      <c r="G28" s="954"/>
      <c r="H28" s="954"/>
      <c r="I28" s="954"/>
      <c r="J28" s="954"/>
      <c r="K28" s="954"/>
      <c r="L28" s="955"/>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0E72DC1-9D38-4565-BBCD-60EC4D5C03BC}">
          <x14:formula1>
            <xm:f>Datos!$K$2:$K$3</xm:f>
          </x14:formula1>
          <xm:sqref>J19:K21</xm:sqref>
        </x14:dataValidation>
        <x14:dataValidation type="list" allowBlank="1" showInputMessage="1" showErrorMessage="1" xr:uid="{DA109168-335B-4E40-A70C-477B7138FC35}">
          <x14:formula1>
            <xm:f>Datos!$K$2:$K$4</xm:f>
          </x14:formula1>
          <xm:sqref>L23</xm:sqref>
        </x14:dataValidation>
        <x14:dataValidation type="list" allowBlank="1" showInputMessage="1" showErrorMessage="1" xr:uid="{143046C4-7BF0-46F1-8C4D-157D00F1E142}">
          <x14:formula1>
            <xm:f>Datos!$J$2:$J$5</xm:f>
          </x14:formula1>
          <xm:sqref>K16:L16</xm:sqref>
        </x14:dataValidation>
        <x14:dataValidation type="list" allowBlank="1" showInputMessage="1" showErrorMessage="1" xr:uid="{D8B0BD83-27BF-4B14-B3B2-7FAB13145D32}">
          <x14:formula1>
            <xm:f>Datos!$I$2:$I$7</xm:f>
          </x14:formula1>
          <xm:sqref>K15:L15</xm:sqref>
        </x14:dataValidation>
        <x14:dataValidation type="list" allowBlank="1" showInputMessage="1" showErrorMessage="1" xr:uid="{37D4D889-71D0-40BB-A3E6-67069404B1BF}">
          <x14:formula1>
            <xm:f>Datos!$H$2:$H$3</xm:f>
          </x14:formula1>
          <xm:sqref>D15:H15</xm:sqref>
        </x14:dataValidation>
        <x14:dataValidation type="list" allowBlank="1" showInputMessage="1" showErrorMessage="1" xr:uid="{AA637325-7A93-43FD-B4F5-70BDA50D7C02}">
          <x14:formula1>
            <xm:f>Datos!$G$2:$G$8</xm:f>
          </x14:formula1>
          <xm:sqref>K13:L13</xm:sqref>
        </x14:dataValidation>
        <x14:dataValidation type="list" allowBlank="1" showInputMessage="1" showErrorMessage="1" xr:uid="{C1C13623-2C71-4B89-BF3C-7DA4B9973045}">
          <x14:formula1>
            <xm:f>Datos!$F$2:$F$18</xm:f>
          </x14:formula1>
          <xm:sqref>K8:L8</xm:sqref>
        </x14:dataValidation>
        <x14:dataValidation type="list" allowBlank="1" showInputMessage="1" showErrorMessage="1" xr:uid="{49A8EC70-D353-47C3-AFB3-33F697D553D8}">
          <x14:formula1>
            <xm:f>Datos!$E$2:$E$23</xm:f>
          </x14:formula1>
          <xm:sqref>D8:H8</xm:sqref>
        </x14:dataValidation>
        <x14:dataValidation type="list" allowBlank="1" showInputMessage="1" showErrorMessage="1" xr:uid="{3A2ABB7E-F179-44AE-A1DA-653696A828BE}">
          <x14:formula1>
            <xm:f>Datos!$D$2:$D$7</xm:f>
          </x14:formula1>
          <xm:sqref>K7:L7</xm:sqref>
        </x14:dataValidation>
        <x14:dataValidation type="list" allowBlank="1" showInputMessage="1" showErrorMessage="1" xr:uid="{085A1ED5-31EC-43EA-884C-09A884DDB43E}">
          <x14:formula1>
            <xm:f>Datos!$C$2:$C$3</xm:f>
          </x14:formula1>
          <xm:sqref>D7:H7</xm:sqref>
        </x14:dataValidation>
        <x14:dataValidation type="list" allowBlank="1" showInputMessage="1" showErrorMessage="1" xr:uid="{9FE824CF-F0A2-4769-82C8-2AAD50DFD7BC}">
          <x14:formula1>
            <xm:f>Datos!$B$2:$B$6</xm:f>
          </x14:formula1>
          <xm:sqref>K6:L6</xm:sqref>
        </x14:dataValidation>
        <x14:dataValidation type="list" allowBlank="1" showInputMessage="1" showErrorMessage="1" xr:uid="{2FFEADDC-4781-4B7B-9F30-BF4702B95447}">
          <x14:formula1>
            <xm:f>Datos!$A$2:$A$5</xm:f>
          </x14:formula1>
          <xm:sqref>D6:H6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M61"/>
  <sheetViews>
    <sheetView showGridLines="0" topLeftCell="A47" zoomScale="70" zoomScaleNormal="70" workbookViewId="0">
      <selection activeCell="D26" sqref="D26:E26"/>
    </sheetView>
  </sheetViews>
  <sheetFormatPr baseColWidth="10" defaultColWidth="10.85546875" defaultRowHeight="14.25" x14ac:dyDescent="0.25"/>
  <cols>
    <col min="1" max="1" width="42.42578125" style="66" customWidth="1"/>
    <col min="2" max="4" width="35.7109375" style="66" customWidth="1"/>
    <col min="5" max="5" width="116.85546875" style="66" customWidth="1"/>
    <col min="6" max="6" width="35.7109375" style="66" customWidth="1"/>
    <col min="7" max="7" width="164" style="66" customWidth="1"/>
    <col min="8" max="8" width="35.7109375" style="66" customWidth="1"/>
    <col min="9" max="9" width="62.7109375" style="66" customWidth="1"/>
    <col min="10" max="10" width="53.710937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0" ht="24" customHeight="1" thickBot="1" x14ac:dyDescent="0.3">
      <c r="A1" s="1190"/>
      <c r="B1" s="734" t="s">
        <v>182</v>
      </c>
      <c r="C1" s="735"/>
      <c r="D1" s="735"/>
      <c r="E1" s="735"/>
      <c r="F1" s="735"/>
      <c r="G1" s="735"/>
      <c r="H1" s="736"/>
      <c r="I1" s="116" t="s">
        <v>121</v>
      </c>
      <c r="J1" s="117" t="s">
        <v>472</v>
      </c>
    </row>
    <row r="2" spans="1:10" ht="24" customHeight="1" thickBot="1" x14ac:dyDescent="0.3">
      <c r="A2" s="1191"/>
      <c r="B2" s="737" t="s">
        <v>184</v>
      </c>
      <c r="C2" s="738"/>
      <c r="D2" s="738"/>
      <c r="E2" s="738"/>
      <c r="F2" s="738"/>
      <c r="G2" s="738"/>
      <c r="H2" s="739"/>
      <c r="I2" s="116" t="s">
        <v>122</v>
      </c>
      <c r="J2" s="117" t="s">
        <v>185</v>
      </c>
    </row>
    <row r="3" spans="1:10" ht="24" customHeight="1" thickBot="1" x14ac:dyDescent="0.3">
      <c r="A3" s="1191"/>
      <c r="B3" s="737" t="s">
        <v>186</v>
      </c>
      <c r="C3" s="738"/>
      <c r="D3" s="738"/>
      <c r="E3" s="738"/>
      <c r="F3" s="738"/>
      <c r="G3" s="738"/>
      <c r="H3" s="739"/>
      <c r="I3" s="116" t="s">
        <v>473</v>
      </c>
      <c r="J3" s="117" t="s">
        <v>187</v>
      </c>
    </row>
    <row r="4" spans="1:10" ht="24" customHeight="1" thickBot="1" x14ac:dyDescent="0.3">
      <c r="A4" s="1192"/>
      <c r="B4" s="740" t="s">
        <v>474</v>
      </c>
      <c r="C4" s="741"/>
      <c r="D4" s="741"/>
      <c r="E4" s="741"/>
      <c r="F4" s="741"/>
      <c r="G4" s="741"/>
      <c r="H4" s="742"/>
      <c r="I4" s="116" t="s">
        <v>475</v>
      </c>
      <c r="J4" s="117" t="s">
        <v>476</v>
      </c>
    </row>
    <row r="5" spans="1:10" ht="24" customHeight="1" thickBot="1" x14ac:dyDescent="0.3">
      <c r="A5" s="75"/>
      <c r="B5" s="142"/>
      <c r="C5" s="142"/>
      <c r="D5" s="142"/>
      <c r="E5" s="142"/>
      <c r="F5" s="142"/>
      <c r="G5" s="142"/>
      <c r="H5" s="142"/>
      <c r="I5" s="72"/>
      <c r="J5" s="72"/>
    </row>
    <row r="6" spans="1:10" ht="24" customHeight="1" thickBot="1" x14ac:dyDescent="0.3">
      <c r="A6" s="116" t="s">
        <v>190</v>
      </c>
      <c r="B6" s="889" t="s">
        <v>191</v>
      </c>
      <c r="C6" s="890"/>
      <c r="D6" s="890"/>
      <c r="E6" s="890"/>
      <c r="F6" s="890"/>
      <c r="G6" s="891"/>
      <c r="H6" s="243" t="s">
        <v>192</v>
      </c>
      <c r="I6" s="1186">
        <v>2024110010310</v>
      </c>
      <c r="J6" s="1187"/>
    </row>
    <row r="7" spans="1:10" ht="24" customHeight="1" x14ac:dyDescent="0.25">
      <c r="A7" s="75"/>
      <c r="B7" s="142"/>
      <c r="C7" s="142"/>
      <c r="D7" s="142"/>
      <c r="E7" s="142"/>
      <c r="F7" s="142"/>
      <c r="G7" s="142"/>
      <c r="H7" s="142"/>
      <c r="I7" s="72"/>
      <c r="J7" s="72"/>
    </row>
    <row r="8" spans="1:10" ht="9" customHeight="1" thickBot="1" x14ac:dyDescent="0.3">
      <c r="A8" s="76"/>
      <c r="B8" s="139"/>
      <c r="C8" s="72"/>
      <c r="D8" s="72"/>
      <c r="E8" s="72"/>
      <c r="F8" s="72"/>
      <c r="G8" s="72"/>
      <c r="H8" s="72"/>
      <c r="I8" s="72"/>
      <c r="J8" s="72"/>
    </row>
    <row r="9" spans="1:10" s="140" customFormat="1" ht="21.75" customHeight="1" thickBot="1" x14ac:dyDescent="0.3">
      <c r="A9" s="880" t="s">
        <v>193</v>
      </c>
      <c r="B9" s="224" t="s">
        <v>194</v>
      </c>
      <c r="C9" s="245" t="s">
        <v>195</v>
      </c>
      <c r="D9" s="224" t="s">
        <v>196</v>
      </c>
      <c r="E9" s="246"/>
      <c r="F9" s="224" t="s">
        <v>197</v>
      </c>
      <c r="G9" s="246"/>
      <c r="H9" s="224" t="s">
        <v>198</v>
      </c>
      <c r="I9" s="247"/>
    </row>
    <row r="10" spans="1:10" s="140" customFormat="1" ht="21.75" customHeight="1" thickBot="1" x14ac:dyDescent="0.3">
      <c r="A10" s="880"/>
      <c r="B10" s="226" t="s">
        <v>201</v>
      </c>
      <c r="C10" s="148"/>
      <c r="D10" s="224" t="s">
        <v>202</v>
      </c>
      <c r="E10" s="117"/>
      <c r="F10" s="224" t="s">
        <v>203</v>
      </c>
      <c r="G10" s="117"/>
      <c r="H10" s="224" t="s">
        <v>204</v>
      </c>
      <c r="I10" s="510"/>
    </row>
    <row r="11" spans="1:10" s="140" customFormat="1" ht="21.75" customHeight="1" thickBot="1" x14ac:dyDescent="0.3">
      <c r="A11" s="880"/>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thickBot="1" x14ac:dyDescent="0.3">
      <c r="A13" s="879" t="s">
        <v>199</v>
      </c>
      <c r="B13" s="879"/>
      <c r="C13" s="242" t="s">
        <v>200</v>
      </c>
      <c r="D13" s="855"/>
      <c r="E13" s="855"/>
      <c r="F13" s="855"/>
      <c r="G13" s="66"/>
      <c r="H13" s="66"/>
      <c r="I13" s="66"/>
      <c r="J13" s="66"/>
    </row>
    <row r="14" spans="1:10" s="140" customFormat="1" ht="21.75" customHeight="1" thickBot="1" x14ac:dyDescent="0.3">
      <c r="A14" s="879"/>
      <c r="B14" s="879"/>
      <c r="C14" s="242" t="s">
        <v>205</v>
      </c>
      <c r="D14" s="855"/>
      <c r="E14" s="855"/>
      <c r="F14" s="855"/>
      <c r="G14" s="66"/>
      <c r="H14" s="66"/>
      <c r="I14" s="66"/>
      <c r="J14" s="66"/>
    </row>
    <row r="15" spans="1:10" s="140" customFormat="1" ht="21.75" customHeight="1" thickBot="1" x14ac:dyDescent="0.3">
      <c r="A15" s="879"/>
      <c r="B15" s="879"/>
      <c r="C15" s="242" t="s">
        <v>210</v>
      </c>
      <c r="D15" s="855" t="s">
        <v>195</v>
      </c>
      <c r="E15" s="855"/>
      <c r="F15" s="855"/>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thickBot="1" x14ac:dyDescent="0.3"/>
    <row r="19" spans="1:10" ht="48" customHeight="1" thickBot="1" x14ac:dyDescent="0.3">
      <c r="A19" s="1189" t="s">
        <v>477</v>
      </c>
      <c r="B19" s="1189"/>
      <c r="C19" s="1189"/>
      <c r="D19" s="1189"/>
      <c r="E19" s="1189"/>
      <c r="F19" s="1189"/>
      <c r="G19" s="1189"/>
      <c r="H19" s="1189"/>
      <c r="I19" s="1189"/>
      <c r="J19" s="1189"/>
    </row>
    <row r="20" spans="1:10" ht="69.95" customHeight="1" thickBot="1" x14ac:dyDescent="0.3">
      <c r="A20" s="230" t="s">
        <v>221</v>
      </c>
      <c r="B20" s="911" t="s">
        <v>531</v>
      </c>
      <c r="C20" s="1193"/>
      <c r="D20" s="910"/>
      <c r="E20" s="231" t="s">
        <v>479</v>
      </c>
      <c r="F20" s="232" t="s">
        <v>480</v>
      </c>
      <c r="G20" s="231" t="s">
        <v>481</v>
      </c>
      <c r="H20" s="911" t="s">
        <v>532</v>
      </c>
      <c r="I20" s="1193"/>
      <c r="J20" s="910"/>
    </row>
    <row r="21" spans="1:10" ht="50.25" customHeight="1" thickBot="1" x14ac:dyDescent="0.3">
      <c r="A21" s="195" t="s">
        <v>483</v>
      </c>
      <c r="B21" s="911" t="s">
        <v>533</v>
      </c>
      <c r="C21" s="1193"/>
      <c r="D21" s="1193"/>
      <c r="E21" s="1193"/>
      <c r="F21" s="1193"/>
      <c r="G21" s="1193"/>
      <c r="H21" s="1193"/>
      <c r="I21" s="1193"/>
      <c r="J21" s="910"/>
    </row>
    <row r="22" spans="1:10" ht="50.25" customHeight="1" thickBot="1" x14ac:dyDescent="0.3">
      <c r="A22" s="1194" t="s">
        <v>485</v>
      </c>
      <c r="B22" s="233">
        <v>2024</v>
      </c>
      <c r="C22" s="234">
        <v>2025</v>
      </c>
      <c r="D22" s="234">
        <v>2026</v>
      </c>
      <c r="E22" s="234">
        <v>2027</v>
      </c>
      <c r="F22" s="235" t="s">
        <v>93</v>
      </c>
      <c r="G22" s="236" t="s">
        <v>486</v>
      </c>
      <c r="H22" s="1196" t="s">
        <v>487</v>
      </c>
      <c r="I22" s="1197"/>
      <c r="J22" s="1198"/>
    </row>
    <row r="23" spans="1:10" ht="50.25" customHeight="1" thickBot="1" x14ac:dyDescent="0.3">
      <c r="A23" s="1195"/>
      <c r="B23" s="388">
        <v>3</v>
      </c>
      <c r="C23" s="388">
        <v>3</v>
      </c>
      <c r="D23" s="388">
        <v>3</v>
      </c>
      <c r="E23" s="388">
        <v>3</v>
      </c>
      <c r="F23" s="389">
        <v>3</v>
      </c>
      <c r="G23" s="390"/>
      <c r="H23" s="1218" t="s">
        <v>23</v>
      </c>
      <c r="I23" s="1219"/>
      <c r="J23" s="1220"/>
    </row>
    <row r="24" spans="1:10" ht="52.5" customHeight="1" thickBot="1" x14ac:dyDescent="0.3">
      <c r="A24" s="195"/>
      <c r="B24" s="1199" t="s">
        <v>488</v>
      </c>
      <c r="C24" s="1200"/>
      <c r="D24" s="1200"/>
      <c r="E24" s="1200"/>
      <c r="F24" s="1200"/>
      <c r="G24" s="1200"/>
      <c r="H24" s="1200"/>
      <c r="I24" s="1200"/>
      <c r="J24" s="1201"/>
    </row>
    <row r="25" spans="1:10" s="94" customFormat="1" ht="56.25" customHeight="1" x14ac:dyDescent="0.25">
      <c r="A25" s="1194" t="s">
        <v>240</v>
      </c>
      <c r="B25" s="195" t="s">
        <v>241</v>
      </c>
      <c r="C25" s="230" t="s">
        <v>242</v>
      </c>
      <c r="D25" s="1202" t="s">
        <v>243</v>
      </c>
      <c r="E25" s="1203"/>
      <c r="F25" s="1202" t="s">
        <v>244</v>
      </c>
      <c r="G25" s="1203"/>
      <c r="H25" s="196" t="s">
        <v>245</v>
      </c>
      <c r="I25" s="194" t="s">
        <v>246</v>
      </c>
      <c r="J25" s="194" t="s">
        <v>489</v>
      </c>
    </row>
    <row r="26" spans="1:10" ht="305.25" customHeight="1" x14ac:dyDescent="0.25">
      <c r="A26" s="1195"/>
      <c r="B26" s="238">
        <v>3</v>
      </c>
      <c r="C26" s="443">
        <v>3</v>
      </c>
      <c r="D26" s="911" t="s">
        <v>534</v>
      </c>
      <c r="E26" s="910"/>
      <c r="F26" s="911" t="s">
        <v>535</v>
      </c>
      <c r="G26" s="910"/>
      <c r="H26" s="397"/>
      <c r="I26" s="684" t="s">
        <v>536</v>
      </c>
      <c r="J26" s="683" t="s">
        <v>537</v>
      </c>
    </row>
    <row r="27" spans="1:10" s="94" customFormat="1" ht="45" customHeight="1" x14ac:dyDescent="0.25">
      <c r="A27" s="1194" t="s">
        <v>250</v>
      </c>
      <c r="B27" s="193" t="s">
        <v>241</v>
      </c>
      <c r="C27" s="196" t="s">
        <v>242</v>
      </c>
      <c r="D27" s="1202" t="s">
        <v>243</v>
      </c>
      <c r="E27" s="1203"/>
      <c r="F27" s="1202" t="s">
        <v>244</v>
      </c>
      <c r="G27" s="1203"/>
      <c r="H27" s="196" t="s">
        <v>245</v>
      </c>
      <c r="I27" s="194" t="s">
        <v>246</v>
      </c>
      <c r="J27" s="194" t="s">
        <v>489</v>
      </c>
    </row>
    <row r="28" spans="1:10" ht="165" customHeight="1" x14ac:dyDescent="0.25">
      <c r="A28" s="1195"/>
      <c r="B28" s="238">
        <v>3</v>
      </c>
      <c r="C28" s="443"/>
      <c r="D28" s="1100"/>
      <c r="E28" s="1101"/>
      <c r="F28" s="1100"/>
      <c r="G28" s="1101"/>
      <c r="H28" s="398"/>
      <c r="I28" s="395"/>
      <c r="J28" s="410"/>
    </row>
    <row r="29" spans="1:10" s="94" customFormat="1" ht="45" customHeight="1" thickBot="1" x14ac:dyDescent="0.3">
      <c r="A29" s="1194" t="s">
        <v>251</v>
      </c>
      <c r="B29" s="193" t="s">
        <v>241</v>
      </c>
      <c r="C29" s="196" t="s">
        <v>242</v>
      </c>
      <c r="D29" s="1202" t="s">
        <v>243</v>
      </c>
      <c r="E29" s="1203"/>
      <c r="F29" s="1202" t="s">
        <v>244</v>
      </c>
      <c r="G29" s="1203"/>
      <c r="H29" s="196" t="s">
        <v>245</v>
      </c>
      <c r="I29" s="194" t="s">
        <v>246</v>
      </c>
      <c r="J29" s="409" t="s">
        <v>489</v>
      </c>
    </row>
    <row r="30" spans="1:10" ht="280.5" customHeight="1" thickBot="1" x14ac:dyDescent="0.3">
      <c r="A30" s="1195"/>
      <c r="B30" s="238">
        <v>3</v>
      </c>
      <c r="C30" s="150"/>
      <c r="D30" s="1100"/>
      <c r="E30" s="1101"/>
      <c r="F30" s="1100"/>
      <c r="G30" s="1101"/>
      <c r="H30" s="449"/>
      <c r="I30" s="396"/>
      <c r="J30" s="493"/>
    </row>
    <row r="31" spans="1:10" s="94" customFormat="1" ht="47.25" customHeight="1" thickBot="1" x14ac:dyDescent="0.3">
      <c r="A31" s="1194" t="s">
        <v>252</v>
      </c>
      <c r="B31" s="193" t="s">
        <v>241</v>
      </c>
      <c r="C31" s="193" t="s">
        <v>242</v>
      </c>
      <c r="D31" s="1202" t="s">
        <v>243</v>
      </c>
      <c r="E31" s="1203"/>
      <c r="F31" s="1202" t="s">
        <v>244</v>
      </c>
      <c r="G31" s="1203"/>
      <c r="H31" s="196" t="s">
        <v>245</v>
      </c>
      <c r="I31" s="196" t="s">
        <v>246</v>
      </c>
      <c r="J31" s="400" t="s">
        <v>489</v>
      </c>
    </row>
    <row r="32" spans="1:10" ht="272.25" customHeight="1" thickBot="1" x14ac:dyDescent="0.3">
      <c r="A32" s="1195"/>
      <c r="B32" s="238">
        <v>3</v>
      </c>
      <c r="C32" s="150"/>
      <c r="D32" s="911"/>
      <c r="E32" s="910"/>
      <c r="F32" s="912"/>
      <c r="G32" s="913"/>
      <c r="H32" s="240"/>
      <c r="I32" s="470"/>
      <c r="J32" s="470"/>
    </row>
    <row r="33" spans="1:10" s="94" customFormat="1" ht="47.25" customHeight="1" thickBot="1" x14ac:dyDescent="0.3">
      <c r="A33" s="1194" t="s">
        <v>253</v>
      </c>
      <c r="B33" s="193" t="s">
        <v>241</v>
      </c>
      <c r="C33" s="196" t="s">
        <v>242</v>
      </c>
      <c r="D33" s="1202" t="s">
        <v>243</v>
      </c>
      <c r="E33" s="1203"/>
      <c r="F33" s="1202" t="s">
        <v>244</v>
      </c>
      <c r="G33" s="1203"/>
      <c r="H33" s="196" t="s">
        <v>245</v>
      </c>
      <c r="I33" s="194" t="s">
        <v>246</v>
      </c>
      <c r="J33" s="194" t="s">
        <v>489</v>
      </c>
    </row>
    <row r="34" spans="1:10" ht="304.5" customHeight="1" thickBot="1" x14ac:dyDescent="0.3">
      <c r="A34" s="1195"/>
      <c r="B34" s="238">
        <v>3</v>
      </c>
      <c r="C34" s="150"/>
      <c r="D34" s="911"/>
      <c r="E34" s="910"/>
      <c r="F34" s="911"/>
      <c r="G34" s="910"/>
      <c r="H34" s="149"/>
      <c r="I34" s="486"/>
      <c r="J34" s="485"/>
    </row>
    <row r="35" spans="1:10" s="94" customFormat="1" ht="48.75" customHeight="1" thickBot="1" x14ac:dyDescent="0.3">
      <c r="A35" s="1194" t="s">
        <v>254</v>
      </c>
      <c r="B35" s="193" t="s">
        <v>241</v>
      </c>
      <c r="C35" s="196" t="s">
        <v>242</v>
      </c>
      <c r="D35" s="1202" t="s">
        <v>243</v>
      </c>
      <c r="E35" s="1203"/>
      <c r="F35" s="1202" t="s">
        <v>244</v>
      </c>
      <c r="G35" s="1203"/>
      <c r="H35" s="196" t="s">
        <v>245</v>
      </c>
      <c r="I35" s="194" t="s">
        <v>246</v>
      </c>
      <c r="J35" s="194" t="s">
        <v>489</v>
      </c>
    </row>
    <row r="36" spans="1:10" ht="357.75" customHeight="1" thickBot="1" x14ac:dyDescent="0.3">
      <c r="A36" s="1195"/>
      <c r="B36" s="241">
        <v>3</v>
      </c>
      <c r="C36" s="151"/>
      <c r="D36" s="1097"/>
      <c r="E36" s="1099"/>
      <c r="F36" s="1097"/>
      <c r="G36" s="1099"/>
      <c r="H36" s="536"/>
      <c r="I36" s="523"/>
      <c r="J36" s="523"/>
    </row>
    <row r="37" spans="1:10" ht="46.5" customHeight="1" thickBot="1" x14ac:dyDescent="0.3">
      <c r="A37" s="1194" t="s">
        <v>255</v>
      </c>
      <c r="B37" s="195" t="s">
        <v>241</v>
      </c>
      <c r="C37" s="230" t="s">
        <v>242</v>
      </c>
      <c r="D37" s="1202" t="s">
        <v>243</v>
      </c>
      <c r="E37" s="1203"/>
      <c r="F37" s="1202" t="s">
        <v>244</v>
      </c>
      <c r="G37" s="1203"/>
      <c r="H37" s="196" t="s">
        <v>245</v>
      </c>
      <c r="I37" s="194" t="s">
        <v>246</v>
      </c>
      <c r="J37" s="194" t="s">
        <v>489</v>
      </c>
    </row>
    <row r="38" spans="1:10" ht="277.5" customHeight="1" thickBot="1" x14ac:dyDescent="0.3">
      <c r="A38" s="1195"/>
      <c r="B38" s="241">
        <v>3</v>
      </c>
      <c r="C38" s="151"/>
      <c r="D38" s="1097"/>
      <c r="E38" s="1204"/>
      <c r="F38" s="1097"/>
      <c r="G38" s="1099"/>
      <c r="H38" s="536"/>
      <c r="I38" s="523"/>
      <c r="J38" s="523"/>
    </row>
    <row r="39" spans="1:10" ht="48.75" customHeight="1" x14ac:dyDescent="0.25">
      <c r="A39" s="1194" t="s">
        <v>256</v>
      </c>
      <c r="B39" s="195" t="s">
        <v>241</v>
      </c>
      <c r="C39" s="230" t="s">
        <v>242</v>
      </c>
      <c r="D39" s="1202" t="s">
        <v>243</v>
      </c>
      <c r="E39" s="1203"/>
      <c r="F39" s="1202" t="s">
        <v>244</v>
      </c>
      <c r="G39" s="1203"/>
      <c r="H39" s="196" t="s">
        <v>245</v>
      </c>
      <c r="I39" s="194" t="s">
        <v>246</v>
      </c>
      <c r="J39" s="194" t="s">
        <v>489</v>
      </c>
    </row>
    <row r="40" spans="1:10" ht="278.25" customHeight="1" x14ac:dyDescent="0.25">
      <c r="A40" s="1195"/>
      <c r="B40" s="241">
        <v>3</v>
      </c>
      <c r="C40" s="151"/>
      <c r="D40" s="1208"/>
      <c r="E40" s="1116"/>
      <c r="F40" s="1208"/>
      <c r="G40" s="1116"/>
      <c r="H40" s="522"/>
      <c r="I40" s="523"/>
      <c r="J40" s="523"/>
    </row>
    <row r="41" spans="1:10" ht="42.75" customHeight="1" x14ac:dyDescent="0.25">
      <c r="A41" s="1194" t="s">
        <v>257</v>
      </c>
      <c r="B41" s="195" t="s">
        <v>241</v>
      </c>
      <c r="C41" s="230" t="s">
        <v>242</v>
      </c>
      <c r="D41" s="1202" t="s">
        <v>243</v>
      </c>
      <c r="E41" s="1203"/>
      <c r="F41" s="1202" t="s">
        <v>244</v>
      </c>
      <c r="G41" s="1203"/>
      <c r="H41" s="196" t="s">
        <v>245</v>
      </c>
      <c r="I41" s="194" t="s">
        <v>246</v>
      </c>
      <c r="J41" s="194" t="s">
        <v>489</v>
      </c>
    </row>
    <row r="42" spans="1:10" ht="267.75" customHeight="1" thickBot="1" x14ac:dyDescent="0.3">
      <c r="A42" s="1195"/>
      <c r="B42" s="241">
        <v>3</v>
      </c>
      <c r="C42" s="151"/>
      <c r="D42" s="924"/>
      <c r="E42" s="925"/>
      <c r="F42" s="924"/>
      <c r="G42" s="1065"/>
      <c r="H42" s="149"/>
      <c r="I42" s="523"/>
      <c r="J42" s="397"/>
    </row>
    <row r="43" spans="1:10" ht="45" customHeight="1" x14ac:dyDescent="0.25">
      <c r="A43" s="1194" t="s">
        <v>258</v>
      </c>
      <c r="B43" s="195" t="s">
        <v>241</v>
      </c>
      <c r="C43" s="230" t="s">
        <v>242</v>
      </c>
      <c r="D43" s="1202" t="s">
        <v>243</v>
      </c>
      <c r="E43" s="1203"/>
      <c r="F43" s="1202" t="s">
        <v>244</v>
      </c>
      <c r="G43" s="1203"/>
      <c r="H43" s="196" t="s">
        <v>245</v>
      </c>
      <c r="I43" s="194" t="s">
        <v>246</v>
      </c>
      <c r="J43" s="194" t="s">
        <v>489</v>
      </c>
    </row>
    <row r="44" spans="1:10" ht="276" customHeight="1" x14ac:dyDescent="0.25">
      <c r="A44" s="1195"/>
      <c r="B44" s="241">
        <v>3</v>
      </c>
      <c r="C44" s="151"/>
      <c r="D44" s="924"/>
      <c r="E44" s="1065"/>
      <c r="F44" s="924"/>
      <c r="G44" s="1065"/>
      <c r="H44" s="149"/>
      <c r="I44" s="523"/>
      <c r="J44" s="397"/>
    </row>
    <row r="45" spans="1:10" ht="46.5" customHeight="1" x14ac:dyDescent="0.25">
      <c r="A45" s="1194" t="s">
        <v>259</v>
      </c>
      <c r="B45" s="195" t="s">
        <v>241</v>
      </c>
      <c r="C45" s="230" t="s">
        <v>242</v>
      </c>
      <c r="D45" s="1202" t="s">
        <v>243</v>
      </c>
      <c r="E45" s="1203"/>
      <c r="F45" s="1202" t="s">
        <v>244</v>
      </c>
      <c r="G45" s="1203"/>
      <c r="H45" s="196" t="s">
        <v>245</v>
      </c>
      <c r="I45" s="194" t="s">
        <v>246</v>
      </c>
      <c r="J45" s="194" t="s">
        <v>489</v>
      </c>
    </row>
    <row r="46" spans="1:10" ht="311.25" customHeight="1" x14ac:dyDescent="0.25">
      <c r="A46" s="1195"/>
      <c r="B46" s="241">
        <v>3</v>
      </c>
      <c r="C46" s="151"/>
      <c r="D46" s="924"/>
      <c r="E46" s="1065"/>
      <c r="F46" s="924"/>
      <c r="G46" s="1065"/>
      <c r="H46" s="149"/>
      <c r="I46" s="523"/>
      <c r="J46" s="397"/>
    </row>
    <row r="47" spans="1:10" ht="48.75" customHeight="1" x14ac:dyDescent="0.25">
      <c r="A47" s="1194" t="s">
        <v>260</v>
      </c>
      <c r="B47" s="195" t="s">
        <v>241</v>
      </c>
      <c r="C47" s="230" t="s">
        <v>242</v>
      </c>
      <c r="D47" s="1202" t="s">
        <v>243</v>
      </c>
      <c r="E47" s="1203"/>
      <c r="F47" s="1202" t="s">
        <v>244</v>
      </c>
      <c r="G47" s="1203"/>
      <c r="H47" s="196" t="s">
        <v>245</v>
      </c>
      <c r="I47" s="194" t="s">
        <v>246</v>
      </c>
      <c r="J47" s="194" t="s">
        <v>489</v>
      </c>
    </row>
    <row r="48" spans="1:10" ht="120.75" customHeight="1" thickBot="1" x14ac:dyDescent="0.3">
      <c r="A48" s="1195"/>
      <c r="B48" s="241">
        <v>3</v>
      </c>
      <c r="C48" s="151"/>
      <c r="D48" s="1210"/>
      <c r="E48" s="1005"/>
      <c r="F48" s="1210"/>
      <c r="G48" s="1005"/>
      <c r="H48" s="149"/>
      <c r="I48" s="149"/>
      <c r="J48" s="149"/>
    </row>
    <row r="50" spans="1:13" ht="18" x14ac:dyDescent="0.25">
      <c r="A50" s="456" t="s">
        <v>493</v>
      </c>
    </row>
    <row r="51" spans="1:13" ht="18" customHeight="1" x14ac:dyDescent="0.25">
      <c r="A51" s="457"/>
    </row>
    <row r="52" spans="1:13" ht="23.25" x14ac:dyDescent="0.25">
      <c r="A52" s="1188" t="s">
        <v>494</v>
      </c>
      <c r="B52" s="458" t="s">
        <v>194</v>
      </c>
      <c r="C52" s="458" t="s">
        <v>196</v>
      </c>
      <c r="D52" s="458" t="s">
        <v>197</v>
      </c>
      <c r="E52" s="458" t="s">
        <v>198</v>
      </c>
      <c r="F52" s="458" t="s">
        <v>201</v>
      </c>
      <c r="G52" s="458" t="s">
        <v>202</v>
      </c>
      <c r="H52" s="458" t="s">
        <v>203</v>
      </c>
      <c r="I52" s="458" t="s">
        <v>204</v>
      </c>
      <c r="J52" s="458" t="s">
        <v>206</v>
      </c>
      <c r="K52" s="458" t="s">
        <v>207</v>
      </c>
      <c r="L52" s="458" t="s">
        <v>208</v>
      </c>
      <c r="M52" s="458" t="s">
        <v>209</v>
      </c>
    </row>
    <row r="53" spans="1:13" ht="24.75" customHeight="1" x14ac:dyDescent="0.25">
      <c r="A53" s="1188"/>
      <c r="B53" s="459">
        <v>3</v>
      </c>
      <c r="C53" s="459"/>
      <c r="D53" s="459"/>
      <c r="E53" s="459"/>
      <c r="F53" s="459"/>
      <c r="G53" s="459"/>
      <c r="H53" s="459"/>
      <c r="I53" s="459"/>
      <c r="J53" s="459"/>
      <c r="K53" s="459"/>
      <c r="L53" s="459"/>
      <c r="M53" s="459"/>
    </row>
    <row r="55" spans="1:13" ht="15" thickBot="1" x14ac:dyDescent="0.3"/>
    <row r="56" spans="1:13" ht="57.75" customHeight="1" thickBot="1" x14ac:dyDescent="0.3">
      <c r="A56" s="460" t="s">
        <v>495</v>
      </c>
      <c r="B56" s="463" t="s">
        <v>496</v>
      </c>
      <c r="C56" s="249"/>
      <c r="D56" s="464" t="s">
        <v>497</v>
      </c>
      <c r="E56" s="463" t="s">
        <v>496</v>
      </c>
      <c r="F56" s="249"/>
      <c r="G56" s="464" t="s">
        <v>498</v>
      </c>
      <c r="H56" s="463" t="s">
        <v>499</v>
      </c>
      <c r="I56" s="1104"/>
      <c r="J56" s="1104"/>
    </row>
    <row r="57" spans="1:13" ht="42" customHeight="1" thickBot="1" x14ac:dyDescent="0.3">
      <c r="A57" s="461"/>
      <c r="B57" s="463" t="s">
        <v>500</v>
      </c>
      <c r="C57" s="408" t="s">
        <v>538</v>
      </c>
      <c r="D57" s="465"/>
      <c r="E57" s="463" t="s">
        <v>500</v>
      </c>
      <c r="F57" s="249" t="s">
        <v>502</v>
      </c>
      <c r="G57" s="465"/>
      <c r="H57" s="463" t="s">
        <v>503</v>
      </c>
      <c r="I57" s="1212" t="s">
        <v>504</v>
      </c>
      <c r="J57" s="1212"/>
    </row>
    <row r="58" spans="1:13" ht="44.1" customHeight="1" thickBot="1" x14ac:dyDescent="0.3">
      <c r="A58" s="461"/>
      <c r="B58" s="463" t="s">
        <v>505</v>
      </c>
      <c r="C58" s="249" t="s">
        <v>539</v>
      </c>
      <c r="D58" s="465"/>
      <c r="E58" s="463" t="s">
        <v>505</v>
      </c>
      <c r="F58" s="408" t="s">
        <v>507</v>
      </c>
      <c r="G58" s="465"/>
      <c r="H58" s="463" t="s">
        <v>508</v>
      </c>
      <c r="I58" s="1212" t="s">
        <v>509</v>
      </c>
      <c r="J58" s="1212"/>
    </row>
    <row r="59" spans="1:13" ht="47.1" customHeight="1" thickBot="1" x14ac:dyDescent="0.3">
      <c r="A59" s="461"/>
      <c r="B59" s="463" t="s">
        <v>496</v>
      </c>
      <c r="C59" s="249"/>
      <c r="D59" s="465"/>
      <c r="E59" s="463" t="s">
        <v>496</v>
      </c>
      <c r="F59" s="249"/>
      <c r="G59" s="465"/>
      <c r="H59" s="463" t="s">
        <v>499</v>
      </c>
      <c r="I59" s="1212"/>
      <c r="J59" s="1212"/>
    </row>
    <row r="60" spans="1:13" ht="30" customHeight="1" thickBot="1" x14ac:dyDescent="0.3">
      <c r="A60" s="461"/>
      <c r="B60" s="463" t="s">
        <v>500</v>
      </c>
      <c r="C60" s="249" t="s">
        <v>510</v>
      </c>
      <c r="D60" s="465"/>
      <c r="E60" s="463" t="s">
        <v>500</v>
      </c>
      <c r="F60" s="249" t="s">
        <v>511</v>
      </c>
      <c r="G60" s="465"/>
      <c r="H60" s="463" t="s">
        <v>503</v>
      </c>
      <c r="I60" s="1212" t="s">
        <v>512</v>
      </c>
      <c r="J60" s="1212"/>
    </row>
    <row r="61" spans="1:13" ht="59.25" customHeight="1" thickBot="1" x14ac:dyDescent="0.3">
      <c r="A61" s="462"/>
      <c r="B61" s="463" t="s">
        <v>505</v>
      </c>
      <c r="C61" s="249" t="s">
        <v>513</v>
      </c>
      <c r="D61" s="466"/>
      <c r="E61" s="463" t="s">
        <v>505</v>
      </c>
      <c r="F61" s="408" t="s">
        <v>514</v>
      </c>
      <c r="G61" s="466"/>
      <c r="H61" s="463" t="s">
        <v>508</v>
      </c>
      <c r="I61" s="1212" t="s">
        <v>515</v>
      </c>
      <c r="J61" s="1212"/>
    </row>
  </sheetData>
  <mergeCells count="87">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F34:G34"/>
    <mergeCell ref="A31:A32"/>
    <mergeCell ref="D31:E31"/>
    <mergeCell ref="F31:G31"/>
    <mergeCell ref="D32:E32"/>
    <mergeCell ref="F32:G32"/>
    <mergeCell ref="A1:A4"/>
    <mergeCell ref="B21:J21"/>
    <mergeCell ref="H20:J20"/>
    <mergeCell ref="A9:A11"/>
    <mergeCell ref="A13:B15"/>
    <mergeCell ref="B1:H1"/>
    <mergeCell ref="B2:H2"/>
    <mergeCell ref="B3:H3"/>
    <mergeCell ref="D13:F13"/>
    <mergeCell ref="D14:F14"/>
    <mergeCell ref="D15:F15"/>
    <mergeCell ref="B20:D20"/>
    <mergeCell ref="A19:J19"/>
    <mergeCell ref="B4:H4"/>
    <mergeCell ref="I58:J58"/>
    <mergeCell ref="I59:J59"/>
    <mergeCell ref="I60:J60"/>
    <mergeCell ref="I61:J61"/>
    <mergeCell ref="D26:E26"/>
    <mergeCell ref="F26:G26"/>
    <mergeCell ref="D29:E29"/>
    <mergeCell ref="F29:G29"/>
    <mergeCell ref="D30:E30"/>
    <mergeCell ref="F30:G30"/>
    <mergeCell ref="D27:E27"/>
    <mergeCell ref="F27:G27"/>
    <mergeCell ref="D28:E28"/>
    <mergeCell ref="F28:G28"/>
    <mergeCell ref="D33:E33"/>
    <mergeCell ref="F33:G33"/>
    <mergeCell ref="A52:A53"/>
    <mergeCell ref="B6:G6"/>
    <mergeCell ref="I6:J6"/>
    <mergeCell ref="I56:J56"/>
    <mergeCell ref="I57:J57"/>
    <mergeCell ref="A22:A23"/>
    <mergeCell ref="H22:J22"/>
    <mergeCell ref="H23:J23"/>
    <mergeCell ref="B24:J24"/>
    <mergeCell ref="A25:A26"/>
    <mergeCell ref="D25:E25"/>
    <mergeCell ref="F25:G25"/>
    <mergeCell ref="A29:A30"/>
    <mergeCell ref="A27:A28"/>
    <mergeCell ref="A33:A34"/>
    <mergeCell ref="D34:E34"/>
  </mergeCells>
  <pageMargins left="0.25" right="0.25" top="0.75" bottom="0.75" header="0.3" footer="0.3"/>
  <pageSetup scale="1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H23:J23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35B1-C6B1-4633-A149-CEC04A681F1A}">
  <sheetPr>
    <tabColor theme="7" tint="0.39997558519241921"/>
    <pageSetUpPr fitToPage="1"/>
  </sheetPr>
  <dimension ref="A1:M60"/>
  <sheetViews>
    <sheetView showGridLines="0" topLeftCell="A22" zoomScale="70" zoomScaleNormal="70" workbookViewId="0">
      <selection activeCell="D26" sqref="D26:E26"/>
    </sheetView>
  </sheetViews>
  <sheetFormatPr baseColWidth="10" defaultColWidth="10.85546875" defaultRowHeight="14.25" x14ac:dyDescent="0.25"/>
  <cols>
    <col min="1" max="1" width="42.42578125" style="66" customWidth="1"/>
    <col min="2" max="3" width="35.7109375" style="66" customWidth="1"/>
    <col min="4" max="4" width="48.42578125" style="66" customWidth="1"/>
    <col min="5" max="5" width="61.28515625" style="66" customWidth="1"/>
    <col min="6" max="6" width="35.7109375" style="66" customWidth="1"/>
    <col min="7" max="7" width="90.42578125" style="66" customWidth="1"/>
    <col min="8" max="8" width="35.7109375" style="66" customWidth="1"/>
    <col min="9" max="9" width="71.85546875" style="66" customWidth="1"/>
    <col min="10"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x14ac:dyDescent="0.25">
      <c r="A1" s="1190"/>
      <c r="B1" s="734" t="s">
        <v>182</v>
      </c>
      <c r="C1" s="735"/>
      <c r="D1" s="735"/>
      <c r="E1" s="735"/>
      <c r="F1" s="735"/>
      <c r="G1" s="735"/>
      <c r="H1" s="736"/>
      <c r="I1" s="116" t="s">
        <v>121</v>
      </c>
      <c r="J1" s="117" t="s">
        <v>472</v>
      </c>
    </row>
    <row r="2" spans="1:10" ht="24" customHeight="1" x14ac:dyDescent="0.25">
      <c r="A2" s="1191"/>
      <c r="B2" s="737" t="s">
        <v>184</v>
      </c>
      <c r="C2" s="738"/>
      <c r="D2" s="738"/>
      <c r="E2" s="738"/>
      <c r="F2" s="738"/>
      <c r="G2" s="738"/>
      <c r="H2" s="739"/>
      <c r="I2" s="116" t="s">
        <v>122</v>
      </c>
      <c r="J2" s="117" t="s">
        <v>185</v>
      </c>
    </row>
    <row r="3" spans="1:10" ht="24" customHeight="1" x14ac:dyDescent="0.25">
      <c r="A3" s="1191"/>
      <c r="B3" s="737" t="s">
        <v>186</v>
      </c>
      <c r="C3" s="738"/>
      <c r="D3" s="738"/>
      <c r="E3" s="738"/>
      <c r="F3" s="738"/>
      <c r="G3" s="738"/>
      <c r="H3" s="739"/>
      <c r="I3" s="116" t="s">
        <v>473</v>
      </c>
      <c r="J3" s="117" t="s">
        <v>187</v>
      </c>
    </row>
    <row r="4" spans="1:10" ht="24" customHeight="1" x14ac:dyDescent="0.25">
      <c r="A4" s="1192"/>
      <c r="B4" s="740" t="s">
        <v>474</v>
      </c>
      <c r="C4" s="741"/>
      <c r="D4" s="741"/>
      <c r="E4" s="741"/>
      <c r="F4" s="741"/>
      <c r="G4" s="741"/>
      <c r="H4" s="742"/>
      <c r="I4" s="116" t="s">
        <v>475</v>
      </c>
      <c r="J4" s="117" t="s">
        <v>476</v>
      </c>
    </row>
    <row r="5" spans="1:10" ht="15" thickBot="1" x14ac:dyDescent="0.3"/>
    <row r="6" spans="1:10" ht="18.75" thickBot="1" x14ac:dyDescent="0.3">
      <c r="A6" s="116" t="s">
        <v>190</v>
      </c>
      <c r="B6" s="889" t="s">
        <v>191</v>
      </c>
      <c r="C6" s="890"/>
      <c r="D6" s="890"/>
      <c r="E6" s="890"/>
      <c r="F6" s="890"/>
      <c r="G6" s="891"/>
      <c r="H6" s="243" t="s">
        <v>192</v>
      </c>
      <c r="I6" s="1186">
        <v>2024110010310</v>
      </c>
      <c r="J6" s="1187"/>
    </row>
    <row r="8" spans="1:10" ht="9" customHeight="1" thickBot="1" x14ac:dyDescent="0.3">
      <c r="A8" s="76"/>
      <c r="B8" s="139"/>
      <c r="C8" s="72"/>
      <c r="D8" s="72"/>
      <c r="E8" s="72"/>
      <c r="F8" s="72"/>
      <c r="G8" s="72"/>
      <c r="H8" s="72"/>
      <c r="I8" s="72"/>
      <c r="J8" s="72"/>
    </row>
    <row r="9" spans="1:10" s="140" customFormat="1" ht="21.75" customHeight="1" thickBot="1" x14ac:dyDescent="0.3">
      <c r="A9" s="880" t="s">
        <v>193</v>
      </c>
      <c r="B9" s="224" t="s">
        <v>194</v>
      </c>
      <c r="C9" s="245" t="s">
        <v>195</v>
      </c>
      <c r="D9" s="224" t="s">
        <v>196</v>
      </c>
      <c r="E9" s="246"/>
      <c r="F9" s="224" t="s">
        <v>197</v>
      </c>
      <c r="G9" s="246"/>
      <c r="H9" s="224" t="s">
        <v>198</v>
      </c>
      <c r="I9" s="247"/>
    </row>
    <row r="10" spans="1:10" s="140" customFormat="1" ht="21.75" customHeight="1" thickBot="1" x14ac:dyDescent="0.3">
      <c r="A10" s="880"/>
      <c r="B10" s="226" t="s">
        <v>201</v>
      </c>
      <c r="C10" s="148"/>
      <c r="D10" s="224" t="s">
        <v>202</v>
      </c>
      <c r="E10" s="117"/>
      <c r="F10" s="224" t="s">
        <v>203</v>
      </c>
      <c r="G10" s="117"/>
      <c r="H10" s="224" t="s">
        <v>204</v>
      </c>
      <c r="I10" s="510"/>
    </row>
    <row r="11" spans="1:10" s="140" customFormat="1" ht="21.75" customHeight="1" thickBot="1" x14ac:dyDescent="0.3">
      <c r="A11" s="880"/>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x14ac:dyDescent="0.25">
      <c r="A13" s="879" t="s">
        <v>199</v>
      </c>
      <c r="B13" s="879"/>
      <c r="C13" s="242" t="s">
        <v>200</v>
      </c>
      <c r="D13" s="855"/>
      <c r="E13" s="855"/>
      <c r="F13" s="855"/>
      <c r="G13" s="66"/>
      <c r="H13" s="66"/>
      <c r="I13" s="66"/>
      <c r="J13" s="66"/>
    </row>
    <row r="14" spans="1:10" s="140" customFormat="1" ht="21.75" customHeight="1" x14ac:dyDescent="0.25">
      <c r="A14" s="879"/>
      <c r="B14" s="879"/>
      <c r="C14" s="242" t="s">
        <v>205</v>
      </c>
      <c r="D14" s="855"/>
      <c r="E14" s="855"/>
      <c r="F14" s="855"/>
      <c r="G14" s="66"/>
      <c r="H14" s="66"/>
      <c r="I14" s="66"/>
      <c r="J14" s="66"/>
    </row>
    <row r="15" spans="1:10" s="140" customFormat="1" ht="21.75" customHeight="1" x14ac:dyDescent="0.25">
      <c r="A15" s="879"/>
      <c r="B15" s="879"/>
      <c r="C15" s="242" t="s">
        <v>210</v>
      </c>
      <c r="D15" s="855" t="s">
        <v>195</v>
      </c>
      <c r="E15" s="855"/>
      <c r="F15" s="855"/>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x14ac:dyDescent="0.25"/>
    <row r="19" spans="1:10" ht="48" customHeight="1" x14ac:dyDescent="0.25">
      <c r="A19" s="1189" t="s">
        <v>477</v>
      </c>
      <c r="B19" s="1189"/>
      <c r="C19" s="1189"/>
      <c r="D19" s="1189"/>
      <c r="E19" s="1189"/>
      <c r="F19" s="1189"/>
      <c r="G19" s="1189"/>
      <c r="H19" s="1189"/>
      <c r="I19" s="1189"/>
      <c r="J19" s="1189"/>
    </row>
    <row r="20" spans="1:10" ht="69.95" customHeight="1" x14ac:dyDescent="0.25">
      <c r="A20" s="230" t="s">
        <v>221</v>
      </c>
      <c r="B20" s="911" t="s">
        <v>540</v>
      </c>
      <c r="C20" s="1193"/>
      <c r="D20" s="910"/>
      <c r="E20" s="231" t="s">
        <v>479</v>
      </c>
      <c r="F20" s="232" t="s">
        <v>480</v>
      </c>
      <c r="G20" s="231" t="s">
        <v>481</v>
      </c>
      <c r="H20" s="911" t="s">
        <v>482</v>
      </c>
      <c r="I20" s="1193"/>
      <c r="J20" s="910"/>
    </row>
    <row r="21" spans="1:10" ht="50.25" customHeight="1" x14ac:dyDescent="0.25">
      <c r="A21" s="195" t="s">
        <v>483</v>
      </c>
      <c r="B21" s="911" t="s">
        <v>541</v>
      </c>
      <c r="C21" s="1193"/>
      <c r="D21" s="1193"/>
      <c r="E21" s="1193"/>
      <c r="F21" s="1193"/>
      <c r="G21" s="1193"/>
      <c r="H21" s="1193"/>
      <c r="I21" s="1193"/>
      <c r="J21" s="910"/>
    </row>
    <row r="22" spans="1:10" ht="50.25" customHeight="1" x14ac:dyDescent="0.25">
      <c r="A22" s="1194" t="s">
        <v>485</v>
      </c>
      <c r="B22" s="233">
        <v>2024</v>
      </c>
      <c r="C22" s="234">
        <v>2025</v>
      </c>
      <c r="D22" s="234">
        <v>2026</v>
      </c>
      <c r="E22" s="234">
        <v>2027</v>
      </c>
      <c r="F22" s="235" t="s">
        <v>93</v>
      </c>
      <c r="G22" s="236" t="s">
        <v>486</v>
      </c>
      <c r="H22" s="1196" t="s">
        <v>487</v>
      </c>
      <c r="I22" s="1197"/>
      <c r="J22" s="1198"/>
    </row>
    <row r="23" spans="1:10" ht="50.25" customHeight="1" thickBot="1" x14ac:dyDescent="0.3">
      <c r="A23" s="1195"/>
      <c r="B23" s="665">
        <v>1</v>
      </c>
      <c r="C23" s="666">
        <v>1</v>
      </c>
      <c r="D23" s="666">
        <v>1</v>
      </c>
      <c r="E23" s="666">
        <v>1</v>
      </c>
      <c r="F23" s="667">
        <v>1</v>
      </c>
      <c r="G23" s="382"/>
      <c r="H23" s="1218" t="s">
        <v>23</v>
      </c>
      <c r="I23" s="1219"/>
      <c r="J23" s="1220"/>
    </row>
    <row r="24" spans="1:10" ht="52.5" customHeight="1" thickBot="1" x14ac:dyDescent="0.3">
      <c r="A24" s="195"/>
      <c r="B24" s="1199" t="s">
        <v>488</v>
      </c>
      <c r="C24" s="1200"/>
      <c r="D24" s="1200"/>
      <c r="E24" s="1200"/>
      <c r="F24" s="1200"/>
      <c r="G24" s="1200"/>
      <c r="H24" s="1200"/>
      <c r="I24" s="1200"/>
      <c r="J24" s="1201"/>
    </row>
    <row r="25" spans="1:10" s="94" customFormat="1" ht="56.25" customHeight="1" x14ac:dyDescent="0.25">
      <c r="A25" s="1194" t="s">
        <v>240</v>
      </c>
      <c r="B25" s="195" t="s">
        <v>241</v>
      </c>
      <c r="C25" s="230" t="s">
        <v>242</v>
      </c>
      <c r="D25" s="1202" t="s">
        <v>243</v>
      </c>
      <c r="E25" s="1203"/>
      <c r="F25" s="1202" t="s">
        <v>244</v>
      </c>
      <c r="G25" s="1203"/>
      <c r="H25" s="196" t="s">
        <v>245</v>
      </c>
      <c r="I25" s="194" t="s">
        <v>246</v>
      </c>
      <c r="J25" s="194" t="s">
        <v>489</v>
      </c>
    </row>
    <row r="26" spans="1:10" ht="333" customHeight="1" x14ac:dyDescent="0.2">
      <c r="A26" s="1195"/>
      <c r="B26" s="238">
        <v>1</v>
      </c>
      <c r="C26" s="150">
        <v>1</v>
      </c>
      <c r="D26" s="911" t="s">
        <v>542</v>
      </c>
      <c r="E26" s="910"/>
      <c r="F26" s="911" t="s">
        <v>543</v>
      </c>
      <c r="G26" s="910"/>
      <c r="H26" s="397"/>
      <c r="I26" s="682" t="s">
        <v>544</v>
      </c>
      <c r="J26" s="406" t="s">
        <v>545</v>
      </c>
    </row>
    <row r="27" spans="1:10" s="94" customFormat="1" ht="78.75" customHeight="1" x14ac:dyDescent="0.25">
      <c r="A27" s="1194" t="s">
        <v>250</v>
      </c>
      <c r="B27" s="193" t="s">
        <v>241</v>
      </c>
      <c r="C27" s="196" t="s">
        <v>242</v>
      </c>
      <c r="D27" s="1202" t="s">
        <v>243</v>
      </c>
      <c r="E27" s="1203"/>
      <c r="F27" s="1202" t="s">
        <v>244</v>
      </c>
      <c r="G27" s="1203"/>
      <c r="H27" s="196" t="s">
        <v>245</v>
      </c>
      <c r="I27" s="194" t="s">
        <v>246</v>
      </c>
      <c r="J27" s="194" t="s">
        <v>489</v>
      </c>
    </row>
    <row r="28" spans="1:10" ht="137.25" customHeight="1" thickBot="1" x14ac:dyDescent="0.3">
      <c r="A28" s="1195"/>
      <c r="B28" s="238">
        <v>1</v>
      </c>
      <c r="C28" s="150"/>
      <c r="D28" s="917"/>
      <c r="E28" s="918"/>
      <c r="F28" s="917"/>
      <c r="G28" s="918"/>
      <c r="H28" s="401"/>
      <c r="I28" s="394"/>
      <c r="J28" s="406"/>
    </row>
    <row r="29" spans="1:10" s="94" customFormat="1" ht="45" customHeight="1" thickBot="1" x14ac:dyDescent="0.3">
      <c r="A29" s="1194" t="s">
        <v>251</v>
      </c>
      <c r="B29" s="193" t="s">
        <v>241</v>
      </c>
      <c r="C29" s="196" t="s">
        <v>242</v>
      </c>
      <c r="D29" s="1202" t="s">
        <v>243</v>
      </c>
      <c r="E29" s="1203"/>
      <c r="F29" s="1202" t="s">
        <v>244</v>
      </c>
      <c r="G29" s="1203"/>
      <c r="H29" s="196" t="s">
        <v>245</v>
      </c>
      <c r="I29" s="194" t="s">
        <v>246</v>
      </c>
      <c r="J29" s="194" t="s">
        <v>489</v>
      </c>
    </row>
    <row r="30" spans="1:10" ht="143.25" customHeight="1" thickBot="1" x14ac:dyDescent="0.3">
      <c r="A30" s="1195"/>
      <c r="B30" s="238">
        <v>1</v>
      </c>
      <c r="C30" s="150"/>
      <c r="D30" s="911"/>
      <c r="E30" s="910"/>
      <c r="F30" s="911"/>
      <c r="G30" s="910"/>
      <c r="H30" s="149"/>
      <c r="I30" s="239"/>
      <c r="J30" s="239"/>
    </row>
    <row r="31" spans="1:10" s="94" customFormat="1" ht="47.25" customHeight="1" thickBot="1" x14ac:dyDescent="0.3">
      <c r="A31" s="1194" t="s">
        <v>252</v>
      </c>
      <c r="B31" s="193" t="s">
        <v>241</v>
      </c>
      <c r="C31" s="193" t="s">
        <v>242</v>
      </c>
      <c r="D31" s="1202" t="s">
        <v>243</v>
      </c>
      <c r="E31" s="1203"/>
      <c r="F31" s="1202" t="s">
        <v>244</v>
      </c>
      <c r="G31" s="1203"/>
      <c r="H31" s="196" t="s">
        <v>245</v>
      </c>
      <c r="I31" s="196" t="s">
        <v>246</v>
      </c>
      <c r="J31" s="194" t="s">
        <v>489</v>
      </c>
    </row>
    <row r="32" spans="1:10" ht="185.25" customHeight="1" thickBot="1" x14ac:dyDescent="0.3">
      <c r="A32" s="1195"/>
      <c r="B32" s="238">
        <v>1</v>
      </c>
      <c r="C32" s="150"/>
      <c r="D32" s="917"/>
      <c r="E32" s="918"/>
      <c r="F32" s="911"/>
      <c r="G32" s="910"/>
      <c r="H32" s="240"/>
      <c r="I32" s="473"/>
      <c r="J32" s="469"/>
    </row>
    <row r="33" spans="1:10" s="94" customFormat="1" ht="47.25" customHeight="1" thickBot="1" x14ac:dyDescent="0.3">
      <c r="A33" s="1194" t="s">
        <v>253</v>
      </c>
      <c r="B33" s="193" t="s">
        <v>241</v>
      </c>
      <c r="C33" s="196" t="s">
        <v>242</v>
      </c>
      <c r="D33" s="1202" t="s">
        <v>243</v>
      </c>
      <c r="E33" s="1203"/>
      <c r="F33" s="1202" t="s">
        <v>244</v>
      </c>
      <c r="G33" s="1203"/>
      <c r="H33" s="196" t="s">
        <v>245</v>
      </c>
      <c r="I33" s="194" t="s">
        <v>246</v>
      </c>
      <c r="J33" s="194" t="s">
        <v>489</v>
      </c>
    </row>
    <row r="34" spans="1:10" ht="158.25" customHeight="1" thickBot="1" x14ac:dyDescent="0.3">
      <c r="A34" s="1195"/>
      <c r="B34" s="238">
        <v>1</v>
      </c>
      <c r="C34" s="150"/>
      <c r="D34" s="917"/>
      <c r="E34" s="1138"/>
      <c r="F34" s="922"/>
      <c r="G34" s="923"/>
      <c r="H34" s="149"/>
      <c r="I34" s="479"/>
      <c r="J34" s="479"/>
    </row>
    <row r="35" spans="1:10" s="94" customFormat="1" ht="48.75" customHeight="1" thickBot="1" x14ac:dyDescent="0.3">
      <c r="A35" s="1194" t="s">
        <v>254</v>
      </c>
      <c r="B35" s="193" t="s">
        <v>241</v>
      </c>
      <c r="C35" s="196" t="s">
        <v>242</v>
      </c>
      <c r="D35" s="1202" t="s">
        <v>243</v>
      </c>
      <c r="E35" s="1203"/>
      <c r="F35" s="1202" t="s">
        <v>244</v>
      </c>
      <c r="G35" s="1203"/>
      <c r="H35" s="196" t="s">
        <v>245</v>
      </c>
      <c r="I35" s="194" t="s">
        <v>246</v>
      </c>
      <c r="J35" s="194" t="s">
        <v>489</v>
      </c>
    </row>
    <row r="36" spans="1:10" ht="179.25" customHeight="1" thickBot="1" x14ac:dyDescent="0.3">
      <c r="A36" s="1195"/>
      <c r="B36" s="238">
        <v>1</v>
      </c>
      <c r="C36" s="151"/>
      <c r="D36" s="1097"/>
      <c r="E36" s="1098"/>
      <c r="F36" s="1097"/>
      <c r="G36" s="1099"/>
      <c r="H36" s="536"/>
      <c r="I36" s="523"/>
      <c r="J36" s="479"/>
    </row>
    <row r="37" spans="1:10" ht="46.5" customHeight="1" x14ac:dyDescent="0.25">
      <c r="A37" s="1194" t="s">
        <v>255</v>
      </c>
      <c r="B37" s="196" t="s">
        <v>241</v>
      </c>
      <c r="C37" s="230" t="s">
        <v>242</v>
      </c>
      <c r="D37" s="1202" t="s">
        <v>243</v>
      </c>
      <c r="E37" s="1203"/>
      <c r="F37" s="1202" t="s">
        <v>244</v>
      </c>
      <c r="G37" s="1203"/>
      <c r="H37" s="196" t="s">
        <v>245</v>
      </c>
      <c r="I37" s="194" t="s">
        <v>246</v>
      </c>
      <c r="J37" s="194" t="s">
        <v>489</v>
      </c>
    </row>
    <row r="38" spans="1:10" ht="165.75" customHeight="1" x14ac:dyDescent="0.25">
      <c r="A38" s="1195"/>
      <c r="B38" s="238">
        <v>1</v>
      </c>
      <c r="C38" s="151"/>
      <c r="D38" s="1097"/>
      <c r="E38" s="1204"/>
      <c r="F38" s="1097"/>
      <c r="G38" s="1099"/>
      <c r="H38" s="536"/>
      <c r="I38" s="523"/>
      <c r="J38" s="523"/>
    </row>
    <row r="39" spans="1:10" ht="48.75" customHeight="1" x14ac:dyDescent="0.25">
      <c r="A39" s="1194" t="s">
        <v>256</v>
      </c>
      <c r="B39" s="196" t="s">
        <v>241</v>
      </c>
      <c r="C39" s="230" t="s">
        <v>242</v>
      </c>
      <c r="D39" s="1202" t="s">
        <v>243</v>
      </c>
      <c r="E39" s="1203"/>
      <c r="F39" s="1202" t="s">
        <v>244</v>
      </c>
      <c r="G39" s="1203"/>
      <c r="H39" s="196" t="s">
        <v>245</v>
      </c>
      <c r="I39" s="194" t="s">
        <v>246</v>
      </c>
      <c r="J39" s="194" t="s">
        <v>489</v>
      </c>
    </row>
    <row r="40" spans="1:10" ht="160.5" customHeight="1" x14ac:dyDescent="0.25">
      <c r="A40" s="1195"/>
      <c r="B40" s="238">
        <v>1</v>
      </c>
      <c r="C40" s="151"/>
      <c r="D40" s="1097"/>
      <c r="E40" s="1098"/>
      <c r="F40" s="1092"/>
      <c r="G40" s="1135"/>
      <c r="H40" s="522"/>
      <c r="I40" s="549"/>
      <c r="J40" s="523"/>
    </row>
    <row r="41" spans="1:10" ht="42.75" customHeight="1" x14ac:dyDescent="0.25">
      <c r="A41" s="1194" t="s">
        <v>257</v>
      </c>
      <c r="B41" s="196" t="s">
        <v>241</v>
      </c>
      <c r="C41" s="230" t="s">
        <v>242</v>
      </c>
      <c r="D41" s="1202" t="s">
        <v>243</v>
      </c>
      <c r="E41" s="1203"/>
      <c r="F41" s="1202" t="s">
        <v>244</v>
      </c>
      <c r="G41" s="1203"/>
      <c r="H41" s="196" t="s">
        <v>245</v>
      </c>
      <c r="I41" s="194" t="s">
        <v>246</v>
      </c>
      <c r="J41" s="194" t="s">
        <v>489</v>
      </c>
    </row>
    <row r="42" spans="1:10" ht="156.75" customHeight="1" thickBot="1" x14ac:dyDescent="0.3">
      <c r="A42" s="1195"/>
      <c r="B42" s="552">
        <v>1</v>
      </c>
      <c r="C42" s="553"/>
      <c r="D42" s="1117"/>
      <c r="E42" s="1118"/>
      <c r="F42" s="1117"/>
      <c r="G42" s="1118"/>
      <c r="H42" s="149"/>
      <c r="I42" s="550"/>
      <c r="J42" s="550"/>
    </row>
    <row r="43" spans="1:10" ht="45" customHeight="1" x14ac:dyDescent="0.25">
      <c r="A43" s="1194" t="s">
        <v>258</v>
      </c>
      <c r="B43" s="196" t="s">
        <v>241</v>
      </c>
      <c r="C43" s="230" t="s">
        <v>242</v>
      </c>
      <c r="D43" s="1202" t="s">
        <v>243</v>
      </c>
      <c r="E43" s="1203"/>
      <c r="F43" s="1202" t="s">
        <v>244</v>
      </c>
      <c r="G43" s="1203"/>
      <c r="H43" s="196" t="s">
        <v>245</v>
      </c>
      <c r="I43" s="194" t="s">
        <v>246</v>
      </c>
      <c r="J43" s="194" t="s">
        <v>489</v>
      </c>
    </row>
    <row r="44" spans="1:10" ht="165.75" customHeight="1" x14ac:dyDescent="0.25">
      <c r="A44" s="1195"/>
      <c r="B44" s="238">
        <v>1</v>
      </c>
      <c r="C44" s="151"/>
      <c r="D44" s="1117"/>
      <c r="E44" s="1118"/>
      <c r="F44" s="1117"/>
      <c r="G44" s="1118"/>
      <c r="H44" s="149"/>
      <c r="I44" s="550"/>
      <c r="J44" s="550"/>
    </row>
    <row r="45" spans="1:10" ht="46.5" customHeight="1" x14ac:dyDescent="0.25">
      <c r="A45" s="1194" t="s">
        <v>259</v>
      </c>
      <c r="B45" s="196" t="s">
        <v>241</v>
      </c>
      <c r="C45" s="230" t="s">
        <v>242</v>
      </c>
      <c r="D45" s="1202" t="s">
        <v>243</v>
      </c>
      <c r="E45" s="1203"/>
      <c r="F45" s="1202" t="s">
        <v>244</v>
      </c>
      <c r="G45" s="1203"/>
      <c r="H45" s="196" t="s">
        <v>245</v>
      </c>
      <c r="I45" s="194" t="s">
        <v>246</v>
      </c>
      <c r="J45" s="194" t="s">
        <v>489</v>
      </c>
    </row>
    <row r="46" spans="1:10" ht="185.25" customHeight="1" x14ac:dyDescent="0.25">
      <c r="A46" s="1195"/>
      <c r="B46" s="241">
        <v>1</v>
      </c>
      <c r="C46" s="151"/>
      <c r="D46" s="1117"/>
      <c r="E46" s="1118"/>
      <c r="F46" s="1071"/>
      <c r="G46" s="1094"/>
      <c r="H46" s="149"/>
      <c r="I46" s="550"/>
      <c r="J46" s="550"/>
    </row>
    <row r="47" spans="1:10" ht="48.75" customHeight="1" x14ac:dyDescent="0.25">
      <c r="A47" s="1194" t="s">
        <v>260</v>
      </c>
      <c r="B47" s="195" t="s">
        <v>241</v>
      </c>
      <c r="C47" s="230" t="s">
        <v>242</v>
      </c>
      <c r="D47" s="1202" t="s">
        <v>243</v>
      </c>
      <c r="E47" s="1203"/>
      <c r="F47" s="1202" t="s">
        <v>244</v>
      </c>
      <c r="G47" s="1203"/>
      <c r="H47" s="196" t="s">
        <v>245</v>
      </c>
      <c r="I47" s="194" t="s">
        <v>246</v>
      </c>
      <c r="J47" s="194" t="s">
        <v>489</v>
      </c>
    </row>
    <row r="48" spans="1:10" ht="120.75" customHeight="1" thickBot="1" x14ac:dyDescent="0.3">
      <c r="A48" s="1195"/>
      <c r="B48" s="149">
        <v>1</v>
      </c>
      <c r="C48" s="151"/>
      <c r="D48" s="1210"/>
      <c r="E48" s="1005"/>
      <c r="F48" s="1210"/>
      <c r="G48" s="1005"/>
      <c r="H48" s="149"/>
      <c r="I48" s="149"/>
      <c r="J48" s="149"/>
    </row>
    <row r="50" spans="1:13" ht="18" x14ac:dyDescent="0.25">
      <c r="A50" s="456" t="s">
        <v>493</v>
      </c>
    </row>
    <row r="51" spans="1:13" ht="18" customHeight="1" x14ac:dyDescent="0.25">
      <c r="A51" s="457"/>
    </row>
    <row r="52" spans="1:13" ht="23.25" x14ac:dyDescent="0.25">
      <c r="A52" s="1188" t="s">
        <v>494</v>
      </c>
      <c r="B52" s="458" t="s">
        <v>194</v>
      </c>
      <c r="C52" s="458" t="s">
        <v>196</v>
      </c>
      <c r="D52" s="458" t="s">
        <v>197</v>
      </c>
      <c r="E52" s="458" t="s">
        <v>198</v>
      </c>
      <c r="F52" s="458" t="s">
        <v>201</v>
      </c>
      <c r="G52" s="458" t="s">
        <v>202</v>
      </c>
      <c r="H52" s="458" t="s">
        <v>203</v>
      </c>
      <c r="I52" s="458" t="s">
        <v>204</v>
      </c>
      <c r="J52" s="458" t="s">
        <v>206</v>
      </c>
      <c r="K52" s="458" t="s">
        <v>207</v>
      </c>
      <c r="L52" s="458" t="s">
        <v>208</v>
      </c>
      <c r="M52" s="458" t="s">
        <v>209</v>
      </c>
    </row>
    <row r="53" spans="1:13" ht="24.75" customHeight="1" x14ac:dyDescent="0.25">
      <c r="A53" s="1188"/>
      <c r="B53" s="459">
        <v>1</v>
      </c>
      <c r="C53" s="459"/>
      <c r="D53" s="459"/>
      <c r="E53" s="459"/>
      <c r="F53" s="459"/>
      <c r="G53" s="459"/>
      <c r="H53" s="459"/>
      <c r="I53" s="459"/>
      <c r="J53" s="459"/>
      <c r="K53" s="459"/>
      <c r="L53" s="459"/>
      <c r="M53" s="459"/>
    </row>
    <row r="54" spans="1:13" ht="15" thickBot="1" x14ac:dyDescent="0.3"/>
    <row r="55" spans="1:13" ht="56.25" customHeight="1" thickBot="1" x14ac:dyDescent="0.3">
      <c r="A55" s="460" t="s">
        <v>495</v>
      </c>
      <c r="B55" s="463" t="s">
        <v>496</v>
      </c>
      <c r="C55" s="249"/>
      <c r="D55" s="464" t="s">
        <v>497</v>
      </c>
      <c r="E55" s="463" t="s">
        <v>496</v>
      </c>
      <c r="F55" s="249"/>
      <c r="G55" s="464" t="s">
        <v>498</v>
      </c>
      <c r="H55" s="463" t="s">
        <v>499</v>
      </c>
      <c r="I55" s="1104"/>
      <c r="J55" s="1104"/>
    </row>
    <row r="56" spans="1:13" ht="42.95" customHeight="1" thickBot="1" x14ac:dyDescent="0.3">
      <c r="A56" s="461"/>
      <c r="B56" s="463" t="s">
        <v>500</v>
      </c>
      <c r="C56" s="408" t="s">
        <v>538</v>
      </c>
      <c r="D56" s="465"/>
      <c r="E56" s="463" t="s">
        <v>500</v>
      </c>
      <c r="F56" s="249" t="s">
        <v>502</v>
      </c>
      <c r="G56" s="465"/>
      <c r="H56" s="463" t="s">
        <v>503</v>
      </c>
      <c r="I56" s="1212" t="s">
        <v>504</v>
      </c>
      <c r="J56" s="1212"/>
    </row>
    <row r="57" spans="1:13" ht="45.95" customHeight="1" thickBot="1" x14ac:dyDescent="0.3">
      <c r="A57" s="461"/>
      <c r="B57" s="463" t="s">
        <v>505</v>
      </c>
      <c r="C57" s="249" t="s">
        <v>546</v>
      </c>
      <c r="D57" s="465"/>
      <c r="E57" s="463" t="s">
        <v>505</v>
      </c>
      <c r="F57" s="408" t="s">
        <v>507</v>
      </c>
      <c r="G57" s="465"/>
      <c r="H57" s="463" t="s">
        <v>508</v>
      </c>
      <c r="I57" s="1212" t="s">
        <v>509</v>
      </c>
      <c r="J57" s="1212"/>
    </row>
    <row r="58" spans="1:13" ht="39.75" customHeight="1" thickBot="1" x14ac:dyDescent="0.3">
      <c r="A58" s="461"/>
      <c r="B58" s="463" t="s">
        <v>496</v>
      </c>
      <c r="C58" s="249"/>
      <c r="D58" s="465"/>
      <c r="E58" s="463" t="s">
        <v>496</v>
      </c>
      <c r="F58" s="249"/>
      <c r="G58" s="465"/>
      <c r="H58" s="463" t="s">
        <v>499</v>
      </c>
      <c r="I58" s="1212"/>
      <c r="J58" s="1212"/>
    </row>
    <row r="59" spans="1:13" ht="33.950000000000003" customHeight="1" thickBot="1" x14ac:dyDescent="0.3">
      <c r="A59" s="461"/>
      <c r="B59" s="463" t="s">
        <v>500</v>
      </c>
      <c r="C59" s="249" t="s">
        <v>510</v>
      </c>
      <c r="D59" s="465"/>
      <c r="E59" s="463" t="s">
        <v>500</v>
      </c>
      <c r="F59" s="249" t="s">
        <v>511</v>
      </c>
      <c r="G59" s="465"/>
      <c r="H59" s="463" t="s">
        <v>503</v>
      </c>
      <c r="I59" s="1212" t="s">
        <v>512</v>
      </c>
      <c r="J59" s="1212"/>
    </row>
    <row r="60" spans="1:13" ht="29.25" thickBot="1" x14ac:dyDescent="0.3">
      <c r="A60" s="462"/>
      <c r="B60" s="463" t="s">
        <v>505</v>
      </c>
      <c r="C60" s="249" t="s">
        <v>546</v>
      </c>
      <c r="D60" s="466"/>
      <c r="E60" s="463" t="s">
        <v>505</v>
      </c>
      <c r="F60" s="408" t="s">
        <v>514</v>
      </c>
      <c r="G60" s="466"/>
      <c r="H60" s="463" t="s">
        <v>508</v>
      </c>
      <c r="I60" s="1212" t="s">
        <v>515</v>
      </c>
      <c r="J60" s="1212"/>
    </row>
  </sheetData>
  <mergeCells count="87">
    <mergeCell ref="I60:J60"/>
    <mergeCell ref="I55:J55"/>
    <mergeCell ref="I56:J56"/>
    <mergeCell ref="I57:J57"/>
    <mergeCell ref="I58:J58"/>
    <mergeCell ref="I59:J59"/>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A31:A32"/>
    <mergeCell ref="D31:E31"/>
    <mergeCell ref="F31:G31"/>
    <mergeCell ref="D32:E32"/>
    <mergeCell ref="F32:G32"/>
    <mergeCell ref="A33:A34"/>
    <mergeCell ref="D33:E33"/>
    <mergeCell ref="F33:G33"/>
    <mergeCell ref="D34:E34"/>
    <mergeCell ref="F34:G34"/>
    <mergeCell ref="A27:A28"/>
    <mergeCell ref="D27:E27"/>
    <mergeCell ref="F27:G27"/>
    <mergeCell ref="D28:E28"/>
    <mergeCell ref="F28:G28"/>
    <mergeCell ref="A29:A30"/>
    <mergeCell ref="D29:E29"/>
    <mergeCell ref="F29:G29"/>
    <mergeCell ref="D30:E30"/>
    <mergeCell ref="F30:G30"/>
    <mergeCell ref="A25:A26"/>
    <mergeCell ref="D25:E25"/>
    <mergeCell ref="F25:G25"/>
    <mergeCell ref="D26:E26"/>
    <mergeCell ref="F26:G26"/>
    <mergeCell ref="B21:J21"/>
    <mergeCell ref="A22:A23"/>
    <mergeCell ref="H22:J22"/>
    <mergeCell ref="H23:J23"/>
    <mergeCell ref="B24:J24"/>
    <mergeCell ref="A52:A53"/>
    <mergeCell ref="A19:J19"/>
    <mergeCell ref="A1:A4"/>
    <mergeCell ref="B1:H1"/>
    <mergeCell ref="B2:H2"/>
    <mergeCell ref="B3:H3"/>
    <mergeCell ref="B4:H4"/>
    <mergeCell ref="A9:A11"/>
    <mergeCell ref="A13:B15"/>
    <mergeCell ref="D13:F13"/>
    <mergeCell ref="D14:F14"/>
    <mergeCell ref="D15:F15"/>
    <mergeCell ref="B6:G6"/>
    <mergeCell ref="I6:J6"/>
    <mergeCell ref="B20:D20"/>
    <mergeCell ref="H20:J20"/>
  </mergeCells>
  <hyperlinks>
    <hyperlink ref="J26" r:id="rId1" display="https://secretariadistritald-my.sharepoint.com/:w:/g/personal/territorializacion2021_sdmujer_gov_co/IQAFCvtqXz9MTLM8R5EVFSZwAaWGWOenmRbqFcHPIlj7p5Y?e=Boktgm" xr:uid="{64F91226-EE57-43DA-B37F-CA54D3D0B722}"/>
  </hyperlinks>
  <pageMargins left="0.25" right="0.25" top="0.75" bottom="0.75" header="0.3" footer="0.3"/>
  <pageSetup scale="13"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B39A67F-E247-4B3F-BD26-22D517E8FB2A}">
          <x14:formula1>
            <xm:f>Listas!$B$2:$B$4</xm:f>
          </x14:formula1>
          <xm:sqref>H23:J23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4"/>
  <sheetViews>
    <sheetView showGridLines="0" tabSelected="1" topLeftCell="A16" zoomScale="70" zoomScaleNormal="70" workbookViewId="0">
      <selection activeCell="F20" sqref="F20"/>
    </sheetView>
  </sheetViews>
  <sheetFormatPr baseColWidth="10" defaultColWidth="10.85546875" defaultRowHeight="14.25" x14ac:dyDescent="0.25"/>
  <cols>
    <col min="1" max="1" width="49.7109375" style="66" customWidth="1"/>
    <col min="2" max="2" width="40.42578125" style="66" customWidth="1"/>
    <col min="3" max="3" width="35.7109375" style="66" customWidth="1"/>
    <col min="4" max="4" width="24.28515625" style="66" customWidth="1"/>
    <col min="5" max="5" width="22" style="66" customWidth="1"/>
    <col min="6" max="6" width="25.7109375" style="66" customWidth="1"/>
    <col min="7" max="7" width="28.28515625" style="66" customWidth="1"/>
    <col min="8" max="8" width="29.140625" style="66" customWidth="1"/>
    <col min="9" max="9" width="30.85546875" style="66" customWidth="1"/>
    <col min="10" max="10" width="33.140625" style="66" customWidth="1"/>
    <col min="11" max="11" width="32.42578125" style="66" customWidth="1"/>
    <col min="1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28"/>
      <c r="B1" s="734" t="s">
        <v>182</v>
      </c>
      <c r="C1" s="735"/>
      <c r="D1" s="735"/>
      <c r="E1" s="735"/>
      <c r="F1" s="735"/>
      <c r="G1" s="735"/>
      <c r="H1" s="735"/>
      <c r="I1" s="736"/>
      <c r="J1" s="731" t="s">
        <v>183</v>
      </c>
      <c r="K1" s="732"/>
      <c r="L1" s="733"/>
    </row>
    <row r="2" spans="1:15" s="140" customFormat="1" ht="30.75" customHeight="1" thickBot="1" x14ac:dyDescent="0.3">
      <c r="A2" s="729"/>
      <c r="B2" s="737" t="s">
        <v>184</v>
      </c>
      <c r="C2" s="738"/>
      <c r="D2" s="738"/>
      <c r="E2" s="738"/>
      <c r="F2" s="738"/>
      <c r="G2" s="738"/>
      <c r="H2" s="738"/>
      <c r="I2" s="739"/>
      <c r="J2" s="731" t="s">
        <v>185</v>
      </c>
      <c r="K2" s="732"/>
      <c r="L2" s="733"/>
    </row>
    <row r="3" spans="1:15" s="140" customFormat="1" ht="24" customHeight="1" thickBot="1" x14ac:dyDescent="0.3">
      <c r="A3" s="729"/>
      <c r="B3" s="737" t="s">
        <v>186</v>
      </c>
      <c r="C3" s="738"/>
      <c r="D3" s="738"/>
      <c r="E3" s="738"/>
      <c r="F3" s="738"/>
      <c r="G3" s="738"/>
      <c r="H3" s="738"/>
      <c r="I3" s="739"/>
      <c r="J3" s="731" t="s">
        <v>187</v>
      </c>
      <c r="K3" s="732"/>
      <c r="L3" s="733"/>
    </row>
    <row r="4" spans="1:15" s="140" customFormat="1" ht="21.75" customHeight="1" thickBot="1" x14ac:dyDescent="0.3">
      <c r="A4" s="730"/>
      <c r="B4" s="740" t="s">
        <v>547</v>
      </c>
      <c r="C4" s="741"/>
      <c r="D4" s="741"/>
      <c r="E4" s="741"/>
      <c r="F4" s="741"/>
      <c r="G4" s="741"/>
      <c r="H4" s="741"/>
      <c r="I4" s="742"/>
      <c r="J4" s="731" t="s">
        <v>548</v>
      </c>
      <c r="K4" s="732"/>
      <c r="L4" s="733"/>
    </row>
    <row r="5" spans="1:15" s="140" customFormat="1" ht="21.75" customHeight="1" thickBot="1" x14ac:dyDescent="0.3">
      <c r="A5" s="141"/>
      <c r="B5" s="142"/>
      <c r="C5" s="142"/>
      <c r="D5" s="142"/>
      <c r="E5" s="142"/>
      <c r="F5" s="142"/>
      <c r="G5" s="142"/>
      <c r="H5" s="142"/>
      <c r="I5" s="142"/>
      <c r="J5" s="143"/>
      <c r="K5" s="143"/>
      <c r="L5" s="143"/>
    </row>
    <row r="6" spans="1:15" s="140" customFormat="1" ht="21.75" customHeight="1" thickBot="1" x14ac:dyDescent="0.3">
      <c r="A6" s="116" t="s">
        <v>190</v>
      </c>
      <c r="B6" s="709" t="s">
        <v>191</v>
      </c>
      <c r="C6" s="710"/>
      <c r="D6" s="710"/>
      <c r="E6" s="710"/>
      <c r="F6" s="710"/>
      <c r="G6" s="710"/>
      <c r="H6" s="710"/>
      <c r="I6" s="711"/>
      <c r="J6" s="467" t="s">
        <v>192</v>
      </c>
      <c r="K6" s="712"/>
      <c r="L6" s="713"/>
    </row>
    <row r="7" spans="1:15" s="140" customFormat="1" ht="21.75" customHeight="1" x14ac:dyDescent="0.25">
      <c r="A7" s="141"/>
      <c r="B7" s="142"/>
      <c r="C7" s="142"/>
      <c r="D7" s="142"/>
      <c r="E7" s="142"/>
      <c r="F7" s="142"/>
      <c r="G7" s="142"/>
      <c r="H7" s="142"/>
      <c r="I7" s="142"/>
      <c r="J7" s="143"/>
      <c r="K7" s="143"/>
      <c r="L7" s="143"/>
    </row>
    <row r="8" spans="1:15" s="140" customFormat="1" ht="21.7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744" t="s">
        <v>193</v>
      </c>
      <c r="B9" s="243" t="s">
        <v>194</v>
      </c>
      <c r="C9" s="200" t="s">
        <v>195</v>
      </c>
      <c r="D9" s="243" t="s">
        <v>196</v>
      </c>
      <c r="E9" s="201"/>
      <c r="F9" s="243" t="s">
        <v>197</v>
      </c>
      <c r="G9" s="201"/>
      <c r="H9" s="243" t="s">
        <v>198</v>
      </c>
      <c r="I9" s="202"/>
      <c r="J9" s="745" t="s">
        <v>199</v>
      </c>
      <c r="K9" s="242" t="s">
        <v>200</v>
      </c>
      <c r="L9" s="144"/>
      <c r="M9" s="743"/>
      <c r="N9" s="743"/>
      <c r="O9" s="743"/>
    </row>
    <row r="10" spans="1:15" s="140" customFormat="1" ht="21.75" customHeight="1" thickBot="1" x14ac:dyDescent="0.3">
      <c r="A10" s="744"/>
      <c r="B10" s="244" t="s">
        <v>201</v>
      </c>
      <c r="C10" s="203"/>
      <c r="D10" s="243" t="s">
        <v>202</v>
      </c>
      <c r="E10" s="204"/>
      <c r="F10" s="243" t="s">
        <v>203</v>
      </c>
      <c r="G10" s="204"/>
      <c r="H10" s="243" t="s">
        <v>204</v>
      </c>
      <c r="I10" s="509"/>
      <c r="J10" s="745"/>
      <c r="K10" s="242" t="s">
        <v>205</v>
      </c>
      <c r="L10" s="144"/>
      <c r="M10" s="743"/>
      <c r="N10" s="743"/>
      <c r="O10" s="743"/>
    </row>
    <row r="11" spans="1:15" s="140" customFormat="1" ht="21.75" customHeight="1" thickBot="1" x14ac:dyDescent="0.3">
      <c r="A11" s="744"/>
      <c r="B11" s="243" t="s">
        <v>206</v>
      </c>
      <c r="C11" s="200"/>
      <c r="D11" s="243" t="s">
        <v>207</v>
      </c>
      <c r="E11" s="203"/>
      <c r="F11" s="243" t="s">
        <v>208</v>
      </c>
      <c r="G11" s="204"/>
      <c r="H11" s="243" t="s">
        <v>209</v>
      </c>
      <c r="I11" s="202"/>
      <c r="J11" s="745"/>
      <c r="K11" s="242" t="s">
        <v>210</v>
      </c>
      <c r="L11" s="668" t="s">
        <v>195</v>
      </c>
      <c r="M11" s="743"/>
      <c r="N11" s="743"/>
      <c r="O11" s="743"/>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x14ac:dyDescent="0.25">
      <c r="A13" s="71"/>
      <c r="B13" s="72"/>
      <c r="C13" s="72"/>
      <c r="D13" s="74"/>
      <c r="E13" s="73"/>
      <c r="F13" s="73"/>
      <c r="G13" s="324"/>
      <c r="H13" s="324"/>
      <c r="I13" s="75"/>
      <c r="J13" s="75"/>
      <c r="K13" s="72"/>
      <c r="L13" s="72"/>
      <c r="M13" s="72"/>
      <c r="N13" s="72"/>
      <c r="O13" s="72"/>
    </row>
    <row r="14" spans="1:15" ht="16.5" customHeight="1" thickBot="1" x14ac:dyDescent="0.3">
      <c r="A14" s="137"/>
      <c r="B14" s="138"/>
      <c r="C14" s="138"/>
      <c r="D14" s="138"/>
      <c r="E14" s="138"/>
      <c r="F14" s="138"/>
      <c r="G14" s="138"/>
      <c r="H14" s="138"/>
      <c r="I14" s="138"/>
      <c r="J14" s="138"/>
      <c r="K14" s="138"/>
      <c r="L14" s="138"/>
      <c r="M14" s="138"/>
    </row>
    <row r="15" spans="1:15" ht="32.1" customHeight="1" thickBot="1" x14ac:dyDescent="0.3">
      <c r="A15" s="721" t="s">
        <v>549</v>
      </c>
      <c r="B15" s="722"/>
      <c r="C15" s="722"/>
      <c r="D15" s="722"/>
      <c r="E15" s="722"/>
      <c r="F15" s="722"/>
      <c r="G15" s="722"/>
      <c r="H15" s="722"/>
      <c r="I15" s="722"/>
      <c r="J15" s="722"/>
      <c r="K15" s="722"/>
      <c r="L15" s="723"/>
    </row>
    <row r="16" spans="1:15" ht="32.1" customHeight="1" thickBot="1" x14ac:dyDescent="0.3">
      <c r="A16" s="703" t="s">
        <v>550</v>
      </c>
      <c r="B16" s="705" t="s">
        <v>285</v>
      </c>
      <c r="C16" s="707" t="s">
        <v>213</v>
      </c>
      <c r="D16" s="724" t="s">
        <v>240</v>
      </c>
      <c r="E16" s="725"/>
      <c r="F16" s="726"/>
      <c r="G16" s="724" t="s">
        <v>250</v>
      </c>
      <c r="H16" s="725"/>
      <c r="I16" s="726"/>
      <c r="J16" s="746" t="s">
        <v>251</v>
      </c>
      <c r="K16" s="747"/>
      <c r="L16" s="748"/>
    </row>
    <row r="17" spans="1:12" ht="32.1" customHeight="1" thickBot="1" x14ac:dyDescent="0.3">
      <c r="A17" s="749"/>
      <c r="B17" s="750"/>
      <c r="C17" s="751"/>
      <c r="D17" s="190" t="s">
        <v>228</v>
      </c>
      <c r="E17" s="188" t="s">
        <v>229</v>
      </c>
      <c r="F17" s="189" t="s">
        <v>551</v>
      </c>
      <c r="G17" s="342" t="s">
        <v>228</v>
      </c>
      <c r="H17" s="343" t="s">
        <v>229</v>
      </c>
      <c r="I17" s="344" t="s">
        <v>551</v>
      </c>
      <c r="J17" s="342" t="s">
        <v>228</v>
      </c>
      <c r="K17" s="343" t="s">
        <v>229</v>
      </c>
      <c r="L17" s="344" t="s">
        <v>551</v>
      </c>
    </row>
    <row r="18" spans="1:12" ht="115.5" customHeight="1" x14ac:dyDescent="0.25">
      <c r="A18" s="411" t="s">
        <v>552</v>
      </c>
      <c r="B18" s="412" t="s">
        <v>553</v>
      </c>
      <c r="C18" s="674" t="s">
        <v>214</v>
      </c>
      <c r="D18" s="690">
        <v>1701880000</v>
      </c>
      <c r="E18" s="691"/>
      <c r="F18" s="689">
        <v>3</v>
      </c>
      <c r="G18" s="675"/>
      <c r="H18" s="345"/>
      <c r="I18" s="346"/>
      <c r="J18" s="615"/>
      <c r="K18" s="345"/>
      <c r="L18" s="444"/>
    </row>
    <row r="19" spans="1:12" ht="71.25" customHeight="1" x14ac:dyDescent="0.25">
      <c r="A19" s="720" t="s">
        <v>554</v>
      </c>
      <c r="B19" s="413" t="s">
        <v>555</v>
      </c>
      <c r="C19" s="674" t="s">
        <v>556</v>
      </c>
      <c r="D19" s="334">
        <v>509445000</v>
      </c>
      <c r="E19" s="328"/>
      <c r="F19" s="689">
        <v>0</v>
      </c>
      <c r="G19" s="559"/>
      <c r="H19" s="187"/>
      <c r="I19" s="347"/>
      <c r="J19" s="559"/>
      <c r="K19" s="187"/>
      <c r="L19" s="347"/>
    </row>
    <row r="20" spans="1:12" ht="72.75" customHeight="1" x14ac:dyDescent="0.25">
      <c r="A20" s="720"/>
      <c r="B20" s="413" t="s">
        <v>557</v>
      </c>
      <c r="C20" s="674" t="s">
        <v>558</v>
      </c>
      <c r="D20" s="672">
        <v>303615000</v>
      </c>
      <c r="E20" s="436"/>
      <c r="F20" s="689">
        <v>0.05</v>
      </c>
      <c r="G20" s="676"/>
      <c r="H20" s="187"/>
      <c r="I20" s="347"/>
      <c r="J20" s="559"/>
      <c r="K20" s="187"/>
      <c r="L20" s="347"/>
    </row>
    <row r="21" spans="1:12" ht="81.75" customHeight="1" x14ac:dyDescent="0.25">
      <c r="A21" s="720"/>
      <c r="B21" s="413" t="s">
        <v>364</v>
      </c>
      <c r="C21" s="674" t="s">
        <v>559</v>
      </c>
      <c r="D21" s="673">
        <v>947715000</v>
      </c>
      <c r="E21" s="436"/>
      <c r="F21" s="689">
        <v>20</v>
      </c>
      <c r="G21" s="676"/>
      <c r="H21" s="187"/>
      <c r="I21" s="347"/>
      <c r="J21" s="559"/>
      <c r="K21" s="187"/>
      <c r="L21" s="347"/>
    </row>
    <row r="22" spans="1:12" ht="58.5" customHeight="1" x14ac:dyDescent="0.25">
      <c r="A22" s="720" t="s">
        <v>560</v>
      </c>
      <c r="B22" s="413" t="s">
        <v>561</v>
      </c>
      <c r="C22" s="719" t="s">
        <v>562</v>
      </c>
      <c r="D22" s="673">
        <v>526500000</v>
      </c>
      <c r="E22" s="436"/>
      <c r="F22" s="692">
        <v>2</v>
      </c>
      <c r="G22" s="676"/>
      <c r="H22" s="187"/>
      <c r="I22" s="347"/>
      <c r="J22" s="559"/>
      <c r="K22" s="187"/>
      <c r="L22" s="347"/>
    </row>
    <row r="23" spans="1:12" ht="69.75" customHeight="1" x14ac:dyDescent="0.25">
      <c r="A23" s="720"/>
      <c r="B23" s="413" t="s">
        <v>563</v>
      </c>
      <c r="C23" s="719"/>
      <c r="D23" s="673">
        <v>551625000</v>
      </c>
      <c r="E23" s="436"/>
      <c r="F23" s="727"/>
      <c r="G23" s="676"/>
      <c r="H23" s="187"/>
      <c r="I23" s="347"/>
      <c r="J23" s="559"/>
      <c r="K23" s="187"/>
      <c r="L23" s="347"/>
    </row>
    <row r="24" spans="1:12" ht="78.75" customHeight="1" x14ac:dyDescent="0.25">
      <c r="A24" s="720"/>
      <c r="B24" s="413" t="s">
        <v>564</v>
      </c>
      <c r="C24" s="719" t="s">
        <v>565</v>
      </c>
      <c r="D24" s="673">
        <v>3690658537</v>
      </c>
      <c r="E24" s="436">
        <v>125241186</v>
      </c>
      <c r="F24" s="692">
        <v>20</v>
      </c>
      <c r="G24" s="676"/>
      <c r="H24" s="187"/>
      <c r="I24" s="347"/>
      <c r="J24" s="559"/>
      <c r="K24" s="187"/>
      <c r="L24" s="347"/>
    </row>
    <row r="25" spans="1:12" ht="57.75" customHeight="1" thickBot="1" x14ac:dyDescent="0.3">
      <c r="A25" s="720"/>
      <c r="B25" s="413" t="s">
        <v>566</v>
      </c>
      <c r="C25" s="719"/>
      <c r="D25" s="439">
        <v>182100000</v>
      </c>
      <c r="E25" s="438"/>
      <c r="F25" s="693"/>
      <c r="G25" s="437"/>
      <c r="H25" s="337"/>
      <c r="I25" s="338"/>
      <c r="J25" s="616"/>
      <c r="K25" s="337"/>
      <c r="L25" s="338"/>
    </row>
    <row r="26" spans="1:12" s="90" customFormat="1" ht="16.5" customHeight="1" x14ac:dyDescent="0.2"/>
    <row r="28" spans="1:12" ht="35.1" customHeight="1" thickBot="1" x14ac:dyDescent="0.3">
      <c r="A28" s="721" t="s">
        <v>567</v>
      </c>
      <c r="B28" s="722"/>
      <c r="C28" s="722"/>
      <c r="D28" s="722"/>
      <c r="E28" s="722"/>
      <c r="F28" s="722"/>
      <c r="G28" s="722"/>
      <c r="H28" s="722"/>
      <c r="I28" s="722"/>
      <c r="J28" s="722"/>
      <c r="K28" s="722"/>
      <c r="L28" s="723"/>
    </row>
    <row r="29" spans="1:12" ht="35.1" customHeight="1" x14ac:dyDescent="0.25">
      <c r="A29" s="703" t="s">
        <v>550</v>
      </c>
      <c r="B29" s="705" t="s">
        <v>285</v>
      </c>
      <c r="C29" s="752" t="s">
        <v>213</v>
      </c>
      <c r="D29" s="724" t="s">
        <v>252</v>
      </c>
      <c r="E29" s="725"/>
      <c r="F29" s="726"/>
      <c r="G29" s="725" t="s">
        <v>253</v>
      </c>
      <c r="H29" s="725"/>
      <c r="I29" s="725"/>
      <c r="J29" s="724" t="s">
        <v>254</v>
      </c>
      <c r="K29" s="725"/>
      <c r="L29" s="726"/>
    </row>
    <row r="30" spans="1:12" ht="35.1" customHeight="1" thickBot="1" x14ac:dyDescent="0.3">
      <c r="A30" s="704"/>
      <c r="B30" s="706"/>
      <c r="C30" s="753"/>
      <c r="D30" s="342" t="s">
        <v>228</v>
      </c>
      <c r="E30" s="343" t="s">
        <v>229</v>
      </c>
      <c r="F30" s="344" t="s">
        <v>551</v>
      </c>
      <c r="G30" s="629" t="s">
        <v>228</v>
      </c>
      <c r="H30" s="343" t="s">
        <v>229</v>
      </c>
      <c r="I30" s="633" t="s">
        <v>551</v>
      </c>
      <c r="J30" s="342" t="s">
        <v>228</v>
      </c>
      <c r="K30" s="343" t="s">
        <v>229</v>
      </c>
      <c r="L30" s="344" t="s">
        <v>551</v>
      </c>
    </row>
    <row r="31" spans="1:12" ht="88.5" customHeight="1" x14ac:dyDescent="0.25">
      <c r="A31" s="330" t="s">
        <v>568</v>
      </c>
      <c r="B31" s="331" t="s">
        <v>553</v>
      </c>
      <c r="C31" s="339" t="s">
        <v>214</v>
      </c>
      <c r="D31" s="620"/>
      <c r="E31" s="86"/>
      <c r="F31" s="624"/>
      <c r="G31" s="615"/>
      <c r="H31" s="487"/>
      <c r="I31" s="634"/>
      <c r="J31" s="637"/>
      <c r="K31" s="345"/>
      <c r="L31" s="638"/>
    </row>
    <row r="32" spans="1:12" ht="58.5" customHeight="1" x14ac:dyDescent="0.25">
      <c r="A32" s="700" t="s">
        <v>569</v>
      </c>
      <c r="B32" s="327" t="s">
        <v>555</v>
      </c>
      <c r="C32" s="340" t="s">
        <v>556</v>
      </c>
      <c r="D32" s="620"/>
      <c r="E32" s="86"/>
      <c r="F32" s="87"/>
      <c r="G32" s="559"/>
      <c r="H32" s="488"/>
      <c r="I32" s="352"/>
      <c r="J32" s="639"/>
      <c r="K32" s="187"/>
      <c r="L32" s="640"/>
    </row>
    <row r="33" spans="1:12" ht="35.1" customHeight="1" x14ac:dyDescent="0.25">
      <c r="A33" s="701"/>
      <c r="B33" s="329" t="s">
        <v>342</v>
      </c>
      <c r="C33" s="341" t="s">
        <v>558</v>
      </c>
      <c r="D33" s="630"/>
      <c r="E33" s="628"/>
      <c r="F33" s="87"/>
      <c r="G33" s="559"/>
      <c r="H33" s="187"/>
      <c r="I33" s="352"/>
      <c r="J33" s="639"/>
      <c r="K33" s="187"/>
      <c r="L33" s="640"/>
    </row>
    <row r="34" spans="1:12" ht="35.1" customHeight="1" x14ac:dyDescent="0.25">
      <c r="A34" s="702"/>
      <c r="B34" s="329" t="s">
        <v>570</v>
      </c>
      <c r="C34" s="341" t="s">
        <v>559</v>
      </c>
      <c r="D34" s="630"/>
      <c r="E34" s="628"/>
      <c r="F34" s="87"/>
      <c r="G34" s="559"/>
      <c r="H34" s="187"/>
      <c r="I34" s="352"/>
      <c r="J34" s="639"/>
      <c r="K34" s="187"/>
      <c r="L34" s="640"/>
    </row>
    <row r="35" spans="1:12" ht="44.25" customHeight="1" x14ac:dyDescent="0.25">
      <c r="A35" s="694" t="s">
        <v>571</v>
      </c>
      <c r="B35" s="329" t="s">
        <v>561</v>
      </c>
      <c r="C35" s="697" t="s">
        <v>562</v>
      </c>
      <c r="D35" s="631"/>
      <c r="E35" s="628"/>
      <c r="F35" s="87"/>
      <c r="G35" s="559"/>
      <c r="H35" s="187"/>
      <c r="I35" s="352"/>
      <c r="J35" s="639"/>
      <c r="K35" s="187"/>
      <c r="L35" s="640"/>
    </row>
    <row r="36" spans="1:12" ht="52.5" customHeight="1" x14ac:dyDescent="0.25">
      <c r="A36" s="695"/>
      <c r="B36" s="329" t="s">
        <v>563</v>
      </c>
      <c r="C36" s="698"/>
      <c r="D36" s="620"/>
      <c r="E36" s="86"/>
      <c r="F36" s="87"/>
      <c r="G36" s="559"/>
      <c r="H36" s="187"/>
      <c r="I36" s="635"/>
      <c r="J36" s="639"/>
      <c r="K36" s="187"/>
      <c r="L36" s="641"/>
    </row>
    <row r="37" spans="1:12" ht="60" customHeight="1" x14ac:dyDescent="0.25">
      <c r="A37" s="695"/>
      <c r="B37" s="329" t="s">
        <v>572</v>
      </c>
      <c r="C37" s="697" t="s">
        <v>565</v>
      </c>
      <c r="D37" s="630"/>
      <c r="E37" s="86"/>
      <c r="F37" s="624"/>
      <c r="G37" s="559"/>
      <c r="H37" s="488"/>
      <c r="I37" s="636"/>
      <c r="J37" s="639"/>
      <c r="K37" s="187"/>
      <c r="L37" s="642"/>
    </row>
    <row r="38" spans="1:12" ht="35.1" customHeight="1" thickBot="1" x14ac:dyDescent="0.3">
      <c r="A38" s="696"/>
      <c r="B38" s="332" t="s">
        <v>573</v>
      </c>
      <c r="C38" s="699"/>
      <c r="D38" s="632"/>
      <c r="E38" s="450"/>
      <c r="F38" s="92"/>
      <c r="G38" s="616"/>
      <c r="H38" s="337"/>
      <c r="I38" s="351"/>
      <c r="J38" s="643"/>
      <c r="K38" s="89"/>
      <c r="L38" s="92"/>
    </row>
    <row r="39" spans="1:12" ht="14.25" customHeight="1" x14ac:dyDescent="0.25"/>
    <row r="40" spans="1:12" ht="14.25" customHeight="1" thickBot="1" x14ac:dyDescent="0.3"/>
    <row r="41" spans="1:12" ht="35.1" customHeight="1" thickBot="1" x14ac:dyDescent="0.3">
      <c r="A41" s="714" t="s">
        <v>574</v>
      </c>
      <c r="B41" s="715"/>
      <c r="C41" s="715"/>
      <c r="D41" s="718"/>
      <c r="E41" s="718"/>
      <c r="F41" s="718"/>
      <c r="G41" s="718"/>
      <c r="H41" s="718"/>
      <c r="I41" s="718"/>
      <c r="J41" s="715"/>
      <c r="K41" s="715"/>
      <c r="L41" s="716"/>
    </row>
    <row r="42" spans="1:12" ht="35.1" customHeight="1" x14ac:dyDescent="0.25">
      <c r="A42" s="703" t="s">
        <v>550</v>
      </c>
      <c r="B42" s="705" t="s">
        <v>285</v>
      </c>
      <c r="C42" s="752" t="s">
        <v>213</v>
      </c>
      <c r="D42" s="703" t="s">
        <v>255</v>
      </c>
      <c r="E42" s="705"/>
      <c r="F42" s="717"/>
      <c r="G42" s="703" t="s">
        <v>256</v>
      </c>
      <c r="H42" s="705"/>
      <c r="I42" s="717"/>
      <c r="J42" s="724" t="s">
        <v>257</v>
      </c>
      <c r="K42" s="725"/>
      <c r="L42" s="726"/>
    </row>
    <row r="43" spans="1:12" ht="35.1" customHeight="1" thickBot="1" x14ac:dyDescent="0.3">
      <c r="A43" s="704"/>
      <c r="B43" s="706"/>
      <c r="C43" s="753"/>
      <c r="D43" s="645" t="s">
        <v>228</v>
      </c>
      <c r="E43" s="644" t="s">
        <v>229</v>
      </c>
      <c r="F43" s="646" t="s">
        <v>551</v>
      </c>
      <c r="G43" s="645" t="s">
        <v>228</v>
      </c>
      <c r="H43" s="644" t="s">
        <v>229</v>
      </c>
      <c r="I43" s="646" t="s">
        <v>551</v>
      </c>
      <c r="J43" s="645" t="s">
        <v>228</v>
      </c>
      <c r="K43" s="644" t="s">
        <v>229</v>
      </c>
      <c r="L43" s="655" t="s">
        <v>551</v>
      </c>
    </row>
    <row r="44" spans="1:12" ht="72" customHeight="1" x14ac:dyDescent="0.25">
      <c r="A44" s="330" t="s">
        <v>568</v>
      </c>
      <c r="B44" s="495" t="s">
        <v>575</v>
      </c>
      <c r="C44" s="339" t="s">
        <v>214</v>
      </c>
      <c r="D44" s="620"/>
      <c r="E44" s="86"/>
      <c r="F44" s="647"/>
      <c r="G44" s="620"/>
      <c r="H44" s="86"/>
      <c r="I44" s="654"/>
      <c r="J44" s="620"/>
      <c r="K44" s="440"/>
      <c r="L44" s="656"/>
    </row>
    <row r="45" spans="1:12" ht="35.1" customHeight="1" x14ac:dyDescent="0.25">
      <c r="A45" s="700" t="s">
        <v>569</v>
      </c>
      <c r="B45" s="496" t="s">
        <v>555</v>
      </c>
      <c r="C45" s="340" t="s">
        <v>556</v>
      </c>
      <c r="D45" s="620"/>
      <c r="E45" s="86"/>
      <c r="F45" s="648"/>
      <c r="G45" s="620"/>
      <c r="H45" s="86"/>
      <c r="I45" s="657"/>
      <c r="J45" s="639"/>
      <c r="K45" s="352"/>
      <c r="L45" s="652"/>
    </row>
    <row r="46" spans="1:12" ht="35.1" customHeight="1" x14ac:dyDescent="0.25">
      <c r="A46" s="701"/>
      <c r="B46" s="497" t="s">
        <v>576</v>
      </c>
      <c r="C46" s="341" t="s">
        <v>558</v>
      </c>
      <c r="D46" s="630"/>
      <c r="E46" s="628"/>
      <c r="F46" s="649"/>
      <c r="G46" s="620"/>
      <c r="H46" s="86"/>
      <c r="I46" s="657"/>
      <c r="J46" s="639"/>
      <c r="K46" s="352"/>
      <c r="L46" s="652"/>
    </row>
    <row r="47" spans="1:12" ht="35.1" customHeight="1" x14ac:dyDescent="0.25">
      <c r="A47" s="702"/>
      <c r="B47" s="497" t="s">
        <v>570</v>
      </c>
      <c r="C47" s="341" t="s">
        <v>559</v>
      </c>
      <c r="D47" s="630"/>
      <c r="E47" s="628"/>
      <c r="F47" s="649"/>
      <c r="G47" s="620"/>
      <c r="H47" s="86"/>
      <c r="I47" s="657"/>
      <c r="J47" s="639"/>
      <c r="K47" s="352"/>
      <c r="L47" s="652"/>
    </row>
    <row r="48" spans="1:12" ht="35.1" customHeight="1" x14ac:dyDescent="0.25">
      <c r="A48" s="694" t="s">
        <v>571</v>
      </c>
      <c r="B48" s="497" t="s">
        <v>561</v>
      </c>
      <c r="C48" s="697" t="s">
        <v>562</v>
      </c>
      <c r="D48" s="630"/>
      <c r="E48" s="628"/>
      <c r="F48" s="649"/>
      <c r="G48" s="620"/>
      <c r="H48" s="440"/>
      <c r="I48" s="657"/>
      <c r="J48" s="639"/>
      <c r="K48" s="352"/>
      <c r="L48" s="652"/>
    </row>
    <row r="49" spans="1:12" ht="35.1" customHeight="1" x14ac:dyDescent="0.25">
      <c r="A49" s="695"/>
      <c r="B49" s="497" t="s">
        <v>563</v>
      </c>
      <c r="C49" s="698"/>
      <c r="D49" s="630"/>
      <c r="E49" s="628"/>
      <c r="F49" s="649"/>
      <c r="G49" s="620"/>
      <c r="H49" s="440"/>
      <c r="I49" s="657"/>
      <c r="J49" s="639"/>
      <c r="K49" s="352"/>
      <c r="L49" s="652"/>
    </row>
    <row r="50" spans="1:12" ht="35.1" customHeight="1" x14ac:dyDescent="0.25">
      <c r="A50" s="695"/>
      <c r="B50" s="497" t="s">
        <v>572</v>
      </c>
      <c r="C50" s="697" t="s">
        <v>565</v>
      </c>
      <c r="D50" s="630"/>
      <c r="E50" s="628"/>
      <c r="F50" s="647"/>
      <c r="G50" s="620"/>
      <c r="H50" s="440"/>
      <c r="I50" s="654"/>
      <c r="J50" s="639"/>
      <c r="K50" s="352"/>
      <c r="L50" s="651"/>
    </row>
    <row r="51" spans="1:12" ht="35.1" customHeight="1" thickBot="1" x14ac:dyDescent="0.3">
      <c r="A51" s="696"/>
      <c r="B51" s="498" t="s">
        <v>573</v>
      </c>
      <c r="C51" s="699"/>
      <c r="D51" s="643"/>
      <c r="E51" s="89"/>
      <c r="F51" s="650"/>
      <c r="G51" s="643"/>
      <c r="H51" s="89"/>
      <c r="I51" s="658"/>
      <c r="J51" s="643"/>
      <c r="K51" s="650"/>
      <c r="L51" s="653"/>
    </row>
    <row r="53" spans="1:12" ht="15" thickBot="1" x14ac:dyDescent="0.3"/>
    <row r="54" spans="1:12" ht="35.1" customHeight="1" thickBot="1" x14ac:dyDescent="0.3">
      <c r="A54" s="714" t="s">
        <v>577</v>
      </c>
      <c r="B54" s="715"/>
      <c r="C54" s="715"/>
      <c r="D54" s="715"/>
      <c r="E54" s="715"/>
      <c r="F54" s="715"/>
      <c r="G54" s="715"/>
      <c r="H54" s="715"/>
      <c r="I54" s="715"/>
      <c r="J54" s="715"/>
      <c r="K54" s="715"/>
      <c r="L54" s="716"/>
    </row>
    <row r="55" spans="1:12" ht="35.1" customHeight="1" x14ac:dyDescent="0.25">
      <c r="A55" s="703" t="s">
        <v>550</v>
      </c>
      <c r="B55" s="705" t="s">
        <v>285</v>
      </c>
      <c r="C55" s="707" t="s">
        <v>213</v>
      </c>
      <c r="D55" s="724" t="s">
        <v>258</v>
      </c>
      <c r="E55" s="725"/>
      <c r="F55" s="726"/>
      <c r="G55" s="724" t="s">
        <v>578</v>
      </c>
      <c r="H55" s="725"/>
      <c r="I55" s="726"/>
      <c r="J55" s="724" t="s">
        <v>260</v>
      </c>
      <c r="K55" s="725"/>
      <c r="L55" s="726"/>
    </row>
    <row r="56" spans="1:12" ht="35.1" customHeight="1" thickBot="1" x14ac:dyDescent="0.3">
      <c r="A56" s="704"/>
      <c r="B56" s="706"/>
      <c r="C56" s="708"/>
      <c r="D56" s="342" t="s">
        <v>228</v>
      </c>
      <c r="E56" s="343" t="s">
        <v>229</v>
      </c>
      <c r="F56" s="344" t="s">
        <v>551</v>
      </c>
      <c r="G56" s="342" t="s">
        <v>228</v>
      </c>
      <c r="H56" s="343" t="s">
        <v>229</v>
      </c>
      <c r="I56" s="344" t="s">
        <v>551</v>
      </c>
      <c r="J56" s="190" t="s">
        <v>228</v>
      </c>
      <c r="K56" s="188" t="s">
        <v>229</v>
      </c>
      <c r="L56" s="189" t="s">
        <v>551</v>
      </c>
    </row>
    <row r="57" spans="1:12" ht="98.25" customHeight="1" x14ac:dyDescent="0.25">
      <c r="A57" s="330" t="s">
        <v>568</v>
      </c>
      <c r="B57" s="331" t="s">
        <v>553</v>
      </c>
      <c r="C57" s="339" t="s">
        <v>214</v>
      </c>
      <c r="D57" s="333"/>
      <c r="E57" s="348"/>
      <c r="F57" s="611"/>
      <c r="G57" s="618"/>
      <c r="H57" s="543"/>
      <c r="I57" s="619"/>
      <c r="J57" s="615"/>
      <c r="K57" s="345"/>
      <c r="L57" s="346"/>
    </row>
    <row r="58" spans="1:12" ht="65.25" customHeight="1" x14ac:dyDescent="0.25">
      <c r="A58" s="700" t="s">
        <v>569</v>
      </c>
      <c r="B58" s="327" t="s">
        <v>555</v>
      </c>
      <c r="C58" s="340" t="s">
        <v>556</v>
      </c>
      <c r="D58" s="334"/>
      <c r="E58" s="349"/>
      <c r="F58" s="349"/>
      <c r="G58" s="620"/>
      <c r="H58" s="440"/>
      <c r="I58" s="87"/>
      <c r="J58" s="559"/>
      <c r="K58" s="187"/>
      <c r="L58" s="347"/>
    </row>
    <row r="59" spans="1:12" ht="58.5" customHeight="1" x14ac:dyDescent="0.25">
      <c r="A59" s="701"/>
      <c r="B59" s="329" t="s">
        <v>576</v>
      </c>
      <c r="C59" s="341" t="s">
        <v>579</v>
      </c>
      <c r="D59" s="335"/>
      <c r="E59" s="350"/>
      <c r="F59" s="612"/>
      <c r="G59" s="620"/>
      <c r="H59" s="440"/>
      <c r="I59" s="621"/>
      <c r="J59" s="559"/>
      <c r="K59" s="187"/>
      <c r="L59" s="347"/>
    </row>
    <row r="60" spans="1:12" ht="86.25" customHeight="1" x14ac:dyDescent="0.25">
      <c r="A60" s="702"/>
      <c r="B60" s="329" t="s">
        <v>570</v>
      </c>
      <c r="C60" s="341" t="s">
        <v>559</v>
      </c>
      <c r="D60" s="335"/>
      <c r="E60" s="350"/>
      <c r="F60" s="612"/>
      <c r="G60" s="622"/>
      <c r="H60" s="440"/>
      <c r="I60" s="621"/>
      <c r="J60" s="559"/>
      <c r="K60" s="187"/>
      <c r="L60" s="347"/>
    </row>
    <row r="61" spans="1:12" ht="58.5" customHeight="1" x14ac:dyDescent="0.25">
      <c r="A61" s="694" t="s">
        <v>571</v>
      </c>
      <c r="B61" s="329" t="s">
        <v>561</v>
      </c>
      <c r="C61" s="697" t="s">
        <v>562</v>
      </c>
      <c r="D61" s="335"/>
      <c r="E61" s="350"/>
      <c r="F61" s="612"/>
      <c r="G61" s="620"/>
      <c r="H61" s="440"/>
      <c r="I61" s="621"/>
      <c r="J61" s="559"/>
      <c r="K61" s="187"/>
      <c r="L61" s="347"/>
    </row>
    <row r="62" spans="1:12" ht="72.75" customHeight="1" x14ac:dyDescent="0.25">
      <c r="A62" s="695"/>
      <c r="B62" s="329" t="s">
        <v>563</v>
      </c>
      <c r="C62" s="698"/>
      <c r="D62" s="335"/>
      <c r="E62" s="350"/>
      <c r="F62" s="612"/>
      <c r="G62" s="622"/>
      <c r="H62" s="440"/>
      <c r="I62" s="621"/>
      <c r="J62" s="559"/>
      <c r="K62" s="187"/>
      <c r="L62" s="347"/>
    </row>
    <row r="63" spans="1:12" ht="90.75" customHeight="1" x14ac:dyDescent="0.25">
      <c r="A63" s="695"/>
      <c r="B63" s="329" t="s">
        <v>572</v>
      </c>
      <c r="C63" s="697" t="s">
        <v>565</v>
      </c>
      <c r="D63" s="335"/>
      <c r="E63" s="350"/>
      <c r="F63" s="613"/>
      <c r="G63" s="623"/>
      <c r="H63" s="617"/>
      <c r="I63" s="624"/>
      <c r="J63" s="559"/>
      <c r="K63" s="187"/>
      <c r="L63" s="347"/>
    </row>
    <row r="64" spans="1:12" ht="66.75" customHeight="1" thickBot="1" x14ac:dyDescent="0.3">
      <c r="A64" s="696"/>
      <c r="B64" s="332" t="s">
        <v>573</v>
      </c>
      <c r="C64" s="699"/>
      <c r="D64" s="336"/>
      <c r="E64" s="351"/>
      <c r="F64" s="614"/>
      <c r="G64" s="625"/>
      <c r="H64" s="626"/>
      <c r="I64" s="92"/>
      <c r="J64" s="616"/>
      <c r="K64" s="337"/>
      <c r="L64" s="338"/>
    </row>
  </sheetData>
  <mergeCells count="62">
    <mergeCell ref="G55:I55"/>
    <mergeCell ref="J55:L55"/>
    <mergeCell ref="G29:I29"/>
    <mergeCell ref="B42:B43"/>
    <mergeCell ref="C42:C43"/>
    <mergeCell ref="D42:F42"/>
    <mergeCell ref="J42:L42"/>
    <mergeCell ref="B29:B30"/>
    <mergeCell ref="C29:C30"/>
    <mergeCell ref="D29:F29"/>
    <mergeCell ref="C35:C36"/>
    <mergeCell ref="C37:C38"/>
    <mergeCell ref="M9:O9"/>
    <mergeCell ref="M10:O10"/>
    <mergeCell ref="M11:O11"/>
    <mergeCell ref="A9:A11"/>
    <mergeCell ref="G16:I16"/>
    <mergeCell ref="A15:L15"/>
    <mergeCell ref="J9:J11"/>
    <mergeCell ref="J16:L16"/>
    <mergeCell ref="A16:A17"/>
    <mergeCell ref="B16:B17"/>
    <mergeCell ref="C16:C17"/>
    <mergeCell ref="D16:F16"/>
    <mergeCell ref="A1:A4"/>
    <mergeCell ref="J1:L1"/>
    <mergeCell ref="J2:L2"/>
    <mergeCell ref="J3:L3"/>
    <mergeCell ref="J4:L4"/>
    <mergeCell ref="B1:I1"/>
    <mergeCell ref="B2:I2"/>
    <mergeCell ref="B3:I3"/>
    <mergeCell ref="B4:I4"/>
    <mergeCell ref="B6:I6"/>
    <mergeCell ref="K6:L6"/>
    <mergeCell ref="A35:A38"/>
    <mergeCell ref="A29:A30"/>
    <mergeCell ref="A54:L54"/>
    <mergeCell ref="G42:I42"/>
    <mergeCell ref="A41:L41"/>
    <mergeCell ref="A42:A43"/>
    <mergeCell ref="A32:A34"/>
    <mergeCell ref="C24:C25"/>
    <mergeCell ref="A22:A25"/>
    <mergeCell ref="A28:L28"/>
    <mergeCell ref="J29:L29"/>
    <mergeCell ref="A19:A21"/>
    <mergeCell ref="C22:C23"/>
    <mergeCell ref="F22:F23"/>
    <mergeCell ref="F24:F25"/>
    <mergeCell ref="A61:A64"/>
    <mergeCell ref="C61:C62"/>
    <mergeCell ref="C63:C64"/>
    <mergeCell ref="A45:A47"/>
    <mergeCell ref="A48:A51"/>
    <mergeCell ref="C48:C49"/>
    <mergeCell ref="C50:C51"/>
    <mergeCell ref="A58:A60"/>
    <mergeCell ref="A55:A56"/>
    <mergeCell ref="B55:B56"/>
    <mergeCell ref="C55:C56"/>
    <mergeCell ref="D55:F55"/>
  </mergeCells>
  <pageMargins left="0.25" right="0.25" top="0.75" bottom="0.75" header="0.3" footer="0.3"/>
  <pageSetup scale="18"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AF234"/>
  <sheetViews>
    <sheetView topLeftCell="G19" zoomScale="70" zoomScaleNormal="70" workbookViewId="0">
      <selection activeCell="Q43" sqref="Q43"/>
    </sheetView>
  </sheetViews>
  <sheetFormatPr baseColWidth="10" defaultColWidth="10.85546875" defaultRowHeight="14.25" x14ac:dyDescent="0.25"/>
  <cols>
    <col min="1" max="1" width="25.42578125" style="138" customWidth="1"/>
    <col min="2" max="2" width="29.85546875" style="138" customWidth="1"/>
    <col min="3" max="3" width="21.42578125" style="138" customWidth="1"/>
    <col min="4" max="4" width="28.7109375" style="138" customWidth="1"/>
    <col min="5" max="5" width="20.7109375" style="138" customWidth="1"/>
    <col min="6" max="6" width="27.42578125" style="138" customWidth="1"/>
    <col min="7" max="7" width="20.7109375" style="138" customWidth="1"/>
    <col min="8" max="8" width="29.28515625" style="138" customWidth="1"/>
    <col min="9" max="9" width="20.7109375" style="138" customWidth="1"/>
    <col min="10" max="10" width="29" style="138" customWidth="1"/>
    <col min="11" max="11" width="20.7109375" style="138" customWidth="1"/>
    <col min="12" max="12" width="23" style="138" customWidth="1"/>
    <col min="13" max="13" width="20.7109375" style="138" customWidth="1"/>
    <col min="14" max="14" width="27.28515625" style="138" customWidth="1"/>
    <col min="15" max="15" width="20.7109375" style="138" bestFit="1" customWidth="1"/>
    <col min="16" max="17" width="20.42578125" style="138" customWidth="1"/>
    <col min="18" max="18" width="17.28515625" style="138" bestFit="1" customWidth="1"/>
    <col min="19" max="19" width="27.7109375" style="138" customWidth="1"/>
    <col min="20" max="20" width="21.140625" style="138" customWidth="1"/>
    <col min="21" max="21" width="20.7109375" style="138" bestFit="1" customWidth="1"/>
    <col min="22" max="22" width="23.42578125" style="138" customWidth="1"/>
    <col min="23" max="23" width="21.85546875" style="138" customWidth="1"/>
    <col min="24" max="24" width="17.28515625" style="138" bestFit="1" customWidth="1"/>
    <col min="25" max="25" width="20.7109375" style="138" bestFit="1" customWidth="1"/>
    <col min="26" max="26" width="20.42578125" style="138" customWidth="1"/>
    <col min="27" max="27" width="17.42578125" style="138" customWidth="1"/>
    <col min="28" max="28" width="29.7109375" style="138" customWidth="1"/>
    <col min="29" max="29" width="22.85546875" style="138" customWidth="1"/>
    <col min="30" max="30" width="17" style="138" customWidth="1"/>
    <col min="31" max="31" width="19.85546875" style="138" bestFit="1" customWidth="1"/>
    <col min="32" max="32" width="22" style="138" customWidth="1"/>
    <col min="33" max="34" width="20.42578125" style="138" bestFit="1" customWidth="1"/>
    <col min="35" max="16384" width="10.85546875" style="138"/>
  </cols>
  <sheetData>
    <row r="1" spans="1:32" s="66" customFormat="1" ht="20.25" customHeight="1" x14ac:dyDescent="0.25">
      <c r="A1" s="1190"/>
      <c r="B1" s="1263" t="s">
        <v>580</v>
      </c>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5"/>
    </row>
    <row r="2" spans="1:32" s="66" customFormat="1" ht="18.75" customHeight="1" x14ac:dyDescent="0.25">
      <c r="A2" s="1191"/>
      <c r="B2" s="1266"/>
      <c r="C2" s="1267"/>
      <c r="D2" s="1267"/>
      <c r="E2" s="1267"/>
      <c r="F2" s="1267"/>
      <c r="G2" s="1267"/>
      <c r="H2" s="1267"/>
      <c r="I2" s="1267"/>
      <c r="J2" s="1267"/>
      <c r="K2" s="1267"/>
      <c r="L2" s="1267"/>
      <c r="M2" s="1267"/>
      <c r="N2" s="1267"/>
      <c r="O2" s="1267"/>
      <c r="P2" s="1267"/>
      <c r="Q2" s="1267"/>
      <c r="R2" s="1267"/>
      <c r="S2" s="1267"/>
      <c r="T2" s="1267"/>
      <c r="U2" s="1267"/>
      <c r="V2" s="1267"/>
      <c r="W2" s="1267"/>
      <c r="X2" s="1267"/>
      <c r="Y2" s="1267"/>
      <c r="Z2" s="1267"/>
      <c r="AA2" s="1267"/>
      <c r="AB2" s="1267"/>
      <c r="AC2" s="1267"/>
      <c r="AD2" s="1267"/>
      <c r="AE2" s="1267"/>
      <c r="AF2" s="1268"/>
    </row>
    <row r="3" spans="1:32" s="66" customFormat="1" ht="14.25" customHeight="1" x14ac:dyDescent="0.25">
      <c r="A3" s="1191"/>
      <c r="B3" s="1266"/>
      <c r="C3" s="1267"/>
      <c r="D3" s="1267"/>
      <c r="E3" s="1267"/>
      <c r="F3" s="1267"/>
      <c r="G3" s="1267"/>
      <c r="H3" s="1267"/>
      <c r="I3" s="1267"/>
      <c r="J3" s="1267"/>
      <c r="K3" s="1267"/>
      <c r="L3" s="1267"/>
      <c r="M3" s="1267"/>
      <c r="N3" s="1267"/>
      <c r="O3" s="1267"/>
      <c r="P3" s="1267"/>
      <c r="Q3" s="1267"/>
      <c r="R3" s="1267"/>
      <c r="S3" s="1267"/>
      <c r="T3" s="1267"/>
      <c r="U3" s="1267"/>
      <c r="V3" s="1267"/>
      <c r="W3" s="1267"/>
      <c r="X3" s="1267"/>
      <c r="Y3" s="1267"/>
      <c r="Z3" s="1267"/>
      <c r="AA3" s="1267"/>
      <c r="AB3" s="1267"/>
      <c r="AC3" s="1267"/>
      <c r="AD3" s="1267"/>
      <c r="AE3" s="1267"/>
      <c r="AF3" s="1268"/>
    </row>
    <row r="4" spans="1:32" s="66" customFormat="1" ht="33" customHeight="1" thickBot="1" x14ac:dyDescent="0.3">
      <c r="A4" s="1192"/>
      <c r="B4" s="1269"/>
      <c r="C4" s="1270"/>
      <c r="D4" s="1270"/>
      <c r="E4" s="1270"/>
      <c r="F4" s="1270"/>
      <c r="G4" s="1270"/>
      <c r="H4" s="1270"/>
      <c r="I4" s="1270"/>
      <c r="J4" s="1270"/>
      <c r="K4" s="1270"/>
      <c r="L4" s="1270"/>
      <c r="M4" s="1270"/>
      <c r="N4" s="1270"/>
      <c r="O4" s="1270"/>
      <c r="P4" s="1270"/>
      <c r="Q4" s="1270"/>
      <c r="R4" s="1270"/>
      <c r="S4" s="1270"/>
      <c r="T4" s="1270"/>
      <c r="U4" s="1270"/>
      <c r="V4" s="1270"/>
      <c r="W4" s="1270"/>
      <c r="X4" s="1270"/>
      <c r="Y4" s="1270"/>
      <c r="Z4" s="1270"/>
      <c r="AA4" s="1270"/>
      <c r="AB4" s="1270"/>
      <c r="AC4" s="1270"/>
      <c r="AD4" s="1270"/>
      <c r="AE4" s="1270"/>
      <c r="AF4" s="1271"/>
    </row>
    <row r="5" spans="1:32" s="66" customFormat="1" ht="15" x14ac:dyDescent="0.25">
      <c r="B5" s="155"/>
      <c r="C5" s="155"/>
      <c r="D5" s="155"/>
      <c r="E5" s="155"/>
      <c r="F5" s="155"/>
      <c r="G5" s="155"/>
      <c r="H5" s="155"/>
      <c r="I5" s="155"/>
      <c r="J5" s="155"/>
      <c r="K5" s="154"/>
      <c r="L5" s="154"/>
      <c r="M5" s="154"/>
      <c r="N5" s="154"/>
      <c r="O5" s="154"/>
      <c r="P5" s="138"/>
      <c r="Q5" s="138"/>
      <c r="R5" s="138"/>
      <c r="S5" s="138"/>
      <c r="T5" s="138"/>
      <c r="U5" s="138"/>
      <c r="V5" s="138"/>
      <c r="W5" s="138"/>
      <c r="X5" s="138"/>
      <c r="Y5" s="138"/>
      <c r="Z5" s="138"/>
      <c r="AA5" s="138"/>
      <c r="AB5" s="138"/>
      <c r="AC5" s="138"/>
      <c r="AD5" s="138"/>
      <c r="AE5" s="138"/>
      <c r="AF5" s="138"/>
    </row>
    <row r="6" spans="1:32" s="66" customFormat="1" ht="9" customHeight="1" x14ac:dyDescent="0.25">
      <c r="A6" s="70"/>
      <c r="B6" s="155"/>
      <c r="C6" s="155"/>
      <c r="D6" s="155"/>
      <c r="E6" s="155"/>
      <c r="F6" s="155"/>
      <c r="G6" s="155"/>
      <c r="H6" s="155"/>
      <c r="I6" s="155"/>
      <c r="J6" s="155"/>
      <c r="K6" s="155"/>
      <c r="L6" s="155"/>
      <c r="M6" s="155"/>
      <c r="N6" s="155"/>
      <c r="O6" s="155"/>
      <c r="P6" s="67"/>
      <c r="Q6" s="67"/>
      <c r="R6" s="68"/>
      <c r="S6" s="68"/>
      <c r="T6" s="67"/>
      <c r="U6" s="67"/>
      <c r="V6" s="67"/>
      <c r="W6" s="138"/>
      <c r="X6" s="69"/>
      <c r="Y6" s="69"/>
      <c r="Z6" s="69"/>
      <c r="AA6" s="138"/>
      <c r="AB6" s="138"/>
      <c r="AC6" s="138"/>
      <c r="AD6" s="138"/>
      <c r="AE6" s="138"/>
      <c r="AF6" s="138"/>
    </row>
    <row r="7" spans="1:32" s="66" customFormat="1" ht="15" customHeight="1" thickBot="1" x14ac:dyDescent="0.3">
      <c r="A7" s="71"/>
      <c r="B7" s="155"/>
      <c r="C7" s="155"/>
      <c r="D7" s="155"/>
      <c r="E7" s="155"/>
      <c r="F7" s="155"/>
      <c r="G7" s="155"/>
      <c r="H7" s="155"/>
      <c r="I7" s="155"/>
      <c r="J7" s="155"/>
      <c r="K7" s="155"/>
      <c r="L7" s="155"/>
      <c r="M7" s="155"/>
      <c r="N7" s="155"/>
      <c r="O7" s="155"/>
      <c r="P7" s="67"/>
      <c r="Q7" s="67"/>
      <c r="R7" s="68"/>
      <c r="S7" s="68"/>
      <c r="T7" s="67"/>
      <c r="U7" s="67"/>
      <c r="V7" s="67"/>
      <c r="W7" s="138"/>
      <c r="X7" s="69"/>
      <c r="Y7" s="69"/>
      <c r="Z7" s="198"/>
      <c r="AA7" s="138"/>
      <c r="AB7" s="138"/>
      <c r="AC7" s="138"/>
      <c r="AD7" s="138"/>
      <c r="AE7" s="138"/>
      <c r="AF7" s="138"/>
    </row>
    <row r="8" spans="1:32" s="66" customFormat="1" ht="15" customHeight="1" thickBot="1" x14ac:dyDescent="0.3">
      <c r="A8" s="1272" t="s">
        <v>581</v>
      </c>
      <c r="B8" s="1229" t="s">
        <v>191</v>
      </c>
      <c r="C8" s="1230"/>
      <c r="D8" s="1230"/>
      <c r="E8" s="1230"/>
      <c r="F8" s="1230"/>
      <c r="G8" s="1230"/>
      <c r="H8" s="1230"/>
      <c r="I8" s="1230"/>
      <c r="J8" s="1230"/>
      <c r="K8" s="1230"/>
      <c r="L8" s="1230"/>
      <c r="M8" s="1230"/>
      <c r="N8" s="1230"/>
      <c r="O8" s="1230"/>
      <c r="P8" s="1230"/>
      <c r="Q8" s="1230"/>
      <c r="R8" s="1230"/>
      <c r="S8" s="1230"/>
      <c r="T8" s="1230"/>
      <c r="U8" s="1230"/>
      <c r="V8" s="1230"/>
      <c r="W8" s="1230"/>
      <c r="X8" s="1230"/>
      <c r="Y8" s="1230"/>
      <c r="Z8" s="1231"/>
      <c r="AA8" s="1240" t="s">
        <v>192</v>
      </c>
      <c r="AB8" s="1243">
        <v>2024110010310</v>
      </c>
      <c r="AC8" s="451" t="s">
        <v>121</v>
      </c>
      <c r="AD8" s="452"/>
      <c r="AE8" s="731" t="s">
        <v>183</v>
      </c>
      <c r="AF8" s="733"/>
    </row>
    <row r="9" spans="1:32" s="66" customFormat="1" ht="15" customHeight="1" thickBot="1" x14ac:dyDescent="0.3">
      <c r="A9" s="1273"/>
      <c r="B9" s="1232"/>
      <c r="C9" s="1233"/>
      <c r="D9" s="1233"/>
      <c r="E9" s="1233"/>
      <c r="F9" s="1233"/>
      <c r="G9" s="1233"/>
      <c r="H9" s="1233"/>
      <c r="I9" s="1233"/>
      <c r="J9" s="1233"/>
      <c r="K9" s="1233"/>
      <c r="L9" s="1233"/>
      <c r="M9" s="1233"/>
      <c r="N9" s="1233"/>
      <c r="O9" s="1233"/>
      <c r="P9" s="1233"/>
      <c r="Q9" s="1233"/>
      <c r="R9" s="1233"/>
      <c r="S9" s="1233"/>
      <c r="T9" s="1233"/>
      <c r="U9" s="1233"/>
      <c r="V9" s="1233"/>
      <c r="W9" s="1233"/>
      <c r="X9" s="1233"/>
      <c r="Y9" s="1233"/>
      <c r="Z9" s="1234"/>
      <c r="AA9" s="1241"/>
      <c r="AB9" s="1244"/>
      <c r="AC9" s="451" t="s">
        <v>122</v>
      </c>
      <c r="AD9" s="452"/>
      <c r="AE9" s="731" t="s">
        <v>185</v>
      </c>
      <c r="AF9" s="733"/>
    </row>
    <row r="10" spans="1:32" s="66" customFormat="1" ht="15" customHeight="1" thickBot="1" x14ac:dyDescent="0.3">
      <c r="A10" s="1273"/>
      <c r="B10" s="1232"/>
      <c r="C10" s="1233"/>
      <c r="D10" s="1233"/>
      <c r="E10" s="1233"/>
      <c r="F10" s="1233"/>
      <c r="G10" s="1233"/>
      <c r="H10" s="1233"/>
      <c r="I10" s="1233"/>
      <c r="J10" s="1233"/>
      <c r="K10" s="1233"/>
      <c r="L10" s="1233"/>
      <c r="M10" s="1233"/>
      <c r="N10" s="1233"/>
      <c r="O10" s="1233"/>
      <c r="P10" s="1233"/>
      <c r="Q10" s="1233"/>
      <c r="R10" s="1233"/>
      <c r="S10" s="1233"/>
      <c r="T10" s="1233"/>
      <c r="U10" s="1233"/>
      <c r="V10" s="1233"/>
      <c r="W10" s="1233"/>
      <c r="X10" s="1233"/>
      <c r="Y10" s="1233"/>
      <c r="Z10" s="1234"/>
      <c r="AA10" s="1241"/>
      <c r="AB10" s="1244"/>
      <c r="AC10" s="451" t="s">
        <v>473</v>
      </c>
      <c r="AD10" s="452"/>
      <c r="AE10" s="1238" t="s">
        <v>187</v>
      </c>
      <c r="AF10" s="1239"/>
    </row>
    <row r="11" spans="1:32" s="66" customFormat="1" ht="15" customHeight="1" thickBot="1" x14ac:dyDescent="0.3">
      <c r="A11" s="1274"/>
      <c r="B11" s="1235"/>
      <c r="C11" s="1236"/>
      <c r="D11" s="1236"/>
      <c r="E11" s="1236"/>
      <c r="F11" s="1236"/>
      <c r="G11" s="1236"/>
      <c r="H11" s="1236"/>
      <c r="I11" s="1236"/>
      <c r="J11" s="1236"/>
      <c r="K11" s="1236"/>
      <c r="L11" s="1236"/>
      <c r="M11" s="1236"/>
      <c r="N11" s="1236"/>
      <c r="O11" s="1236"/>
      <c r="P11" s="1236"/>
      <c r="Q11" s="1236"/>
      <c r="R11" s="1236"/>
      <c r="S11" s="1236"/>
      <c r="T11" s="1236"/>
      <c r="U11" s="1236"/>
      <c r="V11" s="1236"/>
      <c r="W11" s="1236"/>
      <c r="X11" s="1236"/>
      <c r="Y11" s="1236"/>
      <c r="Z11" s="1237"/>
      <c r="AA11" s="1242"/>
      <c r="AB11" s="1245"/>
      <c r="AC11" s="451" t="s">
        <v>475</v>
      </c>
      <c r="AD11" s="452"/>
      <c r="AE11" s="731" t="s">
        <v>582</v>
      </c>
      <c r="AF11" s="733"/>
    </row>
    <row r="12" spans="1:32" s="66" customFormat="1" ht="9" customHeight="1" x14ac:dyDescent="0.25">
      <c r="A12" s="76"/>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38"/>
      <c r="AD12" s="138"/>
      <c r="AE12" s="138"/>
      <c r="AF12" s="138"/>
    </row>
    <row r="13" spans="1:32" s="90" customFormat="1" ht="16.5" customHeight="1" thickBot="1" x14ac:dyDescent="0.25">
      <c r="C13" s="157"/>
      <c r="D13" s="157"/>
      <c r="E13" s="157"/>
      <c r="F13" s="157"/>
      <c r="G13" s="157"/>
      <c r="H13" s="157"/>
      <c r="I13" s="157"/>
      <c r="J13" s="157"/>
      <c r="K13" s="156"/>
      <c r="L13" s="156"/>
      <c r="M13" s="156"/>
      <c r="N13" s="156"/>
      <c r="O13" s="156"/>
      <c r="P13" s="191"/>
      <c r="Q13" s="191"/>
      <c r="R13" s="191"/>
      <c r="S13" s="191"/>
      <c r="T13" s="191"/>
      <c r="U13" s="191"/>
      <c r="V13" s="191"/>
      <c r="W13" s="191"/>
      <c r="X13" s="191"/>
      <c r="Y13" s="191"/>
      <c r="Z13" s="191"/>
      <c r="AA13" s="191"/>
      <c r="AB13" s="191"/>
      <c r="AC13" s="191"/>
      <c r="AD13" s="191"/>
      <c r="AE13" s="191"/>
      <c r="AF13" s="191"/>
    </row>
    <row r="14" spans="1:32" s="140" customFormat="1" ht="21.75" customHeight="1" thickBot="1" x14ac:dyDescent="0.3">
      <c r="A14" s="880" t="s">
        <v>193</v>
      </c>
      <c r="B14" s="243" t="s">
        <v>194</v>
      </c>
      <c r="C14" s="200" t="s">
        <v>195</v>
      </c>
      <c r="D14" s="243" t="s">
        <v>196</v>
      </c>
      <c r="E14" s="201"/>
      <c r="F14" s="243" t="s">
        <v>197</v>
      </c>
      <c r="G14" s="201"/>
      <c r="H14" s="243" t="s">
        <v>198</v>
      </c>
      <c r="I14" s="202"/>
      <c r="J14" s="158"/>
      <c r="K14" s="879" t="s">
        <v>199</v>
      </c>
      <c r="L14" s="879"/>
      <c r="M14" s="1275" t="s">
        <v>200</v>
      </c>
      <c r="N14" s="1275"/>
      <c r="O14" s="1275"/>
      <c r="P14" s="205"/>
      <c r="Q14" s="270"/>
      <c r="R14" s="192"/>
      <c r="S14" s="192"/>
      <c r="T14" s="192"/>
      <c r="U14" s="192"/>
      <c r="V14" s="192"/>
      <c r="W14" s="192"/>
      <c r="X14" s="192"/>
      <c r="Y14" s="192"/>
      <c r="Z14" s="192"/>
      <c r="AA14" s="192"/>
      <c r="AB14" s="192"/>
      <c r="AC14" s="192"/>
      <c r="AD14" s="192"/>
      <c r="AE14" s="192"/>
      <c r="AF14" s="192"/>
    </row>
    <row r="15" spans="1:32" s="140" customFormat="1" ht="21.75" customHeight="1" thickBot="1" x14ac:dyDescent="0.3">
      <c r="A15" s="880"/>
      <c r="B15" s="244" t="s">
        <v>201</v>
      </c>
      <c r="C15" s="203"/>
      <c r="D15" s="243" t="s">
        <v>202</v>
      </c>
      <c r="E15" s="204"/>
      <c r="F15" s="243" t="s">
        <v>203</v>
      </c>
      <c r="G15" s="204"/>
      <c r="H15" s="243" t="s">
        <v>204</v>
      </c>
      <c r="I15" s="509"/>
      <c r="J15" s="158"/>
      <c r="K15" s="879"/>
      <c r="L15" s="879"/>
      <c r="M15" s="1275" t="s">
        <v>205</v>
      </c>
      <c r="N15" s="1275"/>
      <c r="O15" s="1275"/>
      <c r="P15" s="205"/>
      <c r="Q15" s="270"/>
      <c r="R15" s="192"/>
      <c r="S15" s="192"/>
      <c r="T15" s="192"/>
      <c r="U15" s="192"/>
      <c r="V15" s="192"/>
      <c r="W15" s="192"/>
      <c r="X15" s="192"/>
      <c r="Y15" s="192"/>
      <c r="Z15" s="192"/>
      <c r="AA15" s="192"/>
      <c r="AB15" s="192"/>
      <c r="AC15" s="192"/>
      <c r="AD15" s="192"/>
      <c r="AE15" s="192"/>
      <c r="AF15" s="192"/>
    </row>
    <row r="16" spans="1:32" s="140" customFormat="1" ht="21.75" customHeight="1" thickBot="1" x14ac:dyDescent="0.3">
      <c r="A16" s="880"/>
      <c r="B16" s="243" t="s">
        <v>206</v>
      </c>
      <c r="C16" s="200"/>
      <c r="D16" s="243" t="s">
        <v>207</v>
      </c>
      <c r="E16" s="203"/>
      <c r="F16" s="243" t="s">
        <v>208</v>
      </c>
      <c r="G16" s="204"/>
      <c r="H16" s="243" t="s">
        <v>209</v>
      </c>
      <c r="I16" s="202"/>
      <c r="K16" s="879"/>
      <c r="L16" s="879"/>
      <c r="M16" s="1275" t="s">
        <v>210</v>
      </c>
      <c r="N16" s="1275"/>
      <c r="O16" s="1275"/>
      <c r="P16" s="668" t="s">
        <v>195</v>
      </c>
      <c r="Q16" s="270"/>
      <c r="R16" s="192"/>
      <c r="S16" s="192"/>
      <c r="T16" s="192"/>
      <c r="U16" s="192"/>
      <c r="V16" s="192"/>
      <c r="W16" s="192"/>
      <c r="X16" s="192"/>
      <c r="Y16" s="192"/>
      <c r="Z16" s="192"/>
      <c r="AA16" s="192"/>
      <c r="AB16" s="192"/>
      <c r="AC16" s="192"/>
      <c r="AD16" s="192"/>
      <c r="AE16" s="192"/>
      <c r="AF16" s="192"/>
    </row>
    <row r="17" spans="1:32" s="140" customFormat="1" ht="21.75" customHeight="1" x14ac:dyDescent="0.25">
      <c r="A17" s="66"/>
      <c r="B17" s="66"/>
      <c r="C17" s="66"/>
      <c r="D17" s="66"/>
      <c r="E17" s="66"/>
      <c r="F17" s="66"/>
      <c r="G17" s="158"/>
      <c r="H17" s="158"/>
      <c r="I17" s="158"/>
      <c r="J17" s="158"/>
      <c r="K17" s="159"/>
      <c r="L17" s="159"/>
      <c r="M17" s="157"/>
      <c r="N17" s="157"/>
      <c r="O17" s="157"/>
      <c r="P17" s="192"/>
      <c r="Q17" s="192"/>
      <c r="R17" s="192"/>
      <c r="S17" s="192"/>
      <c r="T17" s="192"/>
      <c r="U17" s="192"/>
      <c r="V17" s="192"/>
      <c r="W17" s="192"/>
      <c r="X17" s="192"/>
      <c r="Y17" s="192"/>
      <c r="Z17" s="192"/>
      <c r="AA17" s="192"/>
      <c r="AB17" s="192"/>
      <c r="AC17" s="192"/>
      <c r="AD17" s="192"/>
      <c r="AE17" s="192"/>
      <c r="AF17" s="192"/>
    </row>
    <row r="18" spans="1:32" s="90" customFormat="1" ht="17.25" customHeight="1" thickBot="1" x14ac:dyDescent="0.25">
      <c r="E18" s="158"/>
      <c r="G18" s="158"/>
      <c r="H18" s="158"/>
      <c r="I18" s="158"/>
      <c r="J18" s="158"/>
      <c r="K18" s="156"/>
      <c r="L18" s="156"/>
      <c r="M18" s="156"/>
      <c r="N18" s="156"/>
      <c r="O18" s="156"/>
    </row>
    <row r="19" spans="1:32" s="66" customFormat="1" ht="48" customHeight="1" thickBot="1" x14ac:dyDescent="0.3">
      <c r="A19" s="901" t="s">
        <v>583</v>
      </c>
      <c r="B19" s="902"/>
      <c r="C19" s="902"/>
      <c r="D19" s="902"/>
      <c r="E19" s="902"/>
      <c r="F19" s="902"/>
      <c r="G19" s="902"/>
      <c r="H19" s="902"/>
      <c r="I19" s="902"/>
      <c r="J19" s="902"/>
      <c r="K19" s="902"/>
      <c r="L19" s="902"/>
      <c r="M19" s="902"/>
      <c r="N19" s="902"/>
      <c r="O19" s="902"/>
      <c r="P19" s="902"/>
      <c r="Q19" s="902"/>
      <c r="R19" s="902"/>
      <c r="S19" s="902"/>
      <c r="T19" s="902"/>
      <c r="U19" s="902"/>
      <c r="V19" s="902"/>
      <c r="W19" s="902"/>
      <c r="X19" s="902"/>
      <c r="Y19" s="902"/>
      <c r="Z19" s="902"/>
      <c r="AA19" s="902"/>
      <c r="AB19" s="902"/>
      <c r="AC19" s="902"/>
      <c r="AD19" s="902"/>
      <c r="AE19" s="902"/>
      <c r="AF19" s="903"/>
    </row>
    <row r="20" spans="1:32" s="66" customFormat="1" ht="50.25" customHeight="1" thickBot="1" x14ac:dyDescent="0.3">
      <c r="A20" s="899" t="s">
        <v>584</v>
      </c>
      <c r="B20" s="900"/>
      <c r="C20" s="1251" t="s">
        <v>585</v>
      </c>
      <c r="D20" s="1251"/>
      <c r="E20" s="1251"/>
      <c r="F20" s="1251"/>
      <c r="G20" s="1251"/>
      <c r="H20" s="1251"/>
      <c r="I20" s="1251"/>
      <c r="J20" s="1251"/>
      <c r="K20" s="1251"/>
      <c r="L20" s="1251"/>
      <c r="M20" s="1251"/>
      <c r="N20" s="1251"/>
      <c r="O20" s="1251"/>
      <c r="P20" s="1251"/>
      <c r="Q20" s="1251"/>
      <c r="R20" s="1251"/>
      <c r="S20" s="1251"/>
      <c r="T20" s="1251"/>
      <c r="U20" s="1251"/>
      <c r="V20" s="1251"/>
      <c r="W20" s="1251"/>
      <c r="X20" s="1251"/>
      <c r="Y20" s="1251"/>
      <c r="Z20" s="1251"/>
      <c r="AA20" s="1251"/>
      <c r="AB20" s="1251"/>
      <c r="AC20" s="1251"/>
      <c r="AD20" s="1251"/>
      <c r="AE20" s="1251"/>
      <c r="AF20" s="1252"/>
    </row>
    <row r="21" spans="1:32" s="94" customFormat="1" ht="21.75" customHeight="1" thickBot="1" x14ac:dyDescent="0.3">
      <c r="A21" s="919" t="s">
        <v>586</v>
      </c>
      <c r="B21" s="1253" t="s">
        <v>587</v>
      </c>
      <c r="C21" s="1202" t="s">
        <v>99</v>
      </c>
      <c r="D21" s="1257"/>
      <c r="E21" s="1257"/>
      <c r="F21" s="1257"/>
      <c r="G21" s="1257"/>
      <c r="H21" s="1257"/>
      <c r="I21" s="1257"/>
      <c r="J21" s="1257"/>
      <c r="K21" s="1257"/>
      <c r="L21" s="1257"/>
      <c r="M21" s="1257"/>
      <c r="N21" s="1203"/>
      <c r="O21" s="1226" t="s">
        <v>242</v>
      </c>
      <c r="P21" s="1227"/>
      <c r="Q21" s="1227"/>
      <c r="R21" s="1227"/>
      <c r="S21" s="1227"/>
      <c r="T21" s="1227"/>
      <c r="U21" s="1227"/>
      <c r="V21" s="1227"/>
      <c r="W21" s="1227"/>
      <c r="X21" s="1227"/>
      <c r="Y21" s="1227"/>
      <c r="Z21" s="1227"/>
      <c r="AA21" s="1227"/>
      <c r="AB21" s="1227"/>
      <c r="AC21" s="1227"/>
      <c r="AD21" s="1227"/>
      <c r="AE21" s="1227"/>
      <c r="AF21" s="1228"/>
    </row>
    <row r="22" spans="1:32" s="94" customFormat="1" ht="21.75" customHeight="1" x14ac:dyDescent="0.25">
      <c r="A22" s="1254"/>
      <c r="B22" s="1253"/>
      <c r="C22" s="1249" t="s">
        <v>240</v>
      </c>
      <c r="D22" s="1250"/>
      <c r="E22" s="1249" t="s">
        <v>250</v>
      </c>
      <c r="F22" s="1250"/>
      <c r="G22" s="1249" t="s">
        <v>251</v>
      </c>
      <c r="H22" s="1250"/>
      <c r="I22" s="1249" t="s">
        <v>252</v>
      </c>
      <c r="J22" s="1250"/>
      <c r="K22" s="1249" t="s">
        <v>253</v>
      </c>
      <c r="L22" s="1250"/>
      <c r="M22" s="1249" t="s">
        <v>254</v>
      </c>
      <c r="N22" s="1250"/>
      <c r="O22" s="1226" t="s">
        <v>240</v>
      </c>
      <c r="P22" s="1227"/>
      <c r="Q22" s="1228"/>
      <c r="R22" s="1246" t="s">
        <v>250</v>
      </c>
      <c r="S22" s="1247"/>
      <c r="T22" s="1248"/>
      <c r="U22" s="1246" t="s">
        <v>251</v>
      </c>
      <c r="V22" s="1247"/>
      <c r="W22" s="1248"/>
      <c r="X22" s="1246" t="s">
        <v>252</v>
      </c>
      <c r="Y22" s="1247"/>
      <c r="Z22" s="1248"/>
      <c r="AA22" s="1246" t="s">
        <v>253</v>
      </c>
      <c r="AB22" s="1247"/>
      <c r="AC22" s="1248"/>
      <c r="AD22" s="1246" t="s">
        <v>254</v>
      </c>
      <c r="AE22" s="1247"/>
      <c r="AF22" s="1248"/>
    </row>
    <row r="23" spans="1:32" s="94" customFormat="1" ht="28.5" customHeight="1" x14ac:dyDescent="0.25">
      <c r="A23" s="1254"/>
      <c r="B23" s="1253"/>
      <c r="C23" s="379" t="s">
        <v>100</v>
      </c>
      <c r="D23" s="196" t="s">
        <v>588</v>
      </c>
      <c r="E23" s="196" t="s">
        <v>100</v>
      </c>
      <c r="F23" s="196" t="s">
        <v>588</v>
      </c>
      <c r="G23" s="196" t="s">
        <v>100</v>
      </c>
      <c r="H23" s="196" t="s">
        <v>588</v>
      </c>
      <c r="I23" s="196" t="s">
        <v>100</v>
      </c>
      <c r="J23" s="196" t="s">
        <v>588</v>
      </c>
      <c r="K23" s="196" t="s">
        <v>100</v>
      </c>
      <c r="L23" s="196" t="s">
        <v>588</v>
      </c>
      <c r="M23" s="196" t="s">
        <v>100</v>
      </c>
      <c r="N23" s="196" t="s">
        <v>588</v>
      </c>
      <c r="O23" s="197" t="s">
        <v>100</v>
      </c>
      <c r="P23" s="197" t="s">
        <v>589</v>
      </c>
      <c r="Q23" s="197" t="s">
        <v>229</v>
      </c>
      <c r="R23" s="197" t="s">
        <v>100</v>
      </c>
      <c r="S23" s="197" t="s">
        <v>589</v>
      </c>
      <c r="T23" s="197" t="s">
        <v>229</v>
      </c>
      <c r="U23" s="197" t="s">
        <v>100</v>
      </c>
      <c r="V23" s="197" t="s">
        <v>589</v>
      </c>
      <c r="W23" s="197" t="s">
        <v>229</v>
      </c>
      <c r="X23" s="197" t="s">
        <v>100</v>
      </c>
      <c r="Y23" s="197" t="s">
        <v>589</v>
      </c>
      <c r="Z23" s="197" t="s">
        <v>229</v>
      </c>
      <c r="AA23" s="197" t="s">
        <v>100</v>
      </c>
      <c r="AB23" s="197" t="s">
        <v>589</v>
      </c>
      <c r="AC23" s="197" t="s">
        <v>229</v>
      </c>
      <c r="AD23" s="197" t="s">
        <v>100</v>
      </c>
      <c r="AE23" s="197" t="s">
        <v>589</v>
      </c>
      <c r="AF23" s="197" t="s">
        <v>229</v>
      </c>
    </row>
    <row r="24" spans="1:32" s="94" customFormat="1" ht="15.75" customHeight="1" x14ac:dyDescent="0.25">
      <c r="A24" s="1254"/>
      <c r="B24" s="135" t="s">
        <v>590</v>
      </c>
      <c r="C24" s="1343">
        <v>1</v>
      </c>
      <c r="D24" s="418">
        <v>459582439</v>
      </c>
      <c r="E24" s="381">
        <v>1</v>
      </c>
      <c r="F24" s="418">
        <v>675636</v>
      </c>
      <c r="G24" s="381">
        <v>1</v>
      </c>
      <c r="H24" s="418">
        <v>25509328</v>
      </c>
      <c r="I24" s="381">
        <v>1</v>
      </c>
      <c r="J24" s="418">
        <v>18133254</v>
      </c>
      <c r="K24" s="381">
        <v>1</v>
      </c>
      <c r="L24" s="418">
        <v>4877155</v>
      </c>
      <c r="M24" s="381">
        <v>1</v>
      </c>
      <c r="N24" s="418">
        <v>8837110</v>
      </c>
      <c r="O24" s="381">
        <v>1</v>
      </c>
      <c r="P24" s="415">
        <v>184532927</v>
      </c>
      <c r="Q24" s="415">
        <v>6262060</v>
      </c>
      <c r="R24" s="381"/>
      <c r="S24" s="415"/>
      <c r="T24" s="415"/>
      <c r="U24" s="381"/>
      <c r="V24" s="415"/>
      <c r="W24" s="415"/>
      <c r="X24" s="381"/>
      <c r="Y24" s="415"/>
      <c r="Z24" s="415"/>
      <c r="AA24" s="381"/>
      <c r="AB24" s="415"/>
      <c r="AC24" s="415"/>
      <c r="AD24" s="381"/>
      <c r="AE24" s="415"/>
      <c r="AF24" s="415"/>
    </row>
    <row r="25" spans="1:32" s="94" customFormat="1" ht="15.75" customHeight="1" x14ac:dyDescent="0.25">
      <c r="A25" s="1254"/>
      <c r="B25" s="136" t="s">
        <v>591</v>
      </c>
      <c r="C25" s="1343">
        <v>1</v>
      </c>
      <c r="D25" s="418">
        <v>459582439</v>
      </c>
      <c r="E25" s="381">
        <v>1</v>
      </c>
      <c r="F25" s="418">
        <v>675636</v>
      </c>
      <c r="G25" s="381">
        <v>1</v>
      </c>
      <c r="H25" s="418">
        <v>25509328</v>
      </c>
      <c r="I25" s="381">
        <v>1</v>
      </c>
      <c r="J25" s="418">
        <v>18133254</v>
      </c>
      <c r="K25" s="381">
        <v>1</v>
      </c>
      <c r="L25" s="418">
        <v>4877155</v>
      </c>
      <c r="M25" s="381">
        <v>1</v>
      </c>
      <c r="N25" s="418">
        <v>8837110</v>
      </c>
      <c r="O25" s="381">
        <v>1</v>
      </c>
      <c r="P25" s="415">
        <v>184532927</v>
      </c>
      <c r="Q25" s="415">
        <v>6262060</v>
      </c>
      <c r="R25" s="381"/>
      <c r="S25" s="415"/>
      <c r="T25" s="415"/>
      <c r="U25" s="381"/>
      <c r="V25" s="415"/>
      <c r="W25" s="415"/>
      <c r="X25" s="381"/>
      <c r="Y25" s="415"/>
      <c r="Z25" s="415"/>
      <c r="AA25" s="381"/>
      <c r="AB25" s="415"/>
      <c r="AC25" s="415"/>
      <c r="AD25" s="381"/>
      <c r="AE25" s="415"/>
      <c r="AF25" s="415"/>
    </row>
    <row r="26" spans="1:32" s="94" customFormat="1" ht="15.75" customHeight="1" x14ac:dyDescent="0.25">
      <c r="A26" s="1254"/>
      <c r="B26" s="136" t="s">
        <v>592</v>
      </c>
      <c r="C26" s="1343">
        <v>1</v>
      </c>
      <c r="D26" s="418">
        <v>459582439</v>
      </c>
      <c r="E26" s="381">
        <v>1</v>
      </c>
      <c r="F26" s="418">
        <v>675636</v>
      </c>
      <c r="G26" s="381">
        <v>1</v>
      </c>
      <c r="H26" s="418">
        <v>25509328</v>
      </c>
      <c r="I26" s="381">
        <v>1</v>
      </c>
      <c r="J26" s="418">
        <v>18133254</v>
      </c>
      <c r="K26" s="381">
        <v>1</v>
      </c>
      <c r="L26" s="418">
        <v>4877155</v>
      </c>
      <c r="M26" s="381">
        <v>1</v>
      </c>
      <c r="N26" s="418">
        <v>8837110</v>
      </c>
      <c r="O26" s="381">
        <v>1</v>
      </c>
      <c r="P26" s="415">
        <v>184532927</v>
      </c>
      <c r="Q26" s="415">
        <v>6262060</v>
      </c>
      <c r="R26" s="381"/>
      <c r="S26" s="415"/>
      <c r="T26" s="415"/>
      <c r="U26" s="381"/>
      <c r="V26" s="415"/>
      <c r="W26" s="415"/>
      <c r="X26" s="381"/>
      <c r="Y26" s="415"/>
      <c r="Z26" s="415"/>
      <c r="AA26" s="381"/>
      <c r="AB26" s="415"/>
      <c r="AC26" s="415"/>
      <c r="AD26" s="381"/>
      <c r="AE26" s="415"/>
      <c r="AF26" s="415"/>
    </row>
    <row r="27" spans="1:32" s="94" customFormat="1" ht="15.75" customHeight="1" x14ac:dyDescent="0.25">
      <c r="A27" s="1254"/>
      <c r="B27" s="136" t="s">
        <v>593</v>
      </c>
      <c r="C27" s="1343">
        <v>1</v>
      </c>
      <c r="D27" s="418">
        <v>459582439</v>
      </c>
      <c r="E27" s="381">
        <v>1</v>
      </c>
      <c r="F27" s="418">
        <v>675636</v>
      </c>
      <c r="G27" s="381">
        <v>1</v>
      </c>
      <c r="H27" s="418">
        <v>25509328</v>
      </c>
      <c r="I27" s="381">
        <v>1</v>
      </c>
      <c r="J27" s="418">
        <v>18133254</v>
      </c>
      <c r="K27" s="381">
        <v>1</v>
      </c>
      <c r="L27" s="418">
        <v>4877155</v>
      </c>
      <c r="M27" s="381">
        <v>1</v>
      </c>
      <c r="N27" s="418">
        <v>8837110</v>
      </c>
      <c r="O27" s="381">
        <v>1</v>
      </c>
      <c r="P27" s="415">
        <v>184532927</v>
      </c>
      <c r="Q27" s="415">
        <v>6262060</v>
      </c>
      <c r="R27" s="381"/>
      <c r="S27" s="415"/>
      <c r="T27" s="415"/>
      <c r="U27" s="381"/>
      <c r="V27" s="415"/>
      <c r="W27" s="415"/>
      <c r="X27" s="381"/>
      <c r="Y27" s="415"/>
      <c r="Z27" s="415"/>
      <c r="AA27" s="381"/>
      <c r="AB27" s="415"/>
      <c r="AC27" s="415"/>
      <c r="AD27" s="381"/>
      <c r="AE27" s="415"/>
      <c r="AF27" s="415"/>
    </row>
    <row r="28" spans="1:32" s="94" customFormat="1" ht="15.75" customHeight="1" x14ac:dyDescent="0.25">
      <c r="A28" s="1254"/>
      <c r="B28" s="136" t="s">
        <v>594</v>
      </c>
      <c r="C28" s="1343">
        <v>1</v>
      </c>
      <c r="D28" s="418">
        <v>459582439</v>
      </c>
      <c r="E28" s="381">
        <v>1</v>
      </c>
      <c r="F28" s="418">
        <v>675636</v>
      </c>
      <c r="G28" s="381">
        <v>1</v>
      </c>
      <c r="H28" s="418">
        <v>25509328</v>
      </c>
      <c r="I28" s="381">
        <v>1</v>
      </c>
      <c r="J28" s="418">
        <v>18133254</v>
      </c>
      <c r="K28" s="381">
        <v>1</v>
      </c>
      <c r="L28" s="418">
        <v>4877155</v>
      </c>
      <c r="M28" s="381">
        <v>1</v>
      </c>
      <c r="N28" s="418">
        <v>8837110</v>
      </c>
      <c r="O28" s="381">
        <v>1</v>
      </c>
      <c r="P28" s="415">
        <v>184532927</v>
      </c>
      <c r="Q28" s="415">
        <v>6262060</v>
      </c>
      <c r="R28" s="381"/>
      <c r="S28" s="415"/>
      <c r="T28" s="415"/>
      <c r="U28" s="381"/>
      <c r="V28" s="415"/>
      <c r="W28" s="415"/>
      <c r="X28" s="381"/>
      <c r="Y28" s="415"/>
      <c r="Z28" s="415"/>
      <c r="AA28" s="381"/>
      <c r="AB28" s="415"/>
      <c r="AC28" s="415"/>
      <c r="AD28" s="381"/>
      <c r="AE28" s="415"/>
      <c r="AF28" s="415"/>
    </row>
    <row r="29" spans="1:32" s="94" customFormat="1" ht="15.75" customHeight="1" x14ac:dyDescent="0.25">
      <c r="A29" s="1254"/>
      <c r="B29" s="136" t="s">
        <v>595</v>
      </c>
      <c r="C29" s="1343">
        <v>1</v>
      </c>
      <c r="D29" s="418">
        <v>459582439</v>
      </c>
      <c r="E29" s="381">
        <v>1</v>
      </c>
      <c r="F29" s="418">
        <v>675636</v>
      </c>
      <c r="G29" s="381">
        <v>1</v>
      </c>
      <c r="H29" s="418">
        <v>25509328</v>
      </c>
      <c r="I29" s="381">
        <v>1</v>
      </c>
      <c r="J29" s="418">
        <v>18133254</v>
      </c>
      <c r="K29" s="381">
        <v>1</v>
      </c>
      <c r="L29" s="418">
        <v>4877155</v>
      </c>
      <c r="M29" s="381">
        <v>1</v>
      </c>
      <c r="N29" s="418">
        <v>8837110</v>
      </c>
      <c r="O29" s="381">
        <v>1</v>
      </c>
      <c r="P29" s="415">
        <v>184532927</v>
      </c>
      <c r="Q29" s="415">
        <v>6262060</v>
      </c>
      <c r="R29" s="381"/>
      <c r="S29" s="415"/>
      <c r="T29" s="415"/>
      <c r="U29" s="381"/>
      <c r="V29" s="415"/>
      <c r="W29" s="415"/>
      <c r="X29" s="381"/>
      <c r="Y29" s="415"/>
      <c r="Z29" s="415"/>
      <c r="AA29" s="381"/>
      <c r="AB29" s="415"/>
      <c r="AC29" s="415"/>
      <c r="AD29" s="381"/>
      <c r="AE29" s="415"/>
      <c r="AF29" s="415"/>
    </row>
    <row r="30" spans="1:32" s="94" customFormat="1" ht="15.75" customHeight="1" x14ac:dyDescent="0.25">
      <c r="A30" s="1254"/>
      <c r="B30" s="136" t="s">
        <v>596</v>
      </c>
      <c r="C30" s="1343">
        <v>1</v>
      </c>
      <c r="D30" s="418">
        <v>459582439</v>
      </c>
      <c r="E30" s="381">
        <v>1</v>
      </c>
      <c r="F30" s="418">
        <v>675636</v>
      </c>
      <c r="G30" s="381">
        <v>1</v>
      </c>
      <c r="H30" s="418">
        <v>25509328</v>
      </c>
      <c r="I30" s="381">
        <v>1</v>
      </c>
      <c r="J30" s="418">
        <v>18133254</v>
      </c>
      <c r="K30" s="381">
        <v>1</v>
      </c>
      <c r="L30" s="418">
        <v>4877155</v>
      </c>
      <c r="M30" s="381">
        <v>1</v>
      </c>
      <c r="N30" s="418">
        <v>8837110</v>
      </c>
      <c r="O30" s="381">
        <v>1</v>
      </c>
      <c r="P30" s="415">
        <v>184532927</v>
      </c>
      <c r="Q30" s="415">
        <v>6262059</v>
      </c>
      <c r="R30" s="381"/>
      <c r="S30" s="415"/>
      <c r="T30" s="415"/>
      <c r="U30" s="381"/>
      <c r="V30" s="415"/>
      <c r="W30" s="415"/>
      <c r="X30" s="381"/>
      <c r="Y30" s="415"/>
      <c r="Z30" s="415"/>
      <c r="AA30" s="381"/>
      <c r="AB30" s="415"/>
      <c r="AC30" s="415"/>
      <c r="AD30" s="381"/>
      <c r="AE30" s="415"/>
      <c r="AF30" s="415"/>
    </row>
    <row r="31" spans="1:32" s="94" customFormat="1" ht="15.75" customHeight="1" x14ac:dyDescent="0.25">
      <c r="A31" s="1254"/>
      <c r="B31" s="136" t="s">
        <v>597</v>
      </c>
      <c r="C31" s="1343">
        <v>1</v>
      </c>
      <c r="D31" s="418">
        <v>459582439</v>
      </c>
      <c r="E31" s="381">
        <v>1</v>
      </c>
      <c r="F31" s="418">
        <v>675636</v>
      </c>
      <c r="G31" s="381">
        <v>1</v>
      </c>
      <c r="H31" s="418">
        <v>25509328</v>
      </c>
      <c r="I31" s="381">
        <v>1</v>
      </c>
      <c r="J31" s="418">
        <v>18133254</v>
      </c>
      <c r="K31" s="381">
        <v>1</v>
      </c>
      <c r="L31" s="418">
        <v>4877154</v>
      </c>
      <c r="M31" s="381">
        <v>1</v>
      </c>
      <c r="N31" s="418">
        <v>8837110</v>
      </c>
      <c r="O31" s="381">
        <v>1</v>
      </c>
      <c r="P31" s="415">
        <v>184532927</v>
      </c>
      <c r="Q31" s="415">
        <v>6262059</v>
      </c>
      <c r="R31" s="381"/>
      <c r="S31" s="415"/>
      <c r="T31" s="415"/>
      <c r="U31" s="381"/>
      <c r="V31" s="415"/>
      <c r="W31" s="415"/>
      <c r="X31" s="381"/>
      <c r="Y31" s="415"/>
      <c r="Z31" s="415"/>
      <c r="AA31" s="381"/>
      <c r="AB31" s="415"/>
      <c r="AC31" s="415"/>
      <c r="AD31" s="381"/>
      <c r="AE31" s="415"/>
      <c r="AF31" s="415"/>
    </row>
    <row r="32" spans="1:32" s="94" customFormat="1" ht="15.75" customHeight="1" x14ac:dyDescent="0.25">
      <c r="A32" s="1254"/>
      <c r="B32" s="136" t="s">
        <v>598</v>
      </c>
      <c r="C32" s="1343">
        <v>1</v>
      </c>
      <c r="D32" s="418">
        <v>459582439</v>
      </c>
      <c r="E32" s="381">
        <v>1</v>
      </c>
      <c r="F32" s="418">
        <v>675636</v>
      </c>
      <c r="G32" s="381">
        <v>1</v>
      </c>
      <c r="H32" s="418">
        <v>25509328</v>
      </c>
      <c r="I32" s="381">
        <v>1</v>
      </c>
      <c r="J32" s="418">
        <v>18133254</v>
      </c>
      <c r="K32" s="381">
        <v>1</v>
      </c>
      <c r="L32" s="418">
        <v>4877154</v>
      </c>
      <c r="M32" s="381">
        <v>1</v>
      </c>
      <c r="N32" s="418">
        <v>8837110</v>
      </c>
      <c r="O32" s="381">
        <v>1</v>
      </c>
      <c r="P32" s="415">
        <v>184532927</v>
      </c>
      <c r="Q32" s="415">
        <v>6262059</v>
      </c>
      <c r="R32" s="381"/>
      <c r="S32" s="415"/>
      <c r="T32" s="415"/>
      <c r="U32" s="381"/>
      <c r="V32" s="415"/>
      <c r="W32" s="415"/>
      <c r="X32" s="381"/>
      <c r="Y32" s="415"/>
      <c r="Z32" s="415"/>
      <c r="AA32" s="381"/>
      <c r="AB32" s="415"/>
      <c r="AC32" s="415"/>
      <c r="AD32" s="381"/>
      <c r="AE32" s="415"/>
      <c r="AF32" s="415"/>
    </row>
    <row r="33" spans="1:32" s="94" customFormat="1" ht="15.75" customHeight="1" x14ac:dyDescent="0.25">
      <c r="A33" s="1254"/>
      <c r="B33" s="136" t="s">
        <v>599</v>
      </c>
      <c r="C33" s="1343">
        <v>1</v>
      </c>
      <c r="D33" s="418">
        <v>459582439</v>
      </c>
      <c r="E33" s="381">
        <v>1</v>
      </c>
      <c r="F33" s="418">
        <v>675636</v>
      </c>
      <c r="G33" s="381">
        <v>1</v>
      </c>
      <c r="H33" s="418">
        <v>25509328</v>
      </c>
      <c r="I33" s="381">
        <v>1</v>
      </c>
      <c r="J33" s="418">
        <v>18133254</v>
      </c>
      <c r="K33" s="381">
        <v>1</v>
      </c>
      <c r="L33" s="418">
        <v>4877154</v>
      </c>
      <c r="M33" s="381">
        <v>1</v>
      </c>
      <c r="N33" s="418">
        <v>8837110</v>
      </c>
      <c r="O33" s="381">
        <v>1</v>
      </c>
      <c r="P33" s="415">
        <v>184532927</v>
      </c>
      <c r="Q33" s="415">
        <v>6262059</v>
      </c>
      <c r="R33" s="381"/>
      <c r="S33" s="415"/>
      <c r="T33" s="415"/>
      <c r="U33" s="381"/>
      <c r="V33" s="415"/>
      <c r="W33" s="415"/>
      <c r="X33" s="381"/>
      <c r="Y33" s="415"/>
      <c r="Z33" s="415"/>
      <c r="AA33" s="381"/>
      <c r="AB33" s="415"/>
      <c r="AC33" s="415"/>
      <c r="AD33" s="381"/>
      <c r="AE33" s="415"/>
      <c r="AF33" s="415"/>
    </row>
    <row r="34" spans="1:32" s="94" customFormat="1" ht="15.75" customHeight="1" x14ac:dyDescent="0.25">
      <c r="A34" s="1254"/>
      <c r="B34" s="136" t="s">
        <v>600</v>
      </c>
      <c r="C34" s="1343">
        <v>1</v>
      </c>
      <c r="D34" s="418">
        <v>459582439</v>
      </c>
      <c r="E34" s="381">
        <v>1</v>
      </c>
      <c r="F34" s="418">
        <v>675636</v>
      </c>
      <c r="G34" s="381">
        <v>1</v>
      </c>
      <c r="H34" s="418">
        <v>25509328</v>
      </c>
      <c r="I34" s="381">
        <v>1</v>
      </c>
      <c r="J34" s="418">
        <v>18133254</v>
      </c>
      <c r="K34" s="381">
        <v>1</v>
      </c>
      <c r="L34" s="418">
        <v>4877154</v>
      </c>
      <c r="M34" s="381">
        <v>1</v>
      </c>
      <c r="N34" s="418">
        <v>8837110</v>
      </c>
      <c r="O34" s="381">
        <v>1</v>
      </c>
      <c r="P34" s="415">
        <v>184532927</v>
      </c>
      <c r="Q34" s="415">
        <v>6262059</v>
      </c>
      <c r="R34" s="381"/>
      <c r="S34" s="415"/>
      <c r="T34" s="415"/>
      <c r="U34" s="381"/>
      <c r="V34" s="415"/>
      <c r="W34" s="415"/>
      <c r="X34" s="381"/>
      <c r="Y34" s="415"/>
      <c r="Z34" s="415"/>
      <c r="AA34" s="381"/>
      <c r="AB34" s="415"/>
      <c r="AC34" s="415"/>
      <c r="AD34" s="381"/>
      <c r="AE34" s="415"/>
      <c r="AF34" s="415"/>
    </row>
    <row r="35" spans="1:32" s="94" customFormat="1" ht="15.75" customHeight="1" x14ac:dyDescent="0.25">
      <c r="A35" s="1254"/>
      <c r="B35" s="136" t="s">
        <v>601</v>
      </c>
      <c r="C35" s="1343">
        <v>1</v>
      </c>
      <c r="D35" s="418">
        <v>459582438</v>
      </c>
      <c r="E35" s="381">
        <v>1</v>
      </c>
      <c r="F35" s="418">
        <v>675636</v>
      </c>
      <c r="G35" s="381">
        <v>1</v>
      </c>
      <c r="H35" s="418">
        <v>25509328</v>
      </c>
      <c r="I35" s="381">
        <v>1</v>
      </c>
      <c r="J35" s="418">
        <v>18133254</v>
      </c>
      <c r="K35" s="381">
        <v>1</v>
      </c>
      <c r="L35" s="418">
        <v>4877154</v>
      </c>
      <c r="M35" s="381">
        <v>1</v>
      </c>
      <c r="N35" s="418">
        <v>8837110</v>
      </c>
      <c r="O35" s="381">
        <v>1</v>
      </c>
      <c r="P35" s="415">
        <v>184532927</v>
      </c>
      <c r="Q35" s="415">
        <v>6262059</v>
      </c>
      <c r="R35" s="381"/>
      <c r="S35" s="415"/>
      <c r="T35" s="415"/>
      <c r="U35" s="381"/>
      <c r="V35" s="415"/>
      <c r="W35" s="415"/>
      <c r="X35" s="381"/>
      <c r="Y35" s="415"/>
      <c r="Z35" s="415"/>
      <c r="AA35" s="381"/>
      <c r="AB35" s="415"/>
      <c r="AC35" s="415"/>
      <c r="AD35" s="381"/>
      <c r="AE35" s="415"/>
      <c r="AF35" s="415"/>
    </row>
    <row r="36" spans="1:32" s="94" customFormat="1" ht="15.75" customHeight="1" x14ac:dyDescent="0.25">
      <c r="A36" s="1254"/>
      <c r="B36" s="136" t="s">
        <v>602</v>
      </c>
      <c r="C36" s="1343">
        <v>1</v>
      </c>
      <c r="D36" s="418">
        <v>459582438</v>
      </c>
      <c r="E36" s="381">
        <v>1</v>
      </c>
      <c r="F36" s="418">
        <v>675636</v>
      </c>
      <c r="G36" s="381">
        <v>1</v>
      </c>
      <c r="H36" s="418">
        <v>25509328</v>
      </c>
      <c r="I36" s="381">
        <v>1</v>
      </c>
      <c r="J36" s="418">
        <v>18133254</v>
      </c>
      <c r="K36" s="381">
        <v>1</v>
      </c>
      <c r="L36" s="418">
        <v>4877154</v>
      </c>
      <c r="M36" s="381">
        <v>1</v>
      </c>
      <c r="N36" s="418">
        <v>8837109</v>
      </c>
      <c r="O36" s="381">
        <v>1</v>
      </c>
      <c r="P36" s="415">
        <v>184532927</v>
      </c>
      <c r="Q36" s="415">
        <v>6262059</v>
      </c>
      <c r="R36" s="381"/>
      <c r="S36" s="415"/>
      <c r="T36" s="415"/>
      <c r="U36" s="381"/>
      <c r="V36" s="415"/>
      <c r="W36" s="415"/>
      <c r="X36" s="381"/>
      <c r="Y36" s="415"/>
      <c r="Z36" s="415"/>
      <c r="AA36" s="381"/>
      <c r="AB36" s="415"/>
      <c r="AC36" s="415"/>
      <c r="AD36" s="381"/>
      <c r="AE36" s="415"/>
      <c r="AF36" s="415"/>
    </row>
    <row r="37" spans="1:32" s="94" customFormat="1" ht="15.75" customHeight="1" x14ac:dyDescent="0.25">
      <c r="A37" s="1254"/>
      <c r="B37" s="136" t="s">
        <v>603</v>
      </c>
      <c r="C37" s="1343">
        <v>1</v>
      </c>
      <c r="D37" s="418">
        <v>459582438</v>
      </c>
      <c r="E37" s="381">
        <v>1</v>
      </c>
      <c r="F37" s="418">
        <v>675636</v>
      </c>
      <c r="G37" s="381">
        <v>1</v>
      </c>
      <c r="H37" s="418">
        <v>25509328</v>
      </c>
      <c r="I37" s="381">
        <v>1</v>
      </c>
      <c r="J37" s="418">
        <v>18133254</v>
      </c>
      <c r="K37" s="381">
        <v>1</v>
      </c>
      <c r="L37" s="418">
        <v>4877154</v>
      </c>
      <c r="M37" s="381">
        <v>1</v>
      </c>
      <c r="N37" s="418">
        <v>8837109</v>
      </c>
      <c r="O37" s="381">
        <v>1</v>
      </c>
      <c r="P37" s="415">
        <v>184532927</v>
      </c>
      <c r="Q37" s="415">
        <v>6262059</v>
      </c>
      <c r="R37" s="381"/>
      <c r="S37" s="415"/>
      <c r="T37" s="415"/>
      <c r="U37" s="381"/>
      <c r="V37" s="415"/>
      <c r="W37" s="415"/>
      <c r="X37" s="381"/>
      <c r="Y37" s="415"/>
      <c r="Z37" s="415"/>
      <c r="AA37" s="381"/>
      <c r="AB37" s="415"/>
      <c r="AC37" s="415"/>
      <c r="AD37" s="381"/>
      <c r="AE37" s="415"/>
      <c r="AF37" s="415"/>
    </row>
    <row r="38" spans="1:32" s="94" customFormat="1" ht="15.75" customHeight="1" x14ac:dyDescent="0.25">
      <c r="A38" s="1254"/>
      <c r="B38" s="136" t="s">
        <v>604</v>
      </c>
      <c r="C38" s="1343">
        <v>1</v>
      </c>
      <c r="D38" s="418">
        <v>459582438</v>
      </c>
      <c r="E38" s="381">
        <v>1</v>
      </c>
      <c r="F38" s="418">
        <v>675636</v>
      </c>
      <c r="G38" s="381">
        <v>1</v>
      </c>
      <c r="H38" s="418">
        <v>25509328</v>
      </c>
      <c r="I38" s="381">
        <v>1</v>
      </c>
      <c r="J38" s="418">
        <v>18133254</v>
      </c>
      <c r="K38" s="381">
        <v>1</v>
      </c>
      <c r="L38" s="418">
        <v>4877154</v>
      </c>
      <c r="M38" s="381">
        <v>1</v>
      </c>
      <c r="N38" s="418">
        <v>8837109</v>
      </c>
      <c r="O38" s="381">
        <v>1</v>
      </c>
      <c r="P38" s="415">
        <v>184532927</v>
      </c>
      <c r="Q38" s="415">
        <v>6262059</v>
      </c>
      <c r="R38" s="381"/>
      <c r="S38" s="415"/>
      <c r="T38" s="415"/>
      <c r="U38" s="381"/>
      <c r="V38" s="415"/>
      <c r="W38" s="415"/>
      <c r="X38" s="381"/>
      <c r="Y38" s="415"/>
      <c r="Z38" s="415"/>
      <c r="AA38" s="381"/>
      <c r="AB38" s="415"/>
      <c r="AC38" s="415"/>
      <c r="AD38" s="381"/>
      <c r="AE38" s="415"/>
      <c r="AF38" s="415"/>
    </row>
    <row r="39" spans="1:32" s="94" customFormat="1" ht="15.75" customHeight="1" x14ac:dyDescent="0.25">
      <c r="A39" s="1254"/>
      <c r="B39" s="136" t="s">
        <v>605</v>
      </c>
      <c r="C39" s="1343">
        <v>1</v>
      </c>
      <c r="D39" s="418">
        <v>459582438</v>
      </c>
      <c r="E39" s="381">
        <v>1</v>
      </c>
      <c r="F39" s="418">
        <v>675636</v>
      </c>
      <c r="G39" s="381">
        <v>1</v>
      </c>
      <c r="H39" s="418">
        <v>25509328</v>
      </c>
      <c r="I39" s="381">
        <v>1</v>
      </c>
      <c r="J39" s="418">
        <v>18133254</v>
      </c>
      <c r="K39" s="381">
        <v>1</v>
      </c>
      <c r="L39" s="418">
        <v>4877154</v>
      </c>
      <c r="M39" s="381">
        <v>1</v>
      </c>
      <c r="N39" s="418">
        <v>8837109</v>
      </c>
      <c r="O39" s="381">
        <v>1</v>
      </c>
      <c r="P39" s="415">
        <v>184532927</v>
      </c>
      <c r="Q39" s="415">
        <v>6262059</v>
      </c>
      <c r="R39" s="381"/>
      <c r="S39" s="415"/>
      <c r="T39" s="415"/>
      <c r="U39" s="381"/>
      <c r="V39" s="415"/>
      <c r="W39" s="415"/>
      <c r="X39" s="381"/>
      <c r="Y39" s="415"/>
      <c r="Z39" s="415"/>
      <c r="AA39" s="381"/>
      <c r="AB39" s="415"/>
      <c r="AC39" s="415"/>
      <c r="AD39" s="381"/>
      <c r="AE39" s="415"/>
      <c r="AF39" s="415"/>
    </row>
    <row r="40" spans="1:32" s="94" customFormat="1" ht="15.75" customHeight="1" x14ac:dyDescent="0.25">
      <c r="A40" s="1254"/>
      <c r="B40" s="136" t="s">
        <v>606</v>
      </c>
      <c r="C40" s="1343">
        <v>1</v>
      </c>
      <c r="D40" s="418">
        <v>459582438</v>
      </c>
      <c r="E40" s="381">
        <v>1</v>
      </c>
      <c r="F40" s="418">
        <v>675636</v>
      </c>
      <c r="G40" s="381">
        <v>1</v>
      </c>
      <c r="H40" s="418">
        <v>25509328</v>
      </c>
      <c r="I40" s="381">
        <v>1</v>
      </c>
      <c r="J40" s="418">
        <v>18133254</v>
      </c>
      <c r="K40" s="381">
        <v>1</v>
      </c>
      <c r="L40" s="418">
        <v>4877154</v>
      </c>
      <c r="M40" s="381">
        <v>1</v>
      </c>
      <c r="N40" s="418">
        <v>8837109</v>
      </c>
      <c r="O40" s="381">
        <v>1</v>
      </c>
      <c r="P40" s="415">
        <v>184532927</v>
      </c>
      <c r="Q40" s="415">
        <v>6262059</v>
      </c>
      <c r="R40" s="381"/>
      <c r="S40" s="415"/>
      <c r="T40" s="415"/>
      <c r="U40" s="381"/>
      <c r="V40" s="415"/>
      <c r="W40" s="415"/>
      <c r="X40" s="381"/>
      <c r="Y40" s="415"/>
      <c r="Z40" s="415"/>
      <c r="AA40" s="381"/>
      <c r="AB40" s="415"/>
      <c r="AC40" s="415"/>
      <c r="AD40" s="381"/>
      <c r="AE40" s="415"/>
      <c r="AF40" s="415"/>
    </row>
    <row r="41" spans="1:32" s="94" customFormat="1" ht="15.75" customHeight="1" x14ac:dyDescent="0.25">
      <c r="A41" s="1254"/>
      <c r="B41" s="136" t="s">
        <v>607</v>
      </c>
      <c r="C41" s="1343">
        <v>1</v>
      </c>
      <c r="D41" s="418">
        <v>459582438</v>
      </c>
      <c r="E41" s="381">
        <v>1</v>
      </c>
      <c r="F41" s="418">
        <v>675636</v>
      </c>
      <c r="G41" s="381">
        <v>1</v>
      </c>
      <c r="H41" s="418">
        <v>25509328</v>
      </c>
      <c r="I41" s="381">
        <v>1</v>
      </c>
      <c r="J41" s="418">
        <v>18133255</v>
      </c>
      <c r="K41" s="381">
        <v>1</v>
      </c>
      <c r="L41" s="418">
        <v>4877154</v>
      </c>
      <c r="M41" s="381">
        <v>1</v>
      </c>
      <c r="N41" s="418">
        <v>8837109</v>
      </c>
      <c r="O41" s="381">
        <v>1</v>
      </c>
      <c r="P41" s="415">
        <v>184532927</v>
      </c>
      <c r="Q41" s="415">
        <v>6262059</v>
      </c>
      <c r="R41" s="381"/>
      <c r="S41" s="415"/>
      <c r="T41" s="415"/>
      <c r="U41" s="381"/>
      <c r="V41" s="415"/>
      <c r="W41" s="415"/>
      <c r="X41" s="381"/>
      <c r="Y41" s="415"/>
      <c r="Z41" s="415"/>
      <c r="AA41" s="381"/>
      <c r="AB41" s="415"/>
      <c r="AC41" s="415"/>
      <c r="AD41" s="381"/>
      <c r="AE41" s="415"/>
      <c r="AF41" s="415"/>
    </row>
    <row r="42" spans="1:32" s="94" customFormat="1" ht="15.75" customHeight="1" x14ac:dyDescent="0.25">
      <c r="A42" s="1254"/>
      <c r="B42" s="136" t="s">
        <v>608</v>
      </c>
      <c r="C42" s="1343">
        <v>1</v>
      </c>
      <c r="D42" s="418">
        <v>459582438</v>
      </c>
      <c r="E42" s="381">
        <v>1</v>
      </c>
      <c r="F42" s="418">
        <v>675635</v>
      </c>
      <c r="G42" s="381">
        <v>1</v>
      </c>
      <c r="H42" s="418">
        <v>25509328</v>
      </c>
      <c r="I42" s="381">
        <v>1</v>
      </c>
      <c r="J42" s="418">
        <v>18133255</v>
      </c>
      <c r="K42" s="381">
        <v>1</v>
      </c>
      <c r="L42" s="418">
        <v>4877154</v>
      </c>
      <c r="M42" s="381">
        <v>1</v>
      </c>
      <c r="N42" s="418">
        <v>8837109</v>
      </c>
      <c r="O42" s="381">
        <v>1</v>
      </c>
      <c r="P42" s="415">
        <v>184532927</v>
      </c>
      <c r="Q42" s="415">
        <v>6262059</v>
      </c>
      <c r="R42" s="381"/>
      <c r="S42" s="415"/>
      <c r="T42" s="415"/>
      <c r="U42" s="381"/>
      <c r="V42" s="415"/>
      <c r="W42" s="415"/>
      <c r="X42" s="381"/>
      <c r="Y42" s="415"/>
      <c r="Z42" s="415"/>
      <c r="AA42" s="381"/>
      <c r="AB42" s="415"/>
      <c r="AC42" s="415"/>
      <c r="AD42" s="381"/>
      <c r="AE42" s="415"/>
      <c r="AF42" s="415"/>
    </row>
    <row r="43" spans="1:32" s="94" customFormat="1" ht="15.75" customHeight="1" x14ac:dyDescent="0.25">
      <c r="A43" s="1254"/>
      <c r="B43" s="136" t="s">
        <v>609</v>
      </c>
      <c r="C43" s="1343">
        <v>1</v>
      </c>
      <c r="D43" s="418">
        <v>387833750</v>
      </c>
      <c r="E43" s="381">
        <v>1</v>
      </c>
      <c r="F43" s="418"/>
      <c r="G43" s="381">
        <v>1</v>
      </c>
      <c r="H43" s="418">
        <v>22250851</v>
      </c>
      <c r="I43" s="381">
        <v>1</v>
      </c>
      <c r="J43" s="418">
        <v>18133255</v>
      </c>
      <c r="K43" s="381">
        <v>1</v>
      </c>
      <c r="L43" s="418">
        <v>4877154</v>
      </c>
      <c r="M43" s="381">
        <v>1</v>
      </c>
      <c r="N43" s="414"/>
      <c r="O43" s="381">
        <v>1</v>
      </c>
      <c r="P43" s="415">
        <v>184532924</v>
      </c>
      <c r="Q43" s="415">
        <v>6262059</v>
      </c>
      <c r="R43" s="381"/>
      <c r="S43" s="415"/>
      <c r="T43" s="415"/>
      <c r="U43" s="381"/>
      <c r="V43" s="206"/>
      <c r="W43" s="415"/>
      <c r="X43" s="381"/>
      <c r="Y43" s="415"/>
      <c r="Z43" s="415"/>
      <c r="AA43" s="381"/>
      <c r="AB43" s="206"/>
      <c r="AC43" s="415"/>
      <c r="AD43" s="381"/>
      <c r="AE43" s="206"/>
      <c r="AF43" s="415"/>
    </row>
    <row r="44" spans="1:32" s="94" customFormat="1" ht="29.25" customHeight="1" x14ac:dyDescent="0.25">
      <c r="A44" s="920"/>
      <c r="B44" s="1345" t="s">
        <v>93</v>
      </c>
      <c r="C44" s="1344">
        <v>1</v>
      </c>
      <c r="D44" s="419">
        <f>SUM(D24:D43)</f>
        <v>9119900083</v>
      </c>
      <c r="E44" s="424">
        <v>1</v>
      </c>
      <c r="F44" s="419">
        <f>SUM(F24:F43)</f>
        <v>12837083</v>
      </c>
      <c r="G44" s="424">
        <v>1</v>
      </c>
      <c r="H44" s="419">
        <f>SUM(H24:H43)</f>
        <v>506928083</v>
      </c>
      <c r="I44" s="424">
        <v>1</v>
      </c>
      <c r="J44" s="419">
        <f>SUM(J24:J43)</f>
        <v>362665083</v>
      </c>
      <c r="K44" s="424">
        <v>1</v>
      </c>
      <c r="L44" s="419">
        <f>SUM(L24:L43)</f>
        <v>97543087</v>
      </c>
      <c r="M44" s="424">
        <v>1</v>
      </c>
      <c r="N44" s="419">
        <f>SUM(N24:N43)</f>
        <v>167905083</v>
      </c>
      <c r="O44" s="424">
        <v>1</v>
      </c>
      <c r="P44" s="415">
        <f>SUM(P24:P43)</f>
        <v>3690658537</v>
      </c>
      <c r="Q44" s="415">
        <f>SUM(Q24:Q43)</f>
        <v>125241186</v>
      </c>
      <c r="R44" s="424"/>
      <c r="S44" s="417"/>
      <c r="T44" s="417"/>
      <c r="U44" s="424"/>
      <c r="V44" s="441"/>
      <c r="W44" s="441"/>
      <c r="X44" s="424"/>
      <c r="Y44" s="441"/>
      <c r="Z44" s="441"/>
      <c r="AA44" s="424"/>
      <c r="AB44" s="441"/>
      <c r="AC44" s="441"/>
      <c r="AD44" s="424"/>
      <c r="AE44" s="441"/>
      <c r="AF44" s="441"/>
    </row>
    <row r="45" spans="1:32" s="66" customFormat="1" ht="24" customHeight="1" x14ac:dyDescent="0.25">
      <c r="K45" s="154"/>
      <c r="L45" s="154"/>
      <c r="M45" s="154"/>
      <c r="N45" s="154"/>
      <c r="O45" s="154"/>
      <c r="P45" s="670"/>
      <c r="Q45" s="670"/>
    </row>
    <row r="46" spans="1:32" s="66" customFormat="1" ht="24" customHeight="1" x14ac:dyDescent="0.25">
      <c r="A46" s="919" t="s">
        <v>610</v>
      </c>
      <c r="B46" s="1277" t="s">
        <v>587</v>
      </c>
      <c r="C46" s="1202" t="s">
        <v>99</v>
      </c>
      <c r="D46" s="1257"/>
      <c r="E46" s="1257"/>
      <c r="F46" s="1257"/>
      <c r="G46" s="1257"/>
      <c r="H46" s="1257"/>
      <c r="I46" s="1257"/>
      <c r="J46" s="1257"/>
      <c r="K46" s="1257"/>
      <c r="L46" s="1257"/>
      <c r="M46" s="1257"/>
      <c r="N46" s="1203"/>
      <c r="O46" s="1226" t="s">
        <v>242</v>
      </c>
      <c r="P46" s="1227"/>
      <c r="Q46" s="1227"/>
      <c r="R46" s="1227"/>
      <c r="S46" s="1227"/>
      <c r="T46" s="1227"/>
      <c r="U46" s="1227"/>
      <c r="V46" s="1227"/>
      <c r="W46" s="1227"/>
      <c r="X46" s="1227"/>
      <c r="Y46" s="1227"/>
      <c r="Z46" s="1227"/>
      <c r="AA46" s="1227"/>
      <c r="AB46" s="1227"/>
      <c r="AC46" s="1227"/>
      <c r="AD46" s="1227"/>
      <c r="AE46" s="1227"/>
      <c r="AF46" s="1228"/>
    </row>
    <row r="47" spans="1:32" s="66" customFormat="1" ht="24" customHeight="1" x14ac:dyDescent="0.25">
      <c r="A47" s="1254"/>
      <c r="B47" s="1278"/>
      <c r="C47" s="1202" t="s">
        <v>255</v>
      </c>
      <c r="D47" s="1203"/>
      <c r="E47" s="1202" t="s">
        <v>256</v>
      </c>
      <c r="F47" s="1203"/>
      <c r="G47" s="1202" t="s">
        <v>257</v>
      </c>
      <c r="H47" s="1203"/>
      <c r="I47" s="1202" t="s">
        <v>258</v>
      </c>
      <c r="J47" s="1203"/>
      <c r="K47" s="1202" t="s">
        <v>578</v>
      </c>
      <c r="L47" s="1203"/>
      <c r="M47" s="1202" t="s">
        <v>260</v>
      </c>
      <c r="N47" s="1203"/>
      <c r="O47" s="1226" t="s">
        <v>255</v>
      </c>
      <c r="P47" s="1227"/>
      <c r="Q47" s="1228"/>
      <c r="R47" s="1226" t="s">
        <v>256</v>
      </c>
      <c r="S47" s="1227"/>
      <c r="T47" s="1228"/>
      <c r="U47" s="1226" t="s">
        <v>257</v>
      </c>
      <c r="V47" s="1227"/>
      <c r="W47" s="1228"/>
      <c r="X47" s="1226" t="s">
        <v>258</v>
      </c>
      <c r="Y47" s="1276"/>
      <c r="Z47" s="1228"/>
      <c r="AA47" s="1226" t="s">
        <v>578</v>
      </c>
      <c r="AB47" s="1227"/>
      <c r="AC47" s="1228"/>
      <c r="AD47" s="1226" t="s">
        <v>260</v>
      </c>
      <c r="AE47" s="1227"/>
      <c r="AF47" s="1228"/>
    </row>
    <row r="48" spans="1:32" s="66" customFormat="1" ht="29.25" customHeight="1" x14ac:dyDescent="0.25">
      <c r="A48" s="1254"/>
      <c r="B48" s="1279"/>
      <c r="C48" s="209" t="s">
        <v>100</v>
      </c>
      <c r="D48" s="194" t="s">
        <v>588</v>
      </c>
      <c r="E48" s="209" t="s">
        <v>100</v>
      </c>
      <c r="F48" s="194" t="s">
        <v>588</v>
      </c>
      <c r="G48" s="209" t="s">
        <v>100</v>
      </c>
      <c r="H48" s="194" t="s">
        <v>588</v>
      </c>
      <c r="I48" s="209" t="s">
        <v>100</v>
      </c>
      <c r="J48" s="194" t="s">
        <v>588</v>
      </c>
      <c r="K48" s="209" t="s">
        <v>100</v>
      </c>
      <c r="L48" s="194" t="s">
        <v>588</v>
      </c>
      <c r="M48" s="209" t="s">
        <v>100</v>
      </c>
      <c r="N48" s="194" t="s">
        <v>588</v>
      </c>
      <c r="O48" s="197" t="s">
        <v>100</v>
      </c>
      <c r="P48" s="197" t="s">
        <v>589</v>
      </c>
      <c r="Q48" s="197" t="s">
        <v>229</v>
      </c>
      <c r="R48" s="197" t="s">
        <v>100</v>
      </c>
      <c r="S48" s="197" t="s">
        <v>589</v>
      </c>
      <c r="T48" s="197" t="s">
        <v>229</v>
      </c>
      <c r="U48" s="197" t="s">
        <v>100</v>
      </c>
      <c r="V48" s="197" t="s">
        <v>589</v>
      </c>
      <c r="W48" s="197" t="s">
        <v>229</v>
      </c>
      <c r="X48" s="571" t="s">
        <v>100</v>
      </c>
      <c r="Y48" s="570" t="s">
        <v>589</v>
      </c>
      <c r="Z48" s="570" t="s">
        <v>229</v>
      </c>
      <c r="AA48" s="581" t="s">
        <v>100</v>
      </c>
      <c r="AB48" s="197" t="s">
        <v>589</v>
      </c>
      <c r="AC48" s="197" t="s">
        <v>229</v>
      </c>
      <c r="AD48" s="197" t="s">
        <v>100</v>
      </c>
      <c r="AE48" s="197" t="s">
        <v>589</v>
      </c>
      <c r="AF48" s="197" t="s">
        <v>229</v>
      </c>
    </row>
    <row r="49" spans="1:32" s="66" customFormat="1" ht="16.5" x14ac:dyDescent="0.25">
      <c r="A49" s="1254"/>
      <c r="B49" s="283" t="s">
        <v>590</v>
      </c>
      <c r="C49" s="425">
        <v>1</v>
      </c>
      <c r="D49" s="418">
        <v>675636</v>
      </c>
      <c r="E49" s="381">
        <v>1</v>
      </c>
      <c r="F49" s="418">
        <v>675636</v>
      </c>
      <c r="G49" s="381">
        <v>1</v>
      </c>
      <c r="H49" s="418">
        <v>675636</v>
      </c>
      <c r="I49" s="381">
        <v>1</v>
      </c>
      <c r="J49" s="422">
        <v>5040689</v>
      </c>
      <c r="K49" s="381">
        <v>1</v>
      </c>
      <c r="L49" s="418">
        <v>675636</v>
      </c>
      <c r="M49" s="381">
        <v>1</v>
      </c>
      <c r="N49" s="418">
        <v>675636</v>
      </c>
      <c r="O49" s="381"/>
      <c r="P49" s="422"/>
      <c r="Q49" s="422"/>
      <c r="R49" s="381"/>
      <c r="S49" s="422"/>
      <c r="T49" s="422"/>
      <c r="U49" s="381"/>
      <c r="V49" s="422"/>
      <c r="W49" s="564"/>
      <c r="X49" s="569"/>
      <c r="Y49" s="572"/>
      <c r="Z49" s="576"/>
      <c r="AA49" s="381"/>
      <c r="AB49" s="579"/>
      <c r="AC49" s="568"/>
      <c r="AD49" s="133"/>
      <c r="AE49" s="271"/>
      <c r="AF49" s="208"/>
    </row>
    <row r="50" spans="1:32" s="66" customFormat="1" ht="16.5" x14ac:dyDescent="0.25">
      <c r="A50" s="1254"/>
      <c r="B50" s="284" t="s">
        <v>591</v>
      </c>
      <c r="C50" s="425">
        <v>1</v>
      </c>
      <c r="D50" s="418">
        <v>675636</v>
      </c>
      <c r="E50" s="381">
        <v>1</v>
      </c>
      <c r="F50" s="418">
        <v>675636</v>
      </c>
      <c r="G50" s="381">
        <v>1</v>
      </c>
      <c r="H50" s="418">
        <v>675636</v>
      </c>
      <c r="I50" s="381">
        <v>1</v>
      </c>
      <c r="J50" s="422">
        <v>5040689</v>
      </c>
      <c r="K50" s="381">
        <v>1</v>
      </c>
      <c r="L50" s="418">
        <v>675636</v>
      </c>
      <c r="M50" s="381">
        <v>1</v>
      </c>
      <c r="N50" s="418">
        <v>675636</v>
      </c>
      <c r="O50" s="381"/>
      <c r="P50" s="422"/>
      <c r="Q50" s="422"/>
      <c r="R50" s="381"/>
      <c r="S50" s="422"/>
      <c r="T50" s="422"/>
      <c r="U50" s="381"/>
      <c r="V50" s="422"/>
      <c r="W50" s="564"/>
      <c r="X50" s="565"/>
      <c r="Y50" s="568"/>
      <c r="Z50" s="576"/>
      <c r="AA50" s="381"/>
      <c r="AB50" s="579"/>
      <c r="AC50" s="568"/>
      <c r="AD50" s="133"/>
      <c r="AE50" s="271"/>
      <c r="AF50" s="208"/>
    </row>
    <row r="51" spans="1:32" s="66" customFormat="1" ht="16.5" x14ac:dyDescent="0.25">
      <c r="A51" s="1254"/>
      <c r="B51" s="284" t="s">
        <v>592</v>
      </c>
      <c r="C51" s="425">
        <v>1</v>
      </c>
      <c r="D51" s="418">
        <v>675636</v>
      </c>
      <c r="E51" s="381">
        <v>1</v>
      </c>
      <c r="F51" s="418">
        <v>675636</v>
      </c>
      <c r="G51" s="381">
        <v>1</v>
      </c>
      <c r="H51" s="418">
        <v>675636</v>
      </c>
      <c r="I51" s="381">
        <v>1</v>
      </c>
      <c r="J51" s="422">
        <v>5040689</v>
      </c>
      <c r="K51" s="381">
        <v>1</v>
      </c>
      <c r="L51" s="418">
        <v>675636</v>
      </c>
      <c r="M51" s="381">
        <v>1</v>
      </c>
      <c r="N51" s="418">
        <v>675636</v>
      </c>
      <c r="O51" s="381"/>
      <c r="P51" s="422"/>
      <c r="Q51" s="422"/>
      <c r="R51" s="381"/>
      <c r="S51" s="422"/>
      <c r="T51" s="422"/>
      <c r="U51" s="381"/>
      <c r="V51" s="422"/>
      <c r="W51" s="564"/>
      <c r="X51" s="565"/>
      <c r="Y51" s="568"/>
      <c r="Z51" s="576"/>
      <c r="AA51" s="381"/>
      <c r="AB51" s="579"/>
      <c r="AC51" s="568"/>
      <c r="AD51" s="133"/>
      <c r="AE51" s="271"/>
      <c r="AF51" s="208"/>
    </row>
    <row r="52" spans="1:32" s="66" customFormat="1" ht="16.5" x14ac:dyDescent="0.25">
      <c r="A52" s="1254"/>
      <c r="B52" s="284" t="s">
        <v>593</v>
      </c>
      <c r="C52" s="425">
        <v>1</v>
      </c>
      <c r="D52" s="418">
        <v>675636</v>
      </c>
      <c r="E52" s="381">
        <v>1</v>
      </c>
      <c r="F52" s="418">
        <v>675636</v>
      </c>
      <c r="G52" s="381">
        <v>1</v>
      </c>
      <c r="H52" s="418">
        <v>675636</v>
      </c>
      <c r="I52" s="381">
        <v>1</v>
      </c>
      <c r="J52" s="422">
        <v>5040689</v>
      </c>
      <c r="K52" s="381">
        <v>1</v>
      </c>
      <c r="L52" s="418">
        <v>675636</v>
      </c>
      <c r="M52" s="381">
        <v>1</v>
      </c>
      <c r="N52" s="418">
        <v>675636</v>
      </c>
      <c r="O52" s="381"/>
      <c r="P52" s="422"/>
      <c r="Q52" s="422"/>
      <c r="R52" s="381"/>
      <c r="S52" s="422"/>
      <c r="T52" s="422"/>
      <c r="U52" s="381"/>
      <c r="V52" s="422"/>
      <c r="W52" s="564"/>
      <c r="X52" s="565"/>
      <c r="Y52" s="568"/>
      <c r="Z52" s="576"/>
      <c r="AA52" s="381"/>
      <c r="AB52" s="579"/>
      <c r="AC52" s="568"/>
      <c r="AD52" s="133"/>
      <c r="AE52" s="271"/>
      <c r="AF52" s="208"/>
    </row>
    <row r="53" spans="1:32" s="66" customFormat="1" ht="16.5" x14ac:dyDescent="0.25">
      <c r="A53" s="1254"/>
      <c r="B53" s="284" t="s">
        <v>594</v>
      </c>
      <c r="C53" s="425">
        <v>1</v>
      </c>
      <c r="D53" s="418">
        <v>675636</v>
      </c>
      <c r="E53" s="381">
        <v>1</v>
      </c>
      <c r="F53" s="418">
        <v>675636</v>
      </c>
      <c r="G53" s="381">
        <v>1</v>
      </c>
      <c r="H53" s="418">
        <v>675636</v>
      </c>
      <c r="I53" s="381">
        <v>1</v>
      </c>
      <c r="J53" s="422">
        <v>5040689</v>
      </c>
      <c r="K53" s="381">
        <v>1</v>
      </c>
      <c r="L53" s="418">
        <v>675636</v>
      </c>
      <c r="M53" s="381">
        <v>1</v>
      </c>
      <c r="N53" s="418">
        <v>675636</v>
      </c>
      <c r="O53" s="381"/>
      <c r="P53" s="422"/>
      <c r="Q53" s="422"/>
      <c r="R53" s="381"/>
      <c r="S53" s="422"/>
      <c r="T53" s="422"/>
      <c r="U53" s="381"/>
      <c r="V53" s="422"/>
      <c r="W53" s="564"/>
      <c r="X53" s="565"/>
      <c r="Y53" s="568"/>
      <c r="Z53" s="576"/>
      <c r="AA53" s="381"/>
      <c r="AB53" s="579"/>
      <c r="AC53" s="568"/>
      <c r="AD53" s="133"/>
      <c r="AE53" s="271"/>
      <c r="AF53" s="208"/>
    </row>
    <row r="54" spans="1:32" s="66" customFormat="1" ht="16.5" x14ac:dyDescent="0.25">
      <c r="A54" s="1254"/>
      <c r="B54" s="284" t="s">
        <v>595</v>
      </c>
      <c r="C54" s="425">
        <v>1</v>
      </c>
      <c r="D54" s="418">
        <v>675636</v>
      </c>
      <c r="E54" s="381">
        <v>1</v>
      </c>
      <c r="F54" s="418">
        <v>675636</v>
      </c>
      <c r="G54" s="381">
        <v>1</v>
      </c>
      <c r="H54" s="418">
        <v>675636</v>
      </c>
      <c r="I54" s="381">
        <v>1</v>
      </c>
      <c r="J54" s="422">
        <v>5040689</v>
      </c>
      <c r="K54" s="381">
        <v>1</v>
      </c>
      <c r="L54" s="418">
        <v>675636</v>
      </c>
      <c r="M54" s="381">
        <v>1</v>
      </c>
      <c r="N54" s="418">
        <v>675636</v>
      </c>
      <c r="O54" s="381"/>
      <c r="P54" s="422"/>
      <c r="Q54" s="422"/>
      <c r="R54" s="381"/>
      <c r="S54" s="422"/>
      <c r="T54" s="422"/>
      <c r="U54" s="381"/>
      <c r="V54" s="422"/>
      <c r="W54" s="564"/>
      <c r="X54" s="565"/>
      <c r="Y54" s="568"/>
      <c r="Z54" s="576"/>
      <c r="AA54" s="381"/>
      <c r="AB54" s="579"/>
      <c r="AC54" s="568"/>
      <c r="AD54" s="133"/>
      <c r="AE54" s="271"/>
      <c r="AF54" s="208"/>
    </row>
    <row r="55" spans="1:32" s="66" customFormat="1" ht="16.5" x14ac:dyDescent="0.25">
      <c r="A55" s="1254"/>
      <c r="B55" s="284" t="s">
        <v>596</v>
      </c>
      <c r="C55" s="425">
        <v>1</v>
      </c>
      <c r="D55" s="418">
        <v>675636</v>
      </c>
      <c r="E55" s="381">
        <v>1</v>
      </c>
      <c r="F55" s="418">
        <v>675636</v>
      </c>
      <c r="G55" s="381">
        <v>1</v>
      </c>
      <c r="H55" s="418">
        <v>675636</v>
      </c>
      <c r="I55" s="381">
        <v>1</v>
      </c>
      <c r="J55" s="422">
        <v>5040689</v>
      </c>
      <c r="K55" s="381">
        <v>1</v>
      </c>
      <c r="L55" s="418">
        <v>675636</v>
      </c>
      <c r="M55" s="381">
        <v>1</v>
      </c>
      <c r="N55" s="418">
        <v>675636</v>
      </c>
      <c r="O55" s="381"/>
      <c r="P55" s="422"/>
      <c r="Q55" s="422"/>
      <c r="R55" s="381"/>
      <c r="S55" s="422"/>
      <c r="T55" s="422"/>
      <c r="U55" s="381"/>
      <c r="V55" s="422"/>
      <c r="W55" s="564"/>
      <c r="X55" s="565"/>
      <c r="Y55" s="568"/>
      <c r="Z55" s="576"/>
      <c r="AA55" s="381"/>
      <c r="AB55" s="579"/>
      <c r="AC55" s="568"/>
      <c r="AD55" s="133"/>
      <c r="AE55" s="271"/>
      <c r="AF55" s="208"/>
    </row>
    <row r="56" spans="1:32" s="66" customFormat="1" ht="16.5" x14ac:dyDescent="0.25">
      <c r="A56" s="1254"/>
      <c r="B56" s="284" t="s">
        <v>597</v>
      </c>
      <c r="C56" s="425">
        <v>1</v>
      </c>
      <c r="D56" s="418">
        <v>675636</v>
      </c>
      <c r="E56" s="381">
        <v>1</v>
      </c>
      <c r="F56" s="418">
        <v>675636</v>
      </c>
      <c r="G56" s="381">
        <v>1</v>
      </c>
      <c r="H56" s="418">
        <v>675636</v>
      </c>
      <c r="I56" s="381">
        <v>1</v>
      </c>
      <c r="J56" s="422">
        <v>5040689</v>
      </c>
      <c r="K56" s="381">
        <v>1</v>
      </c>
      <c r="L56" s="418">
        <v>675636</v>
      </c>
      <c r="M56" s="381">
        <v>1</v>
      </c>
      <c r="N56" s="418">
        <v>675636</v>
      </c>
      <c r="O56" s="381"/>
      <c r="P56" s="422"/>
      <c r="Q56" s="422"/>
      <c r="R56" s="381"/>
      <c r="S56" s="422"/>
      <c r="T56" s="422"/>
      <c r="U56" s="381"/>
      <c r="V56" s="422"/>
      <c r="W56" s="564"/>
      <c r="X56" s="565"/>
      <c r="Y56" s="568"/>
      <c r="Z56" s="576"/>
      <c r="AA56" s="381"/>
      <c r="AB56" s="579"/>
      <c r="AC56" s="568"/>
      <c r="AD56" s="133"/>
      <c r="AE56" s="271"/>
      <c r="AF56" s="208"/>
    </row>
    <row r="57" spans="1:32" s="66" customFormat="1" ht="16.5" x14ac:dyDescent="0.25">
      <c r="A57" s="1254"/>
      <c r="B57" s="284" t="s">
        <v>598</v>
      </c>
      <c r="C57" s="425">
        <v>1</v>
      </c>
      <c r="D57" s="418">
        <v>675636</v>
      </c>
      <c r="E57" s="381">
        <v>1</v>
      </c>
      <c r="F57" s="418">
        <v>675636</v>
      </c>
      <c r="G57" s="381">
        <v>1</v>
      </c>
      <c r="H57" s="418">
        <v>675636</v>
      </c>
      <c r="I57" s="381">
        <v>1</v>
      </c>
      <c r="J57" s="422">
        <v>5040689</v>
      </c>
      <c r="K57" s="381">
        <v>1</v>
      </c>
      <c r="L57" s="418">
        <v>675636</v>
      </c>
      <c r="M57" s="381">
        <v>1</v>
      </c>
      <c r="N57" s="418">
        <v>675636</v>
      </c>
      <c r="O57" s="381"/>
      <c r="P57" s="422"/>
      <c r="Q57" s="422"/>
      <c r="R57" s="381"/>
      <c r="S57" s="422"/>
      <c r="T57" s="422"/>
      <c r="U57" s="381"/>
      <c r="V57" s="422"/>
      <c r="W57" s="564"/>
      <c r="X57" s="565"/>
      <c r="Y57" s="568"/>
      <c r="Z57" s="576"/>
      <c r="AA57" s="381"/>
      <c r="AB57" s="579"/>
      <c r="AC57" s="568"/>
      <c r="AD57" s="133"/>
      <c r="AE57" s="271"/>
      <c r="AF57" s="208"/>
    </row>
    <row r="58" spans="1:32" s="66" customFormat="1" ht="16.5" x14ac:dyDescent="0.25">
      <c r="A58" s="1254"/>
      <c r="B58" s="284" t="s">
        <v>599</v>
      </c>
      <c r="C58" s="425">
        <v>1</v>
      </c>
      <c r="D58" s="418">
        <v>675636</v>
      </c>
      <c r="E58" s="381">
        <v>1</v>
      </c>
      <c r="F58" s="418">
        <v>675636</v>
      </c>
      <c r="G58" s="381">
        <v>1</v>
      </c>
      <c r="H58" s="418">
        <v>675636</v>
      </c>
      <c r="I58" s="381">
        <v>1</v>
      </c>
      <c r="J58" s="422">
        <v>5040689</v>
      </c>
      <c r="K58" s="381">
        <v>1</v>
      </c>
      <c r="L58" s="418">
        <v>675636</v>
      </c>
      <c r="M58" s="381">
        <v>1</v>
      </c>
      <c r="N58" s="418">
        <v>675636</v>
      </c>
      <c r="O58" s="381"/>
      <c r="P58" s="422"/>
      <c r="Q58" s="422"/>
      <c r="R58" s="381"/>
      <c r="S58" s="422"/>
      <c r="T58" s="422"/>
      <c r="U58" s="381"/>
      <c r="V58" s="422"/>
      <c r="W58" s="564"/>
      <c r="X58" s="565"/>
      <c r="Y58" s="568"/>
      <c r="Z58" s="576"/>
      <c r="AA58" s="381"/>
      <c r="AB58" s="579"/>
      <c r="AC58" s="568"/>
      <c r="AD58" s="133"/>
      <c r="AE58" s="271"/>
      <c r="AF58" s="208"/>
    </row>
    <row r="59" spans="1:32" s="66" customFormat="1" ht="16.5" x14ac:dyDescent="0.25">
      <c r="A59" s="1254"/>
      <c r="B59" s="284" t="s">
        <v>600</v>
      </c>
      <c r="C59" s="425">
        <v>1</v>
      </c>
      <c r="D59" s="418">
        <v>675636</v>
      </c>
      <c r="E59" s="381">
        <v>1</v>
      </c>
      <c r="F59" s="418">
        <v>675636</v>
      </c>
      <c r="G59" s="381">
        <v>1</v>
      </c>
      <c r="H59" s="418">
        <v>675636</v>
      </c>
      <c r="I59" s="381">
        <v>1</v>
      </c>
      <c r="J59" s="422">
        <v>5040689</v>
      </c>
      <c r="K59" s="381">
        <v>1</v>
      </c>
      <c r="L59" s="418">
        <v>675636</v>
      </c>
      <c r="M59" s="381">
        <v>1</v>
      </c>
      <c r="N59" s="418">
        <v>675636</v>
      </c>
      <c r="O59" s="381"/>
      <c r="P59" s="422"/>
      <c r="Q59" s="422"/>
      <c r="R59" s="381"/>
      <c r="S59" s="422"/>
      <c r="T59" s="422"/>
      <c r="U59" s="381"/>
      <c r="V59" s="422"/>
      <c r="W59" s="564"/>
      <c r="X59" s="565"/>
      <c r="Y59" s="568"/>
      <c r="Z59" s="576"/>
      <c r="AA59" s="381"/>
      <c r="AB59" s="579"/>
      <c r="AC59" s="568"/>
      <c r="AD59" s="133"/>
      <c r="AE59" s="271"/>
      <c r="AF59" s="208"/>
    </row>
    <row r="60" spans="1:32" s="66" customFormat="1" ht="16.5" x14ac:dyDescent="0.25">
      <c r="A60" s="1254"/>
      <c r="B60" s="284" t="s">
        <v>601</v>
      </c>
      <c r="C60" s="425">
        <v>1</v>
      </c>
      <c r="D60" s="418">
        <v>675636</v>
      </c>
      <c r="E60" s="381">
        <v>1</v>
      </c>
      <c r="F60" s="418">
        <v>675636</v>
      </c>
      <c r="G60" s="381">
        <v>1</v>
      </c>
      <c r="H60" s="418">
        <v>675636</v>
      </c>
      <c r="I60" s="381">
        <v>1</v>
      </c>
      <c r="J60" s="422">
        <v>5040689</v>
      </c>
      <c r="K60" s="381">
        <v>1</v>
      </c>
      <c r="L60" s="418">
        <v>675636</v>
      </c>
      <c r="M60" s="381">
        <v>1</v>
      </c>
      <c r="N60" s="418">
        <v>675636</v>
      </c>
      <c r="O60" s="381"/>
      <c r="P60" s="422"/>
      <c r="Q60" s="422"/>
      <c r="R60" s="381"/>
      <c r="S60" s="422"/>
      <c r="T60" s="422"/>
      <c r="U60" s="381"/>
      <c r="V60" s="422"/>
      <c r="W60" s="564"/>
      <c r="X60" s="565"/>
      <c r="Y60" s="568"/>
      <c r="Z60" s="576"/>
      <c r="AA60" s="381"/>
      <c r="AB60" s="579"/>
      <c r="AC60" s="568"/>
      <c r="AD60" s="133"/>
      <c r="AE60" s="271"/>
      <c r="AF60" s="208"/>
    </row>
    <row r="61" spans="1:32" s="66" customFormat="1" ht="16.5" x14ac:dyDescent="0.25">
      <c r="A61" s="1254"/>
      <c r="B61" s="284" t="s">
        <v>602</v>
      </c>
      <c r="C61" s="425">
        <v>1</v>
      </c>
      <c r="D61" s="418">
        <v>675636</v>
      </c>
      <c r="E61" s="381">
        <v>1</v>
      </c>
      <c r="F61" s="418">
        <v>675636</v>
      </c>
      <c r="G61" s="381">
        <v>1</v>
      </c>
      <c r="H61" s="418">
        <v>675636</v>
      </c>
      <c r="I61" s="381">
        <v>1</v>
      </c>
      <c r="J61" s="422">
        <v>5040689</v>
      </c>
      <c r="K61" s="381">
        <v>1</v>
      </c>
      <c r="L61" s="418">
        <v>675636</v>
      </c>
      <c r="M61" s="381">
        <v>1</v>
      </c>
      <c r="N61" s="418">
        <v>675636</v>
      </c>
      <c r="O61" s="381"/>
      <c r="P61" s="422"/>
      <c r="Q61" s="422"/>
      <c r="R61" s="381"/>
      <c r="S61" s="422"/>
      <c r="T61" s="422"/>
      <c r="U61" s="381"/>
      <c r="V61" s="422"/>
      <c r="W61" s="564"/>
      <c r="X61" s="565"/>
      <c r="Y61" s="568"/>
      <c r="Z61" s="576"/>
      <c r="AA61" s="381"/>
      <c r="AB61" s="579"/>
      <c r="AC61" s="568"/>
      <c r="AD61" s="133"/>
      <c r="AE61" s="271"/>
      <c r="AF61" s="208"/>
    </row>
    <row r="62" spans="1:32" s="66" customFormat="1" ht="16.5" x14ac:dyDescent="0.25">
      <c r="A62" s="1254"/>
      <c r="B62" s="284" t="s">
        <v>603</v>
      </c>
      <c r="C62" s="425">
        <v>1</v>
      </c>
      <c r="D62" s="418">
        <v>675636</v>
      </c>
      <c r="E62" s="381">
        <v>1</v>
      </c>
      <c r="F62" s="418">
        <v>675636</v>
      </c>
      <c r="G62" s="381">
        <v>1</v>
      </c>
      <c r="H62" s="418">
        <v>675636</v>
      </c>
      <c r="I62" s="381">
        <v>1</v>
      </c>
      <c r="J62" s="422">
        <v>5040689</v>
      </c>
      <c r="K62" s="381">
        <v>1</v>
      </c>
      <c r="L62" s="418">
        <v>675636</v>
      </c>
      <c r="M62" s="381">
        <v>1</v>
      </c>
      <c r="N62" s="418">
        <v>675636</v>
      </c>
      <c r="O62" s="381"/>
      <c r="P62" s="422"/>
      <c r="Q62" s="422"/>
      <c r="R62" s="381"/>
      <c r="S62" s="422"/>
      <c r="T62" s="422"/>
      <c r="U62" s="381"/>
      <c r="V62" s="422"/>
      <c r="W62" s="564"/>
      <c r="X62" s="565"/>
      <c r="Y62" s="568"/>
      <c r="Z62" s="576"/>
      <c r="AA62" s="381"/>
      <c r="AB62" s="579"/>
      <c r="AC62" s="568"/>
      <c r="AD62" s="133"/>
      <c r="AE62" s="271"/>
      <c r="AF62" s="208"/>
    </row>
    <row r="63" spans="1:32" s="66" customFormat="1" ht="16.5" x14ac:dyDescent="0.25">
      <c r="A63" s="1254"/>
      <c r="B63" s="284" t="s">
        <v>604</v>
      </c>
      <c r="C63" s="425">
        <v>1</v>
      </c>
      <c r="D63" s="418">
        <v>675636</v>
      </c>
      <c r="E63" s="381">
        <v>1</v>
      </c>
      <c r="F63" s="418">
        <v>675636</v>
      </c>
      <c r="G63" s="381">
        <v>1</v>
      </c>
      <c r="H63" s="418">
        <v>675636</v>
      </c>
      <c r="I63" s="381">
        <v>1</v>
      </c>
      <c r="J63" s="422">
        <v>5040689</v>
      </c>
      <c r="K63" s="381">
        <v>1</v>
      </c>
      <c r="L63" s="418">
        <v>675636</v>
      </c>
      <c r="M63" s="381">
        <v>1</v>
      </c>
      <c r="N63" s="418">
        <v>675636</v>
      </c>
      <c r="O63" s="381"/>
      <c r="P63" s="422"/>
      <c r="Q63" s="422"/>
      <c r="R63" s="381"/>
      <c r="S63" s="422"/>
      <c r="T63" s="422"/>
      <c r="U63" s="381"/>
      <c r="V63" s="422"/>
      <c r="W63" s="564"/>
      <c r="X63" s="565"/>
      <c r="Y63" s="568"/>
      <c r="Z63" s="576"/>
      <c r="AA63" s="381"/>
      <c r="AB63" s="579"/>
      <c r="AC63" s="568"/>
      <c r="AD63" s="133"/>
      <c r="AE63" s="271"/>
      <c r="AF63" s="208"/>
    </row>
    <row r="64" spans="1:32" s="66" customFormat="1" ht="16.5" x14ac:dyDescent="0.25">
      <c r="A64" s="1254"/>
      <c r="B64" s="284" t="s">
        <v>605</v>
      </c>
      <c r="C64" s="425">
        <v>1</v>
      </c>
      <c r="D64" s="418">
        <v>675636</v>
      </c>
      <c r="E64" s="381">
        <v>1</v>
      </c>
      <c r="F64" s="418">
        <v>675636</v>
      </c>
      <c r="G64" s="381">
        <v>1</v>
      </c>
      <c r="H64" s="418">
        <v>675636</v>
      </c>
      <c r="I64" s="381">
        <v>1</v>
      </c>
      <c r="J64" s="422">
        <v>5040689</v>
      </c>
      <c r="K64" s="381">
        <v>1</v>
      </c>
      <c r="L64" s="418">
        <v>675636</v>
      </c>
      <c r="M64" s="381">
        <v>1</v>
      </c>
      <c r="N64" s="418">
        <v>675636</v>
      </c>
      <c r="O64" s="381"/>
      <c r="P64" s="422"/>
      <c r="Q64" s="422"/>
      <c r="R64" s="381"/>
      <c r="S64" s="422"/>
      <c r="T64" s="422"/>
      <c r="U64" s="381"/>
      <c r="V64" s="422"/>
      <c r="W64" s="564"/>
      <c r="X64" s="565"/>
      <c r="Y64" s="568"/>
      <c r="Z64" s="576"/>
      <c r="AA64" s="381"/>
      <c r="AB64" s="579"/>
      <c r="AC64" s="568"/>
      <c r="AD64" s="133"/>
      <c r="AE64" s="271"/>
      <c r="AF64" s="208"/>
    </row>
    <row r="65" spans="1:32" s="66" customFormat="1" ht="16.5" x14ac:dyDescent="0.25">
      <c r="A65" s="1254"/>
      <c r="B65" s="284" t="s">
        <v>606</v>
      </c>
      <c r="C65" s="425">
        <v>1</v>
      </c>
      <c r="D65" s="418">
        <v>675636</v>
      </c>
      <c r="E65" s="381">
        <v>1</v>
      </c>
      <c r="F65" s="418">
        <v>675636</v>
      </c>
      <c r="G65" s="381">
        <v>1</v>
      </c>
      <c r="H65" s="418">
        <v>675636</v>
      </c>
      <c r="I65" s="381">
        <v>1</v>
      </c>
      <c r="J65" s="422">
        <v>5040689</v>
      </c>
      <c r="K65" s="381">
        <v>1</v>
      </c>
      <c r="L65" s="418">
        <v>675636</v>
      </c>
      <c r="M65" s="381">
        <v>1</v>
      </c>
      <c r="N65" s="418">
        <v>675636</v>
      </c>
      <c r="O65" s="381"/>
      <c r="P65" s="422"/>
      <c r="Q65" s="422"/>
      <c r="R65" s="381"/>
      <c r="S65" s="422"/>
      <c r="T65" s="422"/>
      <c r="U65" s="381"/>
      <c r="V65" s="422"/>
      <c r="W65" s="564"/>
      <c r="X65" s="565"/>
      <c r="Y65" s="568"/>
      <c r="Z65" s="576"/>
      <c r="AA65" s="381"/>
      <c r="AB65" s="579"/>
      <c r="AC65" s="568"/>
      <c r="AD65" s="133"/>
      <c r="AE65" s="271"/>
      <c r="AF65" s="208"/>
    </row>
    <row r="66" spans="1:32" s="66" customFormat="1" ht="16.5" x14ac:dyDescent="0.25">
      <c r="A66" s="1254"/>
      <c r="B66" s="284" t="s">
        <v>607</v>
      </c>
      <c r="C66" s="425">
        <v>1</v>
      </c>
      <c r="D66" s="418">
        <v>675636</v>
      </c>
      <c r="E66" s="381">
        <v>1</v>
      </c>
      <c r="F66" s="418">
        <v>675636</v>
      </c>
      <c r="G66" s="381">
        <v>1</v>
      </c>
      <c r="H66" s="418">
        <v>675636</v>
      </c>
      <c r="I66" s="381">
        <v>1</v>
      </c>
      <c r="J66" s="422">
        <v>5040689</v>
      </c>
      <c r="K66" s="381">
        <v>1</v>
      </c>
      <c r="L66" s="418">
        <v>675636</v>
      </c>
      <c r="M66" s="381">
        <v>1</v>
      </c>
      <c r="N66" s="418">
        <v>675636</v>
      </c>
      <c r="O66" s="381"/>
      <c r="P66" s="422"/>
      <c r="Q66" s="422"/>
      <c r="R66" s="381"/>
      <c r="S66" s="422"/>
      <c r="T66" s="422"/>
      <c r="U66" s="381"/>
      <c r="V66" s="422"/>
      <c r="W66" s="564"/>
      <c r="X66" s="565"/>
      <c r="Y66" s="568"/>
      <c r="Z66" s="576"/>
      <c r="AA66" s="381"/>
      <c r="AB66" s="579"/>
      <c r="AC66" s="568"/>
      <c r="AD66" s="133"/>
      <c r="AE66" s="271"/>
      <c r="AF66" s="208"/>
    </row>
    <row r="67" spans="1:32" s="66" customFormat="1" ht="16.5" x14ac:dyDescent="0.25">
      <c r="A67" s="1254"/>
      <c r="B67" s="284" t="s">
        <v>608</v>
      </c>
      <c r="C67" s="425">
        <v>1</v>
      </c>
      <c r="D67" s="418">
        <v>675635</v>
      </c>
      <c r="E67" s="381">
        <v>1</v>
      </c>
      <c r="F67" s="418">
        <v>675635</v>
      </c>
      <c r="G67" s="381">
        <v>1</v>
      </c>
      <c r="H67" s="418">
        <v>675635</v>
      </c>
      <c r="I67" s="381">
        <v>1</v>
      </c>
      <c r="J67" s="422">
        <v>5040681</v>
      </c>
      <c r="K67" s="381">
        <v>1</v>
      </c>
      <c r="L67" s="418">
        <v>675635</v>
      </c>
      <c r="M67" s="381">
        <v>1</v>
      </c>
      <c r="N67" s="418">
        <v>675635</v>
      </c>
      <c r="O67" s="381"/>
      <c r="P67" s="422"/>
      <c r="Q67" s="422"/>
      <c r="R67" s="381"/>
      <c r="S67" s="422"/>
      <c r="T67" s="422"/>
      <c r="U67" s="381"/>
      <c r="V67" s="422"/>
      <c r="W67" s="564"/>
      <c r="X67" s="565"/>
      <c r="Y67" s="568"/>
      <c r="Z67" s="576"/>
      <c r="AA67" s="381"/>
      <c r="AB67" s="579"/>
      <c r="AC67" s="568"/>
      <c r="AD67" s="133"/>
      <c r="AE67" s="271"/>
      <c r="AF67" s="208"/>
    </row>
    <row r="68" spans="1:32" s="66" customFormat="1" ht="16.5" x14ac:dyDescent="0.25">
      <c r="A68" s="1254"/>
      <c r="B68" s="285" t="s">
        <v>609</v>
      </c>
      <c r="C68" s="425">
        <v>1</v>
      </c>
      <c r="D68" s="418"/>
      <c r="E68" s="381">
        <v>1</v>
      </c>
      <c r="F68" s="418"/>
      <c r="G68" s="381">
        <v>1</v>
      </c>
      <c r="H68" s="418"/>
      <c r="I68" s="381">
        <v>1</v>
      </c>
      <c r="J68" s="423"/>
      <c r="K68" s="381">
        <v>1</v>
      </c>
      <c r="L68" s="418"/>
      <c r="M68" s="381">
        <v>1</v>
      </c>
      <c r="N68" s="418"/>
      <c r="O68" s="381"/>
      <c r="P68" s="422"/>
      <c r="Q68" s="422"/>
      <c r="R68" s="381"/>
      <c r="S68" s="280"/>
      <c r="T68" s="422"/>
      <c r="U68" s="381"/>
      <c r="V68" s="422"/>
      <c r="W68" s="564"/>
      <c r="X68" s="562"/>
      <c r="Y68" s="566"/>
      <c r="Z68" s="577"/>
      <c r="AA68" s="358"/>
      <c r="AB68" s="279"/>
      <c r="AC68" s="281"/>
      <c r="AD68" s="278"/>
      <c r="AE68" s="279"/>
      <c r="AF68" s="281"/>
    </row>
    <row r="69" spans="1:32" s="66" customFormat="1" ht="16.5" x14ac:dyDescent="0.25">
      <c r="A69" s="920"/>
      <c r="B69" s="272" t="s">
        <v>93</v>
      </c>
      <c r="C69" s="426">
        <v>1</v>
      </c>
      <c r="D69" s="419">
        <f>SUM(D49:D68)</f>
        <v>12837083</v>
      </c>
      <c r="E69" s="424">
        <v>1</v>
      </c>
      <c r="F69" s="419">
        <f>SUM(F49:F68)</f>
        <v>12837083</v>
      </c>
      <c r="G69" s="424">
        <v>1</v>
      </c>
      <c r="H69" s="419">
        <f>SUM(H49:H68)</f>
        <v>12837083</v>
      </c>
      <c r="I69" s="424">
        <v>1</v>
      </c>
      <c r="J69" s="419">
        <f>SUM(J49:J68)</f>
        <v>95773083</v>
      </c>
      <c r="K69" s="424">
        <v>1</v>
      </c>
      <c r="L69" s="419">
        <f>SUM(L49:L68)</f>
        <v>12837083</v>
      </c>
      <c r="M69" s="424">
        <v>1</v>
      </c>
      <c r="N69" s="419">
        <f>SUM(N49:N68)</f>
        <v>12837083</v>
      </c>
      <c r="O69" s="424"/>
      <c r="P69" s="422"/>
      <c r="Q69" s="422"/>
      <c r="R69" s="424"/>
      <c r="S69" s="544"/>
      <c r="T69" s="544"/>
      <c r="U69" s="424"/>
      <c r="V69" s="422"/>
      <c r="W69" s="564"/>
      <c r="X69" s="563"/>
      <c r="Y69" s="567"/>
      <c r="Z69" s="578"/>
      <c r="AA69" s="381"/>
      <c r="AB69" s="580"/>
      <c r="AC69" s="575"/>
      <c r="AD69" s="185"/>
      <c r="AE69" s="186"/>
      <c r="AF69" s="282"/>
    </row>
    <row r="72" spans="1:32" s="66" customFormat="1" ht="50.25" customHeight="1" thickBot="1" x14ac:dyDescent="0.3">
      <c r="A72" s="899" t="s">
        <v>584</v>
      </c>
      <c r="B72" s="900"/>
      <c r="C72" s="1251" t="s">
        <v>611</v>
      </c>
      <c r="D72" s="1251"/>
      <c r="E72" s="1251"/>
      <c r="F72" s="1251"/>
      <c r="G72" s="1251"/>
      <c r="H72" s="1251"/>
      <c r="I72" s="1251"/>
      <c r="J72" s="1251"/>
      <c r="K72" s="1251"/>
      <c r="L72" s="1251"/>
      <c r="M72" s="1251"/>
      <c r="N72" s="1251"/>
      <c r="O72" s="1251"/>
      <c r="P72" s="1251"/>
      <c r="Q72" s="1251"/>
      <c r="R72" s="1251"/>
      <c r="S72" s="1251"/>
      <c r="T72" s="1251"/>
      <c r="U72" s="1251"/>
      <c r="V72" s="1251"/>
      <c r="W72" s="1251"/>
      <c r="X72" s="1251"/>
      <c r="Y72" s="1251"/>
      <c r="Z72" s="1251"/>
      <c r="AA72" s="1251"/>
      <c r="AB72" s="1251"/>
      <c r="AC72" s="1251"/>
      <c r="AD72" s="1251"/>
      <c r="AE72" s="1251"/>
      <c r="AF72" s="1252"/>
    </row>
    <row r="73" spans="1:32" s="94" customFormat="1" ht="21.75" customHeight="1" thickBot="1" x14ac:dyDescent="0.3">
      <c r="A73" s="919" t="s">
        <v>586</v>
      </c>
      <c r="B73" s="1253" t="s">
        <v>587</v>
      </c>
      <c r="C73" s="1202" t="s">
        <v>99</v>
      </c>
      <c r="D73" s="1257"/>
      <c r="E73" s="1257"/>
      <c r="F73" s="1257"/>
      <c r="G73" s="1257"/>
      <c r="H73" s="1257"/>
      <c r="I73" s="1257"/>
      <c r="J73" s="1257"/>
      <c r="K73" s="1257"/>
      <c r="L73" s="1257"/>
      <c r="M73" s="1257"/>
      <c r="N73" s="1203"/>
      <c r="O73" s="1226" t="s">
        <v>242</v>
      </c>
      <c r="P73" s="1227"/>
      <c r="Q73" s="1227"/>
      <c r="R73" s="1227"/>
      <c r="S73" s="1227"/>
      <c r="T73" s="1227"/>
      <c r="U73" s="1227"/>
      <c r="V73" s="1227"/>
      <c r="W73" s="1227"/>
      <c r="X73" s="1227"/>
      <c r="Y73" s="1227"/>
      <c r="Z73" s="1227"/>
      <c r="AA73" s="1227"/>
      <c r="AB73" s="1227"/>
      <c r="AC73" s="1227"/>
      <c r="AD73" s="1227"/>
      <c r="AE73" s="1227"/>
      <c r="AF73" s="1228"/>
    </row>
    <row r="74" spans="1:32" s="94" customFormat="1" ht="21.75" customHeight="1" thickBot="1" x14ac:dyDescent="0.3">
      <c r="A74" s="1254"/>
      <c r="B74" s="1253"/>
      <c r="C74" s="1249" t="s">
        <v>240</v>
      </c>
      <c r="D74" s="1250"/>
      <c r="E74" s="1249" t="s">
        <v>250</v>
      </c>
      <c r="F74" s="1250"/>
      <c r="G74" s="1249" t="s">
        <v>251</v>
      </c>
      <c r="H74" s="1250"/>
      <c r="I74" s="1249" t="s">
        <v>252</v>
      </c>
      <c r="J74" s="1250"/>
      <c r="K74" s="1249" t="s">
        <v>253</v>
      </c>
      <c r="L74" s="1250"/>
      <c r="M74" s="1249" t="s">
        <v>254</v>
      </c>
      <c r="N74" s="1250"/>
      <c r="O74" s="1226" t="s">
        <v>240</v>
      </c>
      <c r="P74" s="1227"/>
      <c r="Q74" s="1228"/>
      <c r="R74" s="1246" t="s">
        <v>250</v>
      </c>
      <c r="S74" s="1247"/>
      <c r="T74" s="1248"/>
      <c r="U74" s="1246" t="s">
        <v>251</v>
      </c>
      <c r="V74" s="1247"/>
      <c r="W74" s="1248"/>
      <c r="X74" s="1246" t="s">
        <v>252</v>
      </c>
      <c r="Y74" s="1247"/>
      <c r="Z74" s="1248"/>
      <c r="AA74" s="1246" t="s">
        <v>253</v>
      </c>
      <c r="AB74" s="1247"/>
      <c r="AC74" s="1248"/>
      <c r="AD74" s="1246" t="s">
        <v>254</v>
      </c>
      <c r="AE74" s="1247"/>
      <c r="AF74" s="1248"/>
    </row>
    <row r="75" spans="1:32" s="94" customFormat="1" ht="28.5" customHeight="1" thickBot="1" x14ac:dyDescent="0.3">
      <c r="A75" s="1254"/>
      <c r="B75" s="1253"/>
      <c r="C75" s="196" t="s">
        <v>100</v>
      </c>
      <c r="D75" s="196" t="s">
        <v>588</v>
      </c>
      <c r="E75" s="196" t="s">
        <v>100</v>
      </c>
      <c r="F75" s="196" t="s">
        <v>588</v>
      </c>
      <c r="G75" s="196" t="s">
        <v>100</v>
      </c>
      <c r="H75" s="196" t="s">
        <v>588</v>
      </c>
      <c r="I75" s="196" t="s">
        <v>100</v>
      </c>
      <c r="J75" s="196" t="s">
        <v>588</v>
      </c>
      <c r="K75" s="196" t="s">
        <v>100</v>
      </c>
      <c r="L75" s="196" t="s">
        <v>588</v>
      </c>
      <c r="M75" s="196" t="s">
        <v>100</v>
      </c>
      <c r="N75" s="196" t="s">
        <v>588</v>
      </c>
      <c r="O75" s="197" t="s">
        <v>100</v>
      </c>
      <c r="P75" s="197" t="s">
        <v>589</v>
      </c>
      <c r="Q75" s="197" t="s">
        <v>229</v>
      </c>
      <c r="R75" s="197" t="s">
        <v>100</v>
      </c>
      <c r="S75" s="197" t="s">
        <v>589</v>
      </c>
      <c r="T75" s="197" t="s">
        <v>229</v>
      </c>
      <c r="U75" s="197" t="s">
        <v>100</v>
      </c>
      <c r="V75" s="197" t="s">
        <v>589</v>
      </c>
      <c r="W75" s="197" t="s">
        <v>229</v>
      </c>
      <c r="X75" s="197" t="s">
        <v>100</v>
      </c>
      <c r="Y75" s="197" t="s">
        <v>589</v>
      </c>
      <c r="Z75" s="197" t="s">
        <v>229</v>
      </c>
      <c r="AA75" s="197" t="s">
        <v>100</v>
      </c>
      <c r="AB75" s="197" t="s">
        <v>589</v>
      </c>
      <c r="AC75" s="197" t="s">
        <v>229</v>
      </c>
      <c r="AD75" s="197" t="s">
        <v>100</v>
      </c>
      <c r="AE75" s="197" t="s">
        <v>589</v>
      </c>
      <c r="AF75" s="197" t="s">
        <v>229</v>
      </c>
    </row>
    <row r="76" spans="1:32" s="94" customFormat="1" ht="15.75" customHeight="1" x14ac:dyDescent="0.25">
      <c r="A76" s="1254"/>
      <c r="B76" s="135" t="s">
        <v>590</v>
      </c>
      <c r="C76" s="427">
        <v>1</v>
      </c>
      <c r="D76" s="420">
        <v>48796000</v>
      </c>
      <c r="E76" s="427">
        <v>1</v>
      </c>
      <c r="F76" s="420"/>
      <c r="G76" s="427">
        <v>1</v>
      </c>
      <c r="H76" s="414"/>
      <c r="I76" s="427">
        <v>1</v>
      </c>
      <c r="J76" s="414"/>
      <c r="K76" s="427">
        <v>1</v>
      </c>
      <c r="L76" s="414"/>
      <c r="M76" s="427">
        <v>1</v>
      </c>
      <c r="N76" s="414"/>
      <c r="O76" s="428">
        <v>1</v>
      </c>
      <c r="P76" s="420">
        <v>47385750</v>
      </c>
      <c r="Q76" s="414">
        <v>0</v>
      </c>
      <c r="R76" s="429"/>
      <c r="S76" s="420"/>
      <c r="T76" s="420"/>
      <c r="U76" s="428"/>
      <c r="V76" s="414"/>
      <c r="W76" s="420"/>
      <c r="X76" s="428"/>
      <c r="Y76" s="435"/>
      <c r="Z76" s="420"/>
      <c r="AA76" s="428"/>
      <c r="AB76" s="206"/>
      <c r="AC76" s="420"/>
      <c r="AD76" s="428"/>
      <c r="AE76" s="271"/>
      <c r="AF76" s="420"/>
    </row>
    <row r="77" spans="1:32" s="94" customFormat="1" ht="15.75" customHeight="1" x14ac:dyDescent="0.25">
      <c r="A77" s="1254"/>
      <c r="B77" s="136" t="s">
        <v>591</v>
      </c>
      <c r="C77" s="430">
        <v>1</v>
      </c>
      <c r="D77" s="420">
        <v>48796000</v>
      </c>
      <c r="E77" s="430">
        <v>1</v>
      </c>
      <c r="F77" s="420"/>
      <c r="G77" s="430">
        <v>1</v>
      </c>
      <c r="H77" s="414"/>
      <c r="I77" s="430">
        <v>1</v>
      </c>
      <c r="J77" s="414"/>
      <c r="K77" s="430">
        <v>1</v>
      </c>
      <c r="L77" s="414"/>
      <c r="M77" s="430">
        <v>1</v>
      </c>
      <c r="N77" s="414"/>
      <c r="O77" s="431">
        <v>1</v>
      </c>
      <c r="P77" s="420">
        <v>47385750</v>
      </c>
      <c r="Q77" s="414">
        <v>0</v>
      </c>
      <c r="R77" s="432"/>
      <c r="S77" s="420"/>
      <c r="T77" s="420"/>
      <c r="U77" s="432"/>
      <c r="V77" s="414"/>
      <c r="W77" s="420"/>
      <c r="X77" s="432"/>
      <c r="Y77" s="435"/>
      <c r="Z77" s="420"/>
      <c r="AA77" s="432"/>
      <c r="AB77" s="206"/>
      <c r="AC77" s="420"/>
      <c r="AD77" s="432"/>
      <c r="AE77" s="271"/>
      <c r="AF77" s="420"/>
    </row>
    <row r="78" spans="1:32" s="94" customFormat="1" ht="15.75" customHeight="1" x14ac:dyDescent="0.25">
      <c r="A78" s="1254"/>
      <c r="B78" s="136" t="s">
        <v>592</v>
      </c>
      <c r="C78" s="430">
        <v>1</v>
      </c>
      <c r="D78" s="420">
        <v>48796000</v>
      </c>
      <c r="E78" s="430">
        <v>1</v>
      </c>
      <c r="F78" s="420"/>
      <c r="G78" s="430">
        <v>1</v>
      </c>
      <c r="H78" s="414"/>
      <c r="I78" s="430">
        <v>1</v>
      </c>
      <c r="J78" s="414"/>
      <c r="K78" s="430">
        <v>1</v>
      </c>
      <c r="L78" s="414"/>
      <c r="M78" s="430">
        <v>1</v>
      </c>
      <c r="N78" s="414"/>
      <c r="O78" s="431">
        <v>1</v>
      </c>
      <c r="P78" s="420">
        <v>47385750</v>
      </c>
      <c r="Q78" s="414">
        <v>0</v>
      </c>
      <c r="R78" s="432"/>
      <c r="S78" s="420"/>
      <c r="T78" s="420"/>
      <c r="U78" s="432"/>
      <c r="V78" s="414"/>
      <c r="W78" s="420"/>
      <c r="X78" s="432"/>
      <c r="Y78" s="435"/>
      <c r="Z78" s="420"/>
      <c r="AA78" s="432"/>
      <c r="AB78" s="206"/>
      <c r="AC78" s="420"/>
      <c r="AD78" s="432"/>
      <c r="AE78" s="271"/>
      <c r="AF78" s="420"/>
    </row>
    <row r="79" spans="1:32" s="94" customFormat="1" ht="15.75" customHeight="1" x14ac:dyDescent="0.25">
      <c r="A79" s="1254"/>
      <c r="B79" s="136" t="s">
        <v>593</v>
      </c>
      <c r="C79" s="430">
        <v>1</v>
      </c>
      <c r="D79" s="420">
        <v>48796000</v>
      </c>
      <c r="E79" s="430">
        <v>1</v>
      </c>
      <c r="F79" s="420"/>
      <c r="G79" s="430">
        <v>1</v>
      </c>
      <c r="H79" s="414"/>
      <c r="I79" s="430">
        <v>1</v>
      </c>
      <c r="J79" s="414"/>
      <c r="K79" s="430">
        <v>1</v>
      </c>
      <c r="L79" s="414"/>
      <c r="M79" s="430">
        <v>1</v>
      </c>
      <c r="N79" s="414"/>
      <c r="O79" s="431">
        <v>1</v>
      </c>
      <c r="P79" s="420">
        <v>47385750</v>
      </c>
      <c r="Q79" s="414">
        <v>0</v>
      </c>
      <c r="R79" s="432"/>
      <c r="S79" s="420"/>
      <c r="T79" s="420"/>
      <c r="U79" s="432"/>
      <c r="V79" s="414"/>
      <c r="W79" s="420"/>
      <c r="X79" s="432"/>
      <c r="Y79" s="435"/>
      <c r="Z79" s="420"/>
      <c r="AA79" s="432"/>
      <c r="AB79" s="206"/>
      <c r="AC79" s="420"/>
      <c r="AD79" s="432"/>
      <c r="AE79" s="271"/>
      <c r="AF79" s="420"/>
    </row>
    <row r="80" spans="1:32" s="94" customFormat="1" ht="15.75" customHeight="1" x14ac:dyDescent="0.25">
      <c r="A80" s="1254"/>
      <c r="B80" s="136" t="s">
        <v>594</v>
      </c>
      <c r="C80" s="430">
        <v>1</v>
      </c>
      <c r="D80" s="420">
        <v>48796000</v>
      </c>
      <c r="E80" s="430">
        <v>1</v>
      </c>
      <c r="F80" s="420"/>
      <c r="G80" s="430">
        <v>1</v>
      </c>
      <c r="H80" s="414"/>
      <c r="I80" s="430">
        <v>1</v>
      </c>
      <c r="J80" s="414"/>
      <c r="K80" s="430">
        <v>1</v>
      </c>
      <c r="L80" s="414"/>
      <c r="M80" s="430">
        <v>1</v>
      </c>
      <c r="N80" s="414"/>
      <c r="O80" s="431">
        <v>1</v>
      </c>
      <c r="P80" s="420">
        <v>47385750</v>
      </c>
      <c r="Q80" s="414">
        <v>0</v>
      </c>
      <c r="R80" s="432"/>
      <c r="S80" s="420"/>
      <c r="T80" s="420"/>
      <c r="U80" s="432"/>
      <c r="V80" s="414"/>
      <c r="W80" s="420"/>
      <c r="X80" s="432"/>
      <c r="Y80" s="435"/>
      <c r="Z80" s="420"/>
      <c r="AA80" s="432"/>
      <c r="AB80" s="206"/>
      <c r="AC80" s="420"/>
      <c r="AD80" s="432"/>
      <c r="AE80" s="271"/>
      <c r="AF80" s="420"/>
    </row>
    <row r="81" spans="1:32" s="94" customFormat="1" ht="15.75" customHeight="1" x14ac:dyDescent="0.25">
      <c r="A81" s="1254"/>
      <c r="B81" s="136" t="s">
        <v>595</v>
      </c>
      <c r="C81" s="430">
        <v>1</v>
      </c>
      <c r="D81" s="420">
        <v>48796000</v>
      </c>
      <c r="E81" s="430">
        <v>1</v>
      </c>
      <c r="F81" s="420"/>
      <c r="G81" s="430">
        <v>1</v>
      </c>
      <c r="H81" s="414"/>
      <c r="I81" s="430">
        <v>1</v>
      </c>
      <c r="J81" s="414"/>
      <c r="K81" s="430">
        <v>1</v>
      </c>
      <c r="L81" s="414"/>
      <c r="M81" s="430">
        <v>1</v>
      </c>
      <c r="N81" s="414"/>
      <c r="O81" s="432">
        <v>1</v>
      </c>
      <c r="P81" s="420">
        <v>47385750</v>
      </c>
      <c r="Q81" s="414">
        <v>0</v>
      </c>
      <c r="R81" s="432"/>
      <c r="S81" s="420"/>
      <c r="T81" s="420"/>
      <c r="U81" s="432"/>
      <c r="V81" s="414"/>
      <c r="W81" s="420"/>
      <c r="X81" s="432"/>
      <c r="Y81" s="435"/>
      <c r="Z81" s="420"/>
      <c r="AA81" s="432"/>
      <c r="AB81" s="206"/>
      <c r="AC81" s="420"/>
      <c r="AD81" s="432"/>
      <c r="AE81" s="271"/>
      <c r="AF81" s="420"/>
    </row>
    <row r="82" spans="1:32" s="94" customFormat="1" ht="15.75" customHeight="1" x14ac:dyDescent="0.25">
      <c r="A82" s="1254"/>
      <c r="B82" s="136" t="s">
        <v>596</v>
      </c>
      <c r="C82" s="430">
        <v>1</v>
      </c>
      <c r="D82" s="420">
        <v>48796000</v>
      </c>
      <c r="E82" s="430">
        <v>1</v>
      </c>
      <c r="F82" s="420"/>
      <c r="G82" s="430">
        <v>1</v>
      </c>
      <c r="H82" s="414"/>
      <c r="I82" s="430">
        <v>1</v>
      </c>
      <c r="J82" s="414"/>
      <c r="K82" s="430">
        <v>1</v>
      </c>
      <c r="L82" s="414"/>
      <c r="M82" s="430">
        <v>1</v>
      </c>
      <c r="N82" s="414"/>
      <c r="O82" s="431">
        <v>1</v>
      </c>
      <c r="P82" s="420">
        <v>47385750</v>
      </c>
      <c r="Q82" s="414">
        <v>0</v>
      </c>
      <c r="R82" s="432"/>
      <c r="S82" s="420"/>
      <c r="T82" s="420"/>
      <c r="U82" s="432"/>
      <c r="V82" s="414"/>
      <c r="W82" s="420"/>
      <c r="X82" s="432"/>
      <c r="Y82" s="435"/>
      <c r="Z82" s="420"/>
      <c r="AA82" s="432"/>
      <c r="AB82" s="206"/>
      <c r="AC82" s="420"/>
      <c r="AD82" s="432"/>
      <c r="AE82" s="271"/>
      <c r="AF82" s="420"/>
    </row>
    <row r="83" spans="1:32" s="94" customFormat="1" ht="15.75" customHeight="1" x14ac:dyDescent="0.25">
      <c r="A83" s="1254"/>
      <c r="B83" s="136" t="s">
        <v>597</v>
      </c>
      <c r="C83" s="430">
        <v>1</v>
      </c>
      <c r="D83" s="420">
        <v>48796000</v>
      </c>
      <c r="E83" s="430">
        <v>1</v>
      </c>
      <c r="F83" s="420"/>
      <c r="G83" s="430">
        <v>1</v>
      </c>
      <c r="H83" s="414"/>
      <c r="I83" s="430">
        <v>1</v>
      </c>
      <c r="J83" s="414"/>
      <c r="K83" s="430">
        <v>1</v>
      </c>
      <c r="L83" s="414"/>
      <c r="M83" s="430">
        <v>1</v>
      </c>
      <c r="N83" s="414"/>
      <c r="O83" s="431">
        <v>1</v>
      </c>
      <c r="P83" s="420">
        <v>47385750</v>
      </c>
      <c r="Q83" s="414">
        <v>0</v>
      </c>
      <c r="R83" s="432"/>
      <c r="S83" s="420"/>
      <c r="T83" s="420"/>
      <c r="U83" s="432"/>
      <c r="V83" s="414"/>
      <c r="W83" s="420"/>
      <c r="X83" s="432"/>
      <c r="Y83" s="435"/>
      <c r="Z83" s="420"/>
      <c r="AA83" s="432"/>
      <c r="AB83" s="206"/>
      <c r="AC83" s="420"/>
      <c r="AD83" s="432"/>
      <c r="AE83" s="271"/>
      <c r="AF83" s="420"/>
    </row>
    <row r="84" spans="1:32" s="94" customFormat="1" ht="15.75" customHeight="1" x14ac:dyDescent="0.25">
      <c r="A84" s="1254"/>
      <c r="B84" s="136" t="s">
        <v>598</v>
      </c>
      <c r="C84" s="430">
        <v>1</v>
      </c>
      <c r="D84" s="420">
        <v>48796000</v>
      </c>
      <c r="E84" s="430">
        <v>1</v>
      </c>
      <c r="F84" s="420"/>
      <c r="G84" s="430">
        <v>1</v>
      </c>
      <c r="H84" s="414"/>
      <c r="I84" s="430">
        <v>1</v>
      </c>
      <c r="J84" s="414"/>
      <c r="K84" s="430">
        <v>1</v>
      </c>
      <c r="L84" s="414"/>
      <c r="M84" s="430">
        <v>1</v>
      </c>
      <c r="N84" s="414"/>
      <c r="O84" s="431">
        <v>1</v>
      </c>
      <c r="P84" s="420">
        <v>47385750</v>
      </c>
      <c r="Q84" s="414">
        <v>0</v>
      </c>
      <c r="R84" s="432"/>
      <c r="S84" s="420"/>
      <c r="T84" s="420"/>
      <c r="U84" s="432"/>
      <c r="V84" s="414"/>
      <c r="W84" s="420"/>
      <c r="X84" s="432"/>
      <c r="Y84" s="435"/>
      <c r="Z84" s="420"/>
      <c r="AA84" s="432"/>
      <c r="AB84" s="206"/>
      <c r="AC84" s="420"/>
      <c r="AD84" s="432"/>
      <c r="AE84" s="271"/>
      <c r="AF84" s="420"/>
    </row>
    <row r="85" spans="1:32" s="94" customFormat="1" ht="15.75" customHeight="1" x14ac:dyDescent="0.25">
      <c r="A85" s="1254"/>
      <c r="B85" s="136" t="s">
        <v>599</v>
      </c>
      <c r="C85" s="430">
        <v>1</v>
      </c>
      <c r="D85" s="420">
        <v>48796000</v>
      </c>
      <c r="E85" s="430">
        <v>1</v>
      </c>
      <c r="F85" s="420"/>
      <c r="G85" s="430">
        <v>1</v>
      </c>
      <c r="H85" s="414"/>
      <c r="I85" s="430">
        <v>1</v>
      </c>
      <c r="J85" s="414"/>
      <c r="K85" s="430">
        <v>1</v>
      </c>
      <c r="L85" s="414"/>
      <c r="M85" s="430">
        <v>1</v>
      </c>
      <c r="N85" s="414"/>
      <c r="O85" s="431">
        <v>1</v>
      </c>
      <c r="P85" s="420">
        <v>47385750</v>
      </c>
      <c r="Q85" s="414">
        <v>0</v>
      </c>
      <c r="R85" s="432"/>
      <c r="S85" s="420"/>
      <c r="T85" s="420"/>
      <c r="U85" s="432"/>
      <c r="V85" s="414"/>
      <c r="W85" s="420"/>
      <c r="X85" s="432"/>
      <c r="Y85" s="435"/>
      <c r="Z85" s="420"/>
      <c r="AA85" s="432"/>
      <c r="AB85" s="206"/>
      <c r="AC85" s="420"/>
      <c r="AD85" s="432"/>
      <c r="AE85" s="271"/>
      <c r="AF85" s="420"/>
    </row>
    <row r="86" spans="1:32" s="94" customFormat="1" ht="15.75" customHeight="1" x14ac:dyDescent="0.25">
      <c r="A86" s="1254"/>
      <c r="B86" s="136" t="s">
        <v>600</v>
      </c>
      <c r="C86" s="430">
        <v>1</v>
      </c>
      <c r="D86" s="420">
        <v>48796000</v>
      </c>
      <c r="E86" s="430">
        <v>1</v>
      </c>
      <c r="F86" s="420"/>
      <c r="G86" s="430">
        <v>1</v>
      </c>
      <c r="H86" s="414"/>
      <c r="I86" s="430">
        <v>1</v>
      </c>
      <c r="J86" s="414"/>
      <c r="K86" s="430">
        <v>1</v>
      </c>
      <c r="L86" s="414"/>
      <c r="M86" s="430">
        <v>1</v>
      </c>
      <c r="N86" s="414"/>
      <c r="O86" s="431">
        <v>1</v>
      </c>
      <c r="P86" s="420">
        <v>47385750</v>
      </c>
      <c r="Q86" s="414">
        <v>0</v>
      </c>
      <c r="R86" s="432"/>
      <c r="S86" s="420"/>
      <c r="T86" s="420"/>
      <c r="U86" s="432"/>
      <c r="V86" s="414"/>
      <c r="W86" s="420"/>
      <c r="X86" s="432"/>
      <c r="Y86" s="435"/>
      <c r="Z86" s="420"/>
      <c r="AA86" s="432"/>
      <c r="AB86" s="206"/>
      <c r="AC86" s="420"/>
      <c r="AD86" s="432"/>
      <c r="AE86" s="271"/>
      <c r="AF86" s="420"/>
    </row>
    <row r="87" spans="1:32" s="94" customFormat="1" ht="15.75" customHeight="1" x14ac:dyDescent="0.25">
      <c r="A87" s="1254"/>
      <c r="B87" s="136" t="s">
        <v>601</v>
      </c>
      <c r="C87" s="430">
        <v>1</v>
      </c>
      <c r="D87" s="420">
        <v>48796000</v>
      </c>
      <c r="E87" s="430">
        <v>1</v>
      </c>
      <c r="F87" s="420"/>
      <c r="G87" s="430">
        <v>1</v>
      </c>
      <c r="H87" s="414"/>
      <c r="I87" s="430">
        <v>1</v>
      </c>
      <c r="J87" s="414"/>
      <c r="K87" s="430">
        <v>1</v>
      </c>
      <c r="L87" s="414"/>
      <c r="M87" s="430">
        <v>1</v>
      </c>
      <c r="N87" s="414"/>
      <c r="O87" s="432">
        <v>1</v>
      </c>
      <c r="P87" s="420">
        <v>47385750</v>
      </c>
      <c r="Q87" s="414">
        <v>0</v>
      </c>
      <c r="R87" s="432"/>
      <c r="S87" s="420"/>
      <c r="T87" s="420"/>
      <c r="U87" s="432"/>
      <c r="V87" s="414"/>
      <c r="W87" s="420"/>
      <c r="X87" s="432"/>
      <c r="Y87" s="435"/>
      <c r="Z87" s="420"/>
      <c r="AA87" s="432"/>
      <c r="AB87" s="206"/>
      <c r="AC87" s="420"/>
      <c r="AD87" s="432"/>
      <c r="AE87" s="271"/>
      <c r="AF87" s="420"/>
    </row>
    <row r="88" spans="1:32" s="94" customFormat="1" ht="15.75" customHeight="1" x14ac:dyDescent="0.25">
      <c r="A88" s="1254"/>
      <c r="B88" s="136" t="s">
        <v>602</v>
      </c>
      <c r="C88" s="430">
        <v>1</v>
      </c>
      <c r="D88" s="420">
        <v>48796000</v>
      </c>
      <c r="E88" s="430">
        <v>1</v>
      </c>
      <c r="F88" s="420"/>
      <c r="G88" s="430">
        <v>1</v>
      </c>
      <c r="H88" s="414"/>
      <c r="I88" s="430">
        <v>1</v>
      </c>
      <c r="J88" s="414"/>
      <c r="K88" s="430">
        <v>1</v>
      </c>
      <c r="L88" s="414"/>
      <c r="M88" s="430">
        <v>1</v>
      </c>
      <c r="N88" s="414"/>
      <c r="O88" s="432">
        <v>1</v>
      </c>
      <c r="P88" s="420">
        <v>47385750</v>
      </c>
      <c r="Q88" s="414">
        <v>0</v>
      </c>
      <c r="R88" s="432"/>
      <c r="S88" s="420"/>
      <c r="T88" s="420"/>
      <c r="U88" s="432"/>
      <c r="V88" s="414"/>
      <c r="W88" s="420"/>
      <c r="X88" s="432"/>
      <c r="Y88" s="435"/>
      <c r="Z88" s="420"/>
      <c r="AA88" s="432"/>
      <c r="AB88" s="206"/>
      <c r="AC88" s="420"/>
      <c r="AD88" s="432"/>
      <c r="AE88" s="271"/>
      <c r="AF88" s="420"/>
    </row>
    <row r="89" spans="1:32" s="94" customFormat="1" ht="15.75" customHeight="1" x14ac:dyDescent="0.25">
      <c r="A89" s="1254"/>
      <c r="B89" s="136" t="s">
        <v>603</v>
      </c>
      <c r="C89" s="430">
        <v>1</v>
      </c>
      <c r="D89" s="420">
        <v>48796000</v>
      </c>
      <c r="E89" s="430">
        <v>1</v>
      </c>
      <c r="F89" s="420"/>
      <c r="G89" s="430">
        <v>1</v>
      </c>
      <c r="H89" s="414"/>
      <c r="I89" s="430">
        <v>1</v>
      </c>
      <c r="J89" s="414"/>
      <c r="K89" s="430">
        <v>1</v>
      </c>
      <c r="L89" s="414"/>
      <c r="M89" s="430">
        <v>1</v>
      </c>
      <c r="N89" s="414"/>
      <c r="O89" s="431">
        <v>1</v>
      </c>
      <c r="P89" s="420">
        <v>47385750</v>
      </c>
      <c r="Q89" s="414">
        <v>0</v>
      </c>
      <c r="R89" s="432"/>
      <c r="S89" s="420"/>
      <c r="T89" s="420"/>
      <c r="U89" s="432"/>
      <c r="V89" s="414"/>
      <c r="W89" s="420"/>
      <c r="X89" s="432"/>
      <c r="Y89" s="435"/>
      <c r="Z89" s="420"/>
      <c r="AA89" s="432"/>
      <c r="AB89" s="206"/>
      <c r="AC89" s="420"/>
      <c r="AD89" s="432"/>
      <c r="AE89" s="271"/>
      <c r="AF89" s="420"/>
    </row>
    <row r="90" spans="1:32" s="94" customFormat="1" ht="15.75" customHeight="1" x14ac:dyDescent="0.25">
      <c r="A90" s="1254"/>
      <c r="B90" s="136" t="s">
        <v>604</v>
      </c>
      <c r="C90" s="430">
        <v>1</v>
      </c>
      <c r="D90" s="420">
        <v>48796000</v>
      </c>
      <c r="E90" s="430">
        <v>1</v>
      </c>
      <c r="F90" s="420"/>
      <c r="G90" s="430">
        <v>1</v>
      </c>
      <c r="H90" s="414"/>
      <c r="I90" s="430">
        <v>1</v>
      </c>
      <c r="J90" s="414"/>
      <c r="K90" s="430">
        <v>1</v>
      </c>
      <c r="L90" s="414"/>
      <c r="M90" s="430">
        <v>1</v>
      </c>
      <c r="N90" s="414"/>
      <c r="O90" s="431">
        <v>1</v>
      </c>
      <c r="P90" s="420">
        <v>47385750</v>
      </c>
      <c r="Q90" s="414">
        <v>0</v>
      </c>
      <c r="R90" s="432"/>
      <c r="S90" s="420"/>
      <c r="T90" s="420"/>
      <c r="U90" s="432"/>
      <c r="V90" s="414"/>
      <c r="W90" s="420"/>
      <c r="X90" s="432"/>
      <c r="Y90" s="435"/>
      <c r="Z90" s="420"/>
      <c r="AA90" s="432"/>
      <c r="AB90" s="206"/>
      <c r="AC90" s="420"/>
      <c r="AD90" s="432"/>
      <c r="AE90" s="271"/>
      <c r="AF90" s="420"/>
    </row>
    <row r="91" spans="1:32" s="94" customFormat="1" ht="15.75" customHeight="1" x14ac:dyDescent="0.25">
      <c r="A91" s="1254"/>
      <c r="B91" s="136" t="s">
        <v>605</v>
      </c>
      <c r="C91" s="430">
        <v>1</v>
      </c>
      <c r="D91" s="420">
        <v>48796000</v>
      </c>
      <c r="E91" s="430">
        <v>1</v>
      </c>
      <c r="F91" s="420"/>
      <c r="G91" s="430">
        <v>1</v>
      </c>
      <c r="H91" s="414"/>
      <c r="I91" s="430">
        <v>1</v>
      </c>
      <c r="J91" s="414"/>
      <c r="K91" s="430">
        <v>1</v>
      </c>
      <c r="L91" s="414"/>
      <c r="M91" s="430">
        <v>1</v>
      </c>
      <c r="N91" s="414"/>
      <c r="O91" s="431">
        <v>1</v>
      </c>
      <c r="P91" s="420">
        <v>47385750</v>
      </c>
      <c r="Q91" s="414">
        <v>0</v>
      </c>
      <c r="R91" s="432"/>
      <c r="S91" s="420"/>
      <c r="T91" s="420"/>
      <c r="U91" s="432"/>
      <c r="V91" s="414"/>
      <c r="W91" s="420"/>
      <c r="X91" s="432"/>
      <c r="Y91" s="435"/>
      <c r="Z91" s="420"/>
      <c r="AA91" s="432"/>
      <c r="AB91" s="206"/>
      <c r="AC91" s="420"/>
      <c r="AD91" s="432"/>
      <c r="AE91" s="271"/>
      <c r="AF91" s="420"/>
    </row>
    <row r="92" spans="1:32" s="94" customFormat="1" ht="15.75" customHeight="1" x14ac:dyDescent="0.25">
      <c r="A92" s="1254"/>
      <c r="B92" s="136" t="s">
        <v>606</v>
      </c>
      <c r="C92" s="430">
        <v>1</v>
      </c>
      <c r="D92" s="420">
        <v>48796000</v>
      </c>
      <c r="E92" s="430">
        <v>1</v>
      </c>
      <c r="F92" s="420"/>
      <c r="G92" s="430">
        <v>1</v>
      </c>
      <c r="H92" s="414"/>
      <c r="I92" s="430">
        <v>1</v>
      </c>
      <c r="J92" s="414"/>
      <c r="K92" s="430">
        <v>1</v>
      </c>
      <c r="L92" s="414"/>
      <c r="M92" s="430">
        <v>1</v>
      </c>
      <c r="N92" s="414"/>
      <c r="O92" s="431">
        <v>1</v>
      </c>
      <c r="P92" s="420">
        <v>47385750</v>
      </c>
      <c r="Q92" s="414">
        <v>0</v>
      </c>
      <c r="R92" s="431"/>
      <c r="S92" s="420"/>
      <c r="T92" s="420"/>
      <c r="U92" s="432"/>
      <c r="V92" s="414"/>
      <c r="W92" s="420"/>
      <c r="X92" s="432"/>
      <c r="Y92" s="435"/>
      <c r="Z92" s="420"/>
      <c r="AA92" s="432"/>
      <c r="AB92" s="206"/>
      <c r="AC92" s="420"/>
      <c r="AD92" s="432"/>
      <c r="AE92" s="271"/>
      <c r="AF92" s="420"/>
    </row>
    <row r="93" spans="1:32" s="94" customFormat="1" ht="15.75" customHeight="1" x14ac:dyDescent="0.25">
      <c r="A93" s="1254"/>
      <c r="B93" s="136" t="s">
        <v>607</v>
      </c>
      <c r="C93" s="430">
        <v>1</v>
      </c>
      <c r="D93" s="420">
        <v>48796000</v>
      </c>
      <c r="E93" s="430">
        <v>1</v>
      </c>
      <c r="F93" s="420"/>
      <c r="G93" s="430">
        <v>1</v>
      </c>
      <c r="H93" s="414"/>
      <c r="I93" s="430">
        <v>1</v>
      </c>
      <c r="J93" s="414"/>
      <c r="K93" s="430">
        <v>1</v>
      </c>
      <c r="L93" s="414"/>
      <c r="M93" s="430">
        <v>1</v>
      </c>
      <c r="N93" s="414"/>
      <c r="O93" s="431">
        <v>1</v>
      </c>
      <c r="P93" s="420">
        <v>47385750</v>
      </c>
      <c r="Q93" s="414">
        <v>0</v>
      </c>
      <c r="R93" s="432"/>
      <c r="S93" s="420"/>
      <c r="T93" s="420"/>
      <c r="U93" s="432"/>
      <c r="V93" s="414"/>
      <c r="W93" s="420"/>
      <c r="X93" s="432"/>
      <c r="Y93" s="435"/>
      <c r="Z93" s="420"/>
      <c r="AA93" s="432"/>
      <c r="AB93" s="206"/>
      <c r="AC93" s="420"/>
      <c r="AD93" s="432"/>
      <c r="AE93" s="271"/>
      <c r="AF93" s="420"/>
    </row>
    <row r="94" spans="1:32" s="94" customFormat="1" ht="15.75" customHeight="1" x14ac:dyDescent="0.25">
      <c r="A94" s="1254"/>
      <c r="B94" s="136" t="s">
        <v>608</v>
      </c>
      <c r="C94" s="430">
        <v>1</v>
      </c>
      <c r="D94" s="420">
        <v>48796000</v>
      </c>
      <c r="E94" s="430">
        <v>1</v>
      </c>
      <c r="F94" s="420"/>
      <c r="G94" s="430">
        <v>1</v>
      </c>
      <c r="H94" s="414"/>
      <c r="I94" s="430">
        <v>1</v>
      </c>
      <c r="J94" s="414"/>
      <c r="K94" s="430">
        <v>1</v>
      </c>
      <c r="L94" s="414"/>
      <c r="M94" s="430">
        <v>1</v>
      </c>
      <c r="N94" s="414"/>
      <c r="O94" s="431">
        <v>1</v>
      </c>
      <c r="P94" s="420">
        <v>47385750</v>
      </c>
      <c r="Q94" s="414">
        <v>0</v>
      </c>
      <c r="R94" s="432"/>
      <c r="S94" s="420"/>
      <c r="T94" s="420"/>
      <c r="U94" s="432"/>
      <c r="V94" s="414"/>
      <c r="W94" s="420"/>
      <c r="X94" s="432"/>
      <c r="Y94" s="435"/>
      <c r="Z94" s="420"/>
      <c r="AA94" s="432"/>
      <c r="AB94" s="206"/>
      <c r="AC94" s="420"/>
      <c r="AD94" s="432"/>
      <c r="AE94" s="271"/>
      <c r="AF94" s="420"/>
    </row>
    <row r="95" spans="1:32" s="94" customFormat="1" ht="15.75" customHeight="1" x14ac:dyDescent="0.25">
      <c r="A95" s="1254"/>
      <c r="B95" s="136" t="s">
        <v>609</v>
      </c>
      <c r="C95" s="430">
        <v>1</v>
      </c>
      <c r="D95" s="420">
        <v>48791000</v>
      </c>
      <c r="E95" s="430">
        <v>1</v>
      </c>
      <c r="F95" s="420"/>
      <c r="G95" s="430">
        <v>1</v>
      </c>
      <c r="H95" s="414"/>
      <c r="I95" s="430">
        <v>1</v>
      </c>
      <c r="J95" s="414"/>
      <c r="K95" s="430">
        <v>1</v>
      </c>
      <c r="L95" s="414"/>
      <c r="M95" s="430">
        <v>1</v>
      </c>
      <c r="N95" s="414"/>
      <c r="O95" s="431">
        <v>1</v>
      </c>
      <c r="P95" s="420">
        <v>47385750</v>
      </c>
      <c r="Q95" s="414">
        <v>0</v>
      </c>
      <c r="R95" s="431"/>
      <c r="S95" s="420"/>
      <c r="T95" s="420"/>
      <c r="U95" s="432"/>
      <c r="V95" s="414"/>
      <c r="W95" s="420"/>
      <c r="X95" s="432"/>
      <c r="Y95" s="435"/>
      <c r="Z95" s="420"/>
      <c r="AA95" s="432"/>
      <c r="AB95" s="206"/>
      <c r="AC95" s="420"/>
      <c r="AD95" s="432"/>
      <c r="AE95" s="271"/>
      <c r="AF95" s="420"/>
    </row>
    <row r="96" spans="1:32" s="94" customFormat="1" ht="29.25" customHeight="1" x14ac:dyDescent="0.25">
      <c r="A96" s="920"/>
      <c r="B96" s="134" t="s">
        <v>93</v>
      </c>
      <c r="C96" s="433">
        <f>SUM(C76:C95)</f>
        <v>20</v>
      </c>
      <c r="D96" s="421">
        <f>SUM(D76:D95)</f>
        <v>975915000</v>
      </c>
      <c r="E96" s="433">
        <f>SUM(E76:E95)</f>
        <v>20</v>
      </c>
      <c r="F96" s="421"/>
      <c r="G96" s="433">
        <f>SUM(G76:G95)</f>
        <v>20</v>
      </c>
      <c r="H96" s="416"/>
      <c r="I96" s="433">
        <f>SUM(I76:I95)</f>
        <v>20</v>
      </c>
      <c r="J96" s="416"/>
      <c r="K96" s="433">
        <f>SUM(K76:K95)</f>
        <v>20</v>
      </c>
      <c r="L96" s="416"/>
      <c r="M96" s="433">
        <f>SUM(M76:M95)</f>
        <v>20</v>
      </c>
      <c r="N96" s="416"/>
      <c r="O96" s="433">
        <f>SUM(O76:O95)</f>
        <v>20</v>
      </c>
      <c r="P96" s="421">
        <f>SUM(P76:P95)</f>
        <v>947715000</v>
      </c>
      <c r="Q96" s="416"/>
      <c r="R96" s="433"/>
      <c r="S96" s="421"/>
      <c r="T96" s="421"/>
      <c r="U96" s="434"/>
      <c r="V96" s="416"/>
      <c r="W96" s="421"/>
      <c r="X96" s="434"/>
      <c r="Y96" s="474"/>
      <c r="Z96" s="474"/>
      <c r="AA96" s="434"/>
      <c r="AB96" s="207"/>
      <c r="AC96" s="474"/>
      <c r="AD96" s="434"/>
      <c r="AE96" s="272"/>
      <c r="AF96" s="474"/>
    </row>
    <row r="97" spans="1:32" s="66" customFormat="1" ht="24" customHeight="1" thickBot="1" x14ac:dyDescent="0.3">
      <c r="K97" s="154"/>
      <c r="L97" s="154"/>
      <c r="M97" s="154"/>
      <c r="N97" s="154"/>
      <c r="O97" s="154"/>
      <c r="P97" s="670"/>
    </row>
    <row r="98" spans="1:32" s="66" customFormat="1" ht="24" customHeight="1" thickBot="1" x14ac:dyDescent="0.3">
      <c r="A98" s="919" t="s">
        <v>610</v>
      </c>
      <c r="B98" s="919" t="s">
        <v>587</v>
      </c>
      <c r="C98" s="1202" t="s">
        <v>99</v>
      </c>
      <c r="D98" s="1257"/>
      <c r="E98" s="1257"/>
      <c r="F98" s="1257"/>
      <c r="G98" s="1257"/>
      <c r="H98" s="1257"/>
      <c r="I98" s="1257"/>
      <c r="J98" s="1257"/>
      <c r="K98" s="1257"/>
      <c r="L98" s="1257"/>
      <c r="M98" s="1257"/>
      <c r="N98" s="1203"/>
      <c r="O98" s="1226" t="s">
        <v>242</v>
      </c>
      <c r="P98" s="1227"/>
      <c r="Q98" s="1227"/>
      <c r="R98" s="1227"/>
      <c r="S98" s="1227"/>
      <c r="T98" s="1227"/>
      <c r="U98" s="1227"/>
      <c r="V98" s="1227"/>
      <c r="W98" s="1227"/>
      <c r="X98" s="1227"/>
      <c r="Y98" s="1227"/>
      <c r="Z98" s="1227"/>
      <c r="AA98" s="1227"/>
      <c r="AB98" s="1227"/>
      <c r="AC98" s="1227"/>
      <c r="AD98" s="1227"/>
      <c r="AE98" s="1227"/>
      <c r="AF98" s="1228"/>
    </row>
    <row r="99" spans="1:32" s="66" customFormat="1" ht="24" customHeight="1" x14ac:dyDescent="0.25">
      <c r="A99" s="1254"/>
      <c r="B99" s="1254"/>
      <c r="C99" s="1202" t="s">
        <v>255</v>
      </c>
      <c r="D99" s="1203"/>
      <c r="E99" s="1202" t="s">
        <v>256</v>
      </c>
      <c r="F99" s="1203"/>
      <c r="G99" s="1202" t="s">
        <v>257</v>
      </c>
      <c r="H99" s="1203"/>
      <c r="I99" s="1202" t="s">
        <v>258</v>
      </c>
      <c r="J99" s="1203"/>
      <c r="K99" s="1202" t="s">
        <v>578</v>
      </c>
      <c r="L99" s="1203"/>
      <c r="M99" s="1202" t="s">
        <v>260</v>
      </c>
      <c r="N99" s="1203"/>
      <c r="O99" s="1226" t="s">
        <v>255</v>
      </c>
      <c r="P99" s="1227"/>
      <c r="Q99" s="1228"/>
      <c r="R99" s="1226" t="s">
        <v>256</v>
      </c>
      <c r="S99" s="1227"/>
      <c r="T99" s="1228"/>
      <c r="U99" s="1226" t="s">
        <v>257</v>
      </c>
      <c r="V99" s="1227"/>
      <c r="W99" s="1228"/>
      <c r="X99" s="1226" t="s">
        <v>258</v>
      </c>
      <c r="Y99" s="1227"/>
      <c r="Z99" s="1228"/>
      <c r="AA99" s="1226" t="s">
        <v>578</v>
      </c>
      <c r="AB99" s="1227"/>
      <c r="AC99" s="1228"/>
      <c r="AD99" s="1226" t="s">
        <v>260</v>
      </c>
      <c r="AE99" s="1227"/>
      <c r="AF99" s="1228"/>
    </row>
    <row r="100" spans="1:32" s="66" customFormat="1" ht="29.25" customHeight="1" x14ac:dyDescent="0.25">
      <c r="A100" s="1254"/>
      <c r="B100" s="920"/>
      <c r="C100" s="209" t="s">
        <v>100</v>
      </c>
      <c r="D100" s="194" t="s">
        <v>588</v>
      </c>
      <c r="E100" s="209" t="s">
        <v>100</v>
      </c>
      <c r="F100" s="194" t="s">
        <v>588</v>
      </c>
      <c r="G100" s="209" t="s">
        <v>100</v>
      </c>
      <c r="H100" s="194" t="s">
        <v>588</v>
      </c>
      <c r="I100" s="209" t="s">
        <v>100</v>
      </c>
      <c r="J100" s="194" t="s">
        <v>588</v>
      </c>
      <c r="K100" s="209" t="s">
        <v>100</v>
      </c>
      <c r="L100" s="194" t="s">
        <v>588</v>
      </c>
      <c r="M100" s="209" t="s">
        <v>100</v>
      </c>
      <c r="N100" s="194" t="s">
        <v>588</v>
      </c>
      <c r="O100" s="197" t="s">
        <v>100</v>
      </c>
      <c r="P100" s="197" t="s">
        <v>589</v>
      </c>
      <c r="Q100" s="197" t="s">
        <v>229</v>
      </c>
      <c r="R100" s="197" t="s">
        <v>100</v>
      </c>
      <c r="S100" s="197" t="s">
        <v>589</v>
      </c>
      <c r="T100" s="197" t="s">
        <v>229</v>
      </c>
      <c r="U100" s="197" t="s">
        <v>100</v>
      </c>
      <c r="V100" s="197" t="s">
        <v>589</v>
      </c>
      <c r="W100" s="197" t="s">
        <v>229</v>
      </c>
      <c r="X100" s="197" t="s">
        <v>100</v>
      </c>
      <c r="Y100" s="197" t="s">
        <v>589</v>
      </c>
      <c r="Z100" s="197" t="s">
        <v>229</v>
      </c>
      <c r="AA100" s="581" t="s">
        <v>100</v>
      </c>
      <c r="AB100" s="197" t="s">
        <v>589</v>
      </c>
      <c r="AC100" s="197" t="s">
        <v>229</v>
      </c>
      <c r="AD100" s="197" t="s">
        <v>100</v>
      </c>
      <c r="AE100" s="197" t="s">
        <v>589</v>
      </c>
      <c r="AF100" s="197" t="s">
        <v>229</v>
      </c>
    </row>
    <row r="101" spans="1:32" s="66" customFormat="1" ht="16.5" x14ac:dyDescent="0.25">
      <c r="A101" s="1254"/>
      <c r="B101" s="135" t="s">
        <v>590</v>
      </c>
      <c r="C101" s="359">
        <v>1</v>
      </c>
      <c r="D101" s="206"/>
      <c r="E101" s="359">
        <v>1</v>
      </c>
      <c r="F101" s="206"/>
      <c r="G101" s="359">
        <v>1</v>
      </c>
      <c r="H101" s="206"/>
      <c r="I101" s="359">
        <v>1</v>
      </c>
      <c r="J101" s="206"/>
      <c r="K101" s="359">
        <v>1</v>
      </c>
      <c r="L101" s="206"/>
      <c r="M101" s="359">
        <v>1</v>
      </c>
      <c r="N101" s="206"/>
      <c r="O101" s="427"/>
      <c r="P101" s="206"/>
      <c r="Q101" s="420"/>
      <c r="R101" s="427"/>
      <c r="S101" s="206"/>
      <c r="T101" s="420"/>
      <c r="U101" s="427"/>
      <c r="V101" s="206"/>
      <c r="W101" s="420"/>
      <c r="X101" s="427"/>
      <c r="Y101" s="420"/>
      <c r="Z101" s="582"/>
      <c r="AA101" s="430"/>
      <c r="AB101" s="420"/>
      <c r="AC101" s="420"/>
      <c r="AD101" s="133"/>
      <c r="AE101" s="271"/>
      <c r="AF101" s="208"/>
    </row>
    <row r="102" spans="1:32" s="66" customFormat="1" ht="16.5" x14ac:dyDescent="0.25">
      <c r="A102" s="1254"/>
      <c r="B102" s="136" t="s">
        <v>591</v>
      </c>
      <c r="C102" s="358">
        <v>1</v>
      </c>
      <c r="D102" s="206"/>
      <c r="E102" s="358">
        <v>1</v>
      </c>
      <c r="F102" s="206"/>
      <c r="G102" s="358">
        <v>1</v>
      </c>
      <c r="H102" s="206"/>
      <c r="I102" s="358">
        <v>1</v>
      </c>
      <c r="J102" s="206"/>
      <c r="K102" s="358">
        <v>1</v>
      </c>
      <c r="L102" s="206"/>
      <c r="M102" s="358">
        <v>1</v>
      </c>
      <c r="N102" s="206"/>
      <c r="O102" s="430"/>
      <c r="P102" s="206"/>
      <c r="Q102" s="420"/>
      <c r="R102" s="430"/>
      <c r="S102" s="206"/>
      <c r="T102" s="420"/>
      <c r="U102" s="430"/>
      <c r="V102" s="206"/>
      <c r="W102" s="420"/>
      <c r="X102" s="430"/>
      <c r="Y102" s="420"/>
      <c r="Z102" s="582"/>
      <c r="AA102" s="430"/>
      <c r="AB102" s="420"/>
      <c r="AC102" s="420"/>
      <c r="AD102" s="133"/>
      <c r="AE102" s="271"/>
      <c r="AF102" s="208"/>
    </row>
    <row r="103" spans="1:32" s="66" customFormat="1" ht="16.5" x14ac:dyDescent="0.25">
      <c r="A103" s="1254"/>
      <c r="B103" s="136" t="s">
        <v>592</v>
      </c>
      <c r="C103" s="358">
        <v>1</v>
      </c>
      <c r="D103" s="206"/>
      <c r="E103" s="358">
        <v>1</v>
      </c>
      <c r="F103" s="206"/>
      <c r="G103" s="358">
        <v>1</v>
      </c>
      <c r="H103" s="206"/>
      <c r="I103" s="358">
        <v>1</v>
      </c>
      <c r="J103" s="206"/>
      <c r="K103" s="358">
        <v>1</v>
      </c>
      <c r="L103" s="206"/>
      <c r="M103" s="358">
        <v>1</v>
      </c>
      <c r="N103" s="206"/>
      <c r="O103" s="430"/>
      <c r="P103" s="206"/>
      <c r="Q103" s="420"/>
      <c r="R103" s="430"/>
      <c r="S103" s="206"/>
      <c r="T103" s="420"/>
      <c r="U103" s="430"/>
      <c r="V103" s="206"/>
      <c r="W103" s="420"/>
      <c r="X103" s="430"/>
      <c r="Y103" s="420"/>
      <c r="Z103" s="582"/>
      <c r="AA103" s="430"/>
      <c r="AB103" s="420"/>
      <c r="AC103" s="420"/>
      <c r="AD103" s="133"/>
      <c r="AE103" s="271"/>
      <c r="AF103" s="208"/>
    </row>
    <row r="104" spans="1:32" s="66" customFormat="1" ht="16.5" x14ac:dyDescent="0.25">
      <c r="A104" s="1254"/>
      <c r="B104" s="136" t="s">
        <v>593</v>
      </c>
      <c r="C104" s="358">
        <v>1</v>
      </c>
      <c r="D104" s="206"/>
      <c r="E104" s="358">
        <v>1</v>
      </c>
      <c r="F104" s="206"/>
      <c r="G104" s="358">
        <v>1</v>
      </c>
      <c r="H104" s="206"/>
      <c r="I104" s="358">
        <v>1</v>
      </c>
      <c r="J104" s="206"/>
      <c r="K104" s="358">
        <v>1</v>
      </c>
      <c r="L104" s="206"/>
      <c r="M104" s="358">
        <v>1</v>
      </c>
      <c r="N104" s="206"/>
      <c r="O104" s="430"/>
      <c r="P104" s="206"/>
      <c r="Q104" s="420"/>
      <c r="R104" s="430"/>
      <c r="S104" s="206"/>
      <c r="T104" s="420"/>
      <c r="U104" s="430"/>
      <c r="V104" s="206"/>
      <c r="W104" s="420"/>
      <c r="X104" s="430"/>
      <c r="Y104" s="420"/>
      <c r="Z104" s="582"/>
      <c r="AA104" s="430"/>
      <c r="AB104" s="420"/>
      <c r="AC104" s="420"/>
      <c r="AD104" s="133"/>
      <c r="AE104" s="271"/>
      <c r="AF104" s="208"/>
    </row>
    <row r="105" spans="1:32" s="66" customFormat="1" ht="16.5" x14ac:dyDescent="0.25">
      <c r="A105" s="1254"/>
      <c r="B105" s="136" t="s">
        <v>594</v>
      </c>
      <c r="C105" s="358">
        <v>1</v>
      </c>
      <c r="D105" s="206"/>
      <c r="E105" s="358">
        <v>1</v>
      </c>
      <c r="F105" s="206"/>
      <c r="G105" s="358">
        <v>1</v>
      </c>
      <c r="H105" s="206"/>
      <c r="I105" s="358">
        <v>1</v>
      </c>
      <c r="J105" s="206"/>
      <c r="K105" s="358">
        <v>1</v>
      </c>
      <c r="L105" s="206"/>
      <c r="M105" s="358">
        <v>1</v>
      </c>
      <c r="N105" s="206"/>
      <c r="O105" s="430"/>
      <c r="P105" s="206"/>
      <c r="Q105" s="420"/>
      <c r="R105" s="430"/>
      <c r="S105" s="206"/>
      <c r="T105" s="420"/>
      <c r="U105" s="430"/>
      <c r="V105" s="206"/>
      <c r="W105" s="420"/>
      <c r="X105" s="430"/>
      <c r="Y105" s="420"/>
      <c r="Z105" s="582"/>
      <c r="AA105" s="430"/>
      <c r="AB105" s="420"/>
      <c r="AC105" s="420"/>
      <c r="AD105" s="133"/>
      <c r="AE105" s="271"/>
      <c r="AF105" s="208"/>
    </row>
    <row r="106" spans="1:32" s="66" customFormat="1" ht="16.5" x14ac:dyDescent="0.25">
      <c r="A106" s="1254"/>
      <c r="B106" s="136" t="s">
        <v>595</v>
      </c>
      <c r="C106" s="358">
        <v>1</v>
      </c>
      <c r="D106" s="206"/>
      <c r="E106" s="358">
        <v>1</v>
      </c>
      <c r="F106" s="206"/>
      <c r="G106" s="358">
        <v>1</v>
      </c>
      <c r="H106" s="206"/>
      <c r="I106" s="358">
        <v>1</v>
      </c>
      <c r="J106" s="206"/>
      <c r="K106" s="358">
        <v>1</v>
      </c>
      <c r="L106" s="206"/>
      <c r="M106" s="358">
        <v>1</v>
      </c>
      <c r="N106" s="206"/>
      <c r="O106" s="430"/>
      <c r="P106" s="206"/>
      <c r="Q106" s="420"/>
      <c r="R106" s="430"/>
      <c r="S106" s="206"/>
      <c r="T106" s="420"/>
      <c r="U106" s="430"/>
      <c r="V106" s="206"/>
      <c r="W106" s="420"/>
      <c r="X106" s="430"/>
      <c r="Y106" s="420"/>
      <c r="Z106" s="582"/>
      <c r="AA106" s="430"/>
      <c r="AB106" s="420"/>
      <c r="AC106" s="420"/>
      <c r="AD106" s="133"/>
      <c r="AE106" s="271"/>
      <c r="AF106" s="208"/>
    </row>
    <row r="107" spans="1:32" s="66" customFormat="1" ht="16.5" x14ac:dyDescent="0.25">
      <c r="A107" s="1254"/>
      <c r="B107" s="136" t="s">
        <v>596</v>
      </c>
      <c r="C107" s="358">
        <v>1</v>
      </c>
      <c r="D107" s="206"/>
      <c r="E107" s="358">
        <v>1</v>
      </c>
      <c r="F107" s="206"/>
      <c r="G107" s="358">
        <v>1</v>
      </c>
      <c r="H107" s="206"/>
      <c r="I107" s="358">
        <v>1</v>
      </c>
      <c r="J107" s="206"/>
      <c r="K107" s="358">
        <v>1</v>
      </c>
      <c r="L107" s="206"/>
      <c r="M107" s="358">
        <v>1</v>
      </c>
      <c r="N107" s="206"/>
      <c r="O107" s="430"/>
      <c r="P107" s="206"/>
      <c r="Q107" s="420"/>
      <c r="R107" s="430"/>
      <c r="S107" s="206"/>
      <c r="T107" s="420"/>
      <c r="U107" s="430"/>
      <c r="V107" s="206"/>
      <c r="W107" s="420"/>
      <c r="X107" s="430"/>
      <c r="Y107" s="420"/>
      <c r="Z107" s="582"/>
      <c r="AA107" s="430"/>
      <c r="AB107" s="420"/>
      <c r="AC107" s="420"/>
      <c r="AD107" s="133"/>
      <c r="AE107" s="271"/>
      <c r="AF107" s="208"/>
    </row>
    <row r="108" spans="1:32" s="66" customFormat="1" ht="16.5" x14ac:dyDescent="0.25">
      <c r="A108" s="1254"/>
      <c r="B108" s="136" t="s">
        <v>597</v>
      </c>
      <c r="C108" s="358">
        <v>1</v>
      </c>
      <c r="D108" s="206"/>
      <c r="E108" s="358">
        <v>1</v>
      </c>
      <c r="F108" s="206"/>
      <c r="G108" s="358">
        <v>1</v>
      </c>
      <c r="H108" s="206"/>
      <c r="I108" s="358">
        <v>1</v>
      </c>
      <c r="J108" s="206"/>
      <c r="K108" s="358">
        <v>1</v>
      </c>
      <c r="L108" s="206"/>
      <c r="M108" s="358">
        <v>1</v>
      </c>
      <c r="N108" s="206"/>
      <c r="O108" s="430"/>
      <c r="P108" s="206"/>
      <c r="Q108" s="420"/>
      <c r="R108" s="430"/>
      <c r="S108" s="206"/>
      <c r="T108" s="420"/>
      <c r="U108" s="430"/>
      <c r="V108" s="206"/>
      <c r="W108" s="420"/>
      <c r="X108" s="430"/>
      <c r="Y108" s="420"/>
      <c r="Z108" s="582"/>
      <c r="AA108" s="430"/>
      <c r="AB108" s="420"/>
      <c r="AC108" s="420"/>
      <c r="AD108" s="133"/>
      <c r="AE108" s="271"/>
      <c r="AF108" s="208"/>
    </row>
    <row r="109" spans="1:32" s="66" customFormat="1" ht="16.5" x14ac:dyDescent="0.25">
      <c r="A109" s="1254"/>
      <c r="B109" s="136" t="s">
        <v>598</v>
      </c>
      <c r="C109" s="358">
        <v>1</v>
      </c>
      <c r="D109" s="206"/>
      <c r="E109" s="358">
        <v>1</v>
      </c>
      <c r="F109" s="206"/>
      <c r="G109" s="358">
        <v>1</v>
      </c>
      <c r="H109" s="206"/>
      <c r="I109" s="358">
        <v>1</v>
      </c>
      <c r="J109" s="206"/>
      <c r="K109" s="358">
        <v>1</v>
      </c>
      <c r="L109" s="206"/>
      <c r="M109" s="358">
        <v>1</v>
      </c>
      <c r="N109" s="206"/>
      <c r="O109" s="430"/>
      <c r="P109" s="206"/>
      <c r="Q109" s="420"/>
      <c r="R109" s="430"/>
      <c r="S109" s="206"/>
      <c r="T109" s="420"/>
      <c r="U109" s="430"/>
      <c r="V109" s="206"/>
      <c r="W109" s="420"/>
      <c r="X109" s="430"/>
      <c r="Y109" s="420"/>
      <c r="Z109" s="582"/>
      <c r="AA109" s="430"/>
      <c r="AB109" s="420"/>
      <c r="AC109" s="420"/>
      <c r="AD109" s="133"/>
      <c r="AE109" s="271"/>
      <c r="AF109" s="208"/>
    </row>
    <row r="110" spans="1:32" s="66" customFormat="1" ht="16.5" x14ac:dyDescent="0.25">
      <c r="A110" s="1254"/>
      <c r="B110" s="136" t="s">
        <v>599</v>
      </c>
      <c r="C110" s="358">
        <v>1</v>
      </c>
      <c r="D110" s="206"/>
      <c r="E110" s="358">
        <v>1</v>
      </c>
      <c r="F110" s="206"/>
      <c r="G110" s="358">
        <v>1</v>
      </c>
      <c r="H110" s="206"/>
      <c r="I110" s="358">
        <v>1</v>
      </c>
      <c r="J110" s="206"/>
      <c r="K110" s="358">
        <v>1</v>
      </c>
      <c r="L110" s="206"/>
      <c r="M110" s="358">
        <v>1</v>
      </c>
      <c r="N110" s="206"/>
      <c r="O110" s="430"/>
      <c r="P110" s="206"/>
      <c r="Q110" s="420"/>
      <c r="R110" s="430"/>
      <c r="S110" s="206"/>
      <c r="T110" s="420"/>
      <c r="U110" s="430"/>
      <c r="V110" s="206"/>
      <c r="W110" s="420"/>
      <c r="X110" s="430"/>
      <c r="Y110" s="420"/>
      <c r="Z110" s="582"/>
      <c r="AA110" s="430"/>
      <c r="AB110" s="420"/>
      <c r="AC110" s="420"/>
      <c r="AD110" s="133"/>
      <c r="AE110" s="271"/>
      <c r="AF110" s="208"/>
    </row>
    <row r="111" spans="1:32" s="66" customFormat="1" ht="16.5" x14ac:dyDescent="0.25">
      <c r="A111" s="1254"/>
      <c r="B111" s="136" t="s">
        <v>600</v>
      </c>
      <c r="C111" s="358">
        <v>1</v>
      </c>
      <c r="D111" s="206"/>
      <c r="E111" s="358">
        <v>1</v>
      </c>
      <c r="F111" s="206"/>
      <c r="G111" s="358">
        <v>1</v>
      </c>
      <c r="H111" s="206"/>
      <c r="I111" s="358">
        <v>1</v>
      </c>
      <c r="J111" s="206"/>
      <c r="K111" s="358">
        <v>1</v>
      </c>
      <c r="L111" s="206"/>
      <c r="M111" s="358">
        <v>1</v>
      </c>
      <c r="N111" s="206"/>
      <c r="O111" s="430"/>
      <c r="P111" s="206"/>
      <c r="Q111" s="420"/>
      <c r="R111" s="430"/>
      <c r="S111" s="206"/>
      <c r="T111" s="420"/>
      <c r="U111" s="430"/>
      <c r="V111" s="206"/>
      <c r="W111" s="420"/>
      <c r="X111" s="430"/>
      <c r="Y111" s="420"/>
      <c r="Z111" s="582"/>
      <c r="AA111" s="430"/>
      <c r="AB111" s="420"/>
      <c r="AC111" s="420"/>
      <c r="AD111" s="133"/>
      <c r="AE111" s="271"/>
      <c r="AF111" s="208"/>
    </row>
    <row r="112" spans="1:32" s="66" customFormat="1" ht="16.5" x14ac:dyDescent="0.25">
      <c r="A112" s="1254"/>
      <c r="B112" s="136" t="s">
        <v>601</v>
      </c>
      <c r="C112" s="358">
        <v>1</v>
      </c>
      <c r="D112" s="206"/>
      <c r="E112" s="358">
        <v>1</v>
      </c>
      <c r="F112" s="206"/>
      <c r="G112" s="358">
        <v>1</v>
      </c>
      <c r="H112" s="206"/>
      <c r="I112" s="358">
        <v>1</v>
      </c>
      <c r="J112" s="206"/>
      <c r="K112" s="358">
        <v>1</v>
      </c>
      <c r="L112" s="206"/>
      <c r="M112" s="358">
        <v>1</v>
      </c>
      <c r="N112" s="206"/>
      <c r="O112" s="430"/>
      <c r="P112" s="206"/>
      <c r="Q112" s="420"/>
      <c r="R112" s="430"/>
      <c r="S112" s="206"/>
      <c r="T112" s="420"/>
      <c r="U112" s="430"/>
      <c r="V112" s="206"/>
      <c r="W112" s="420"/>
      <c r="X112" s="430"/>
      <c r="Y112" s="420"/>
      <c r="Z112" s="582"/>
      <c r="AA112" s="430"/>
      <c r="AB112" s="420"/>
      <c r="AC112" s="420"/>
      <c r="AD112" s="133"/>
      <c r="AE112" s="271"/>
      <c r="AF112" s="208"/>
    </row>
    <row r="113" spans="1:32" s="66" customFormat="1" ht="16.5" x14ac:dyDescent="0.25">
      <c r="A113" s="1254"/>
      <c r="B113" s="136" t="s">
        <v>602</v>
      </c>
      <c r="C113" s="358">
        <v>1</v>
      </c>
      <c r="D113" s="206"/>
      <c r="E113" s="358">
        <v>1</v>
      </c>
      <c r="F113" s="206"/>
      <c r="G113" s="358">
        <v>1</v>
      </c>
      <c r="H113" s="206"/>
      <c r="I113" s="358">
        <v>1</v>
      </c>
      <c r="J113" s="206"/>
      <c r="K113" s="358">
        <v>1</v>
      </c>
      <c r="L113" s="206"/>
      <c r="M113" s="358">
        <v>1</v>
      </c>
      <c r="N113" s="206"/>
      <c r="O113" s="430"/>
      <c r="P113" s="206"/>
      <c r="Q113" s="420"/>
      <c r="R113" s="430"/>
      <c r="S113" s="206"/>
      <c r="T113" s="420"/>
      <c r="U113" s="430"/>
      <c r="V113" s="206"/>
      <c r="W113" s="420"/>
      <c r="X113" s="430"/>
      <c r="Y113" s="420"/>
      <c r="Z113" s="582"/>
      <c r="AA113" s="430"/>
      <c r="AB113" s="420"/>
      <c r="AC113" s="420"/>
      <c r="AD113" s="133"/>
      <c r="AE113" s="271"/>
      <c r="AF113" s="208"/>
    </row>
    <row r="114" spans="1:32" s="66" customFormat="1" ht="16.5" x14ac:dyDescent="0.25">
      <c r="A114" s="1254"/>
      <c r="B114" s="136" t="s">
        <v>603</v>
      </c>
      <c r="C114" s="358">
        <v>1</v>
      </c>
      <c r="D114" s="206"/>
      <c r="E114" s="358">
        <v>1</v>
      </c>
      <c r="F114" s="206"/>
      <c r="G114" s="358">
        <v>1</v>
      </c>
      <c r="H114" s="206"/>
      <c r="I114" s="358">
        <v>1</v>
      </c>
      <c r="J114" s="206"/>
      <c r="K114" s="358">
        <v>1</v>
      </c>
      <c r="L114" s="206"/>
      <c r="M114" s="358">
        <v>1</v>
      </c>
      <c r="N114" s="206"/>
      <c r="O114" s="430"/>
      <c r="P114" s="206"/>
      <c r="Q114" s="420"/>
      <c r="R114" s="430"/>
      <c r="S114" s="206"/>
      <c r="T114" s="420"/>
      <c r="U114" s="430"/>
      <c r="V114" s="206"/>
      <c r="W114" s="420"/>
      <c r="X114" s="430"/>
      <c r="Y114" s="420"/>
      <c r="Z114" s="582"/>
      <c r="AA114" s="430"/>
      <c r="AB114" s="420"/>
      <c r="AC114" s="420"/>
      <c r="AD114" s="133"/>
      <c r="AE114" s="271"/>
      <c r="AF114" s="208"/>
    </row>
    <row r="115" spans="1:32" s="66" customFormat="1" ht="16.5" x14ac:dyDescent="0.25">
      <c r="A115" s="1254"/>
      <c r="B115" s="136" t="s">
        <v>604</v>
      </c>
      <c r="C115" s="358">
        <v>1</v>
      </c>
      <c r="D115" s="206"/>
      <c r="E115" s="358">
        <v>1</v>
      </c>
      <c r="F115" s="206"/>
      <c r="G115" s="358">
        <v>1</v>
      </c>
      <c r="H115" s="206"/>
      <c r="I115" s="358">
        <v>1</v>
      </c>
      <c r="J115" s="206"/>
      <c r="K115" s="358">
        <v>1</v>
      </c>
      <c r="L115" s="206"/>
      <c r="M115" s="358">
        <v>1</v>
      </c>
      <c r="N115" s="206"/>
      <c r="O115" s="430"/>
      <c r="P115" s="206"/>
      <c r="Q115" s="420"/>
      <c r="R115" s="430"/>
      <c r="S115" s="206"/>
      <c r="T115" s="420"/>
      <c r="U115" s="430"/>
      <c r="V115" s="206"/>
      <c r="W115" s="420"/>
      <c r="X115" s="430"/>
      <c r="Y115" s="420"/>
      <c r="Z115" s="582"/>
      <c r="AA115" s="430"/>
      <c r="AB115" s="420"/>
      <c r="AC115" s="420"/>
      <c r="AD115" s="133"/>
      <c r="AE115" s="271"/>
      <c r="AF115" s="208"/>
    </row>
    <row r="116" spans="1:32" s="66" customFormat="1" ht="16.5" x14ac:dyDescent="0.25">
      <c r="A116" s="1254"/>
      <c r="B116" s="136" t="s">
        <v>605</v>
      </c>
      <c r="C116" s="358">
        <v>1</v>
      </c>
      <c r="D116" s="206"/>
      <c r="E116" s="358">
        <v>1</v>
      </c>
      <c r="F116" s="206"/>
      <c r="G116" s="358">
        <v>1</v>
      </c>
      <c r="H116" s="206"/>
      <c r="I116" s="358">
        <v>1</v>
      </c>
      <c r="J116" s="206"/>
      <c r="K116" s="358">
        <v>1</v>
      </c>
      <c r="L116" s="206"/>
      <c r="M116" s="358">
        <v>1</v>
      </c>
      <c r="N116" s="206"/>
      <c r="O116" s="430"/>
      <c r="P116" s="206"/>
      <c r="Q116" s="420"/>
      <c r="R116" s="430"/>
      <c r="S116" s="206"/>
      <c r="T116" s="420"/>
      <c r="U116" s="430"/>
      <c r="V116" s="206"/>
      <c r="W116" s="420"/>
      <c r="X116" s="430"/>
      <c r="Y116" s="420"/>
      <c r="Z116" s="582"/>
      <c r="AA116" s="430"/>
      <c r="AB116" s="420"/>
      <c r="AC116" s="420"/>
      <c r="AD116" s="133"/>
      <c r="AE116" s="271"/>
      <c r="AF116" s="208"/>
    </row>
    <row r="117" spans="1:32" s="66" customFormat="1" ht="16.5" x14ac:dyDescent="0.25">
      <c r="A117" s="1254"/>
      <c r="B117" s="136" t="s">
        <v>606</v>
      </c>
      <c r="C117" s="358">
        <v>1</v>
      </c>
      <c r="D117" s="206"/>
      <c r="E117" s="358">
        <v>1</v>
      </c>
      <c r="F117" s="206"/>
      <c r="G117" s="358">
        <v>1</v>
      </c>
      <c r="H117" s="206"/>
      <c r="I117" s="358">
        <v>1</v>
      </c>
      <c r="J117" s="206"/>
      <c r="K117" s="358">
        <v>1</v>
      </c>
      <c r="L117" s="206"/>
      <c r="M117" s="358">
        <v>1</v>
      </c>
      <c r="N117" s="206"/>
      <c r="O117" s="430"/>
      <c r="P117" s="206"/>
      <c r="Q117" s="420"/>
      <c r="R117" s="430"/>
      <c r="S117" s="206"/>
      <c r="T117" s="420"/>
      <c r="U117" s="430"/>
      <c r="V117" s="206"/>
      <c r="W117" s="420"/>
      <c r="X117" s="430"/>
      <c r="Y117" s="420"/>
      <c r="Z117" s="582"/>
      <c r="AA117" s="430"/>
      <c r="AB117" s="420"/>
      <c r="AC117" s="420"/>
      <c r="AD117" s="133"/>
      <c r="AE117" s="271"/>
      <c r="AF117" s="208"/>
    </row>
    <row r="118" spans="1:32" s="66" customFormat="1" ht="16.5" x14ac:dyDescent="0.25">
      <c r="A118" s="1254"/>
      <c r="B118" s="136" t="s">
        <v>607</v>
      </c>
      <c r="C118" s="358">
        <v>1</v>
      </c>
      <c r="D118" s="206"/>
      <c r="E118" s="358">
        <v>1</v>
      </c>
      <c r="F118" s="206"/>
      <c r="G118" s="358">
        <v>1</v>
      </c>
      <c r="H118" s="206"/>
      <c r="I118" s="358">
        <v>1</v>
      </c>
      <c r="J118" s="206"/>
      <c r="K118" s="358">
        <v>1</v>
      </c>
      <c r="L118" s="206"/>
      <c r="M118" s="358">
        <v>1</v>
      </c>
      <c r="N118" s="206"/>
      <c r="O118" s="430"/>
      <c r="P118" s="206"/>
      <c r="Q118" s="420"/>
      <c r="R118" s="430"/>
      <c r="S118" s="206"/>
      <c r="T118" s="420"/>
      <c r="U118" s="430"/>
      <c r="V118" s="206"/>
      <c r="W118" s="420"/>
      <c r="X118" s="430"/>
      <c r="Y118" s="420"/>
      <c r="Z118" s="582"/>
      <c r="AA118" s="430"/>
      <c r="AB118" s="420"/>
      <c r="AC118" s="420"/>
      <c r="AD118" s="133"/>
      <c r="AE118" s="271"/>
      <c r="AF118" s="208"/>
    </row>
    <row r="119" spans="1:32" s="66" customFormat="1" ht="16.5" x14ac:dyDescent="0.25">
      <c r="A119" s="1254"/>
      <c r="B119" s="136" t="s">
        <v>608</v>
      </c>
      <c r="C119" s="358">
        <v>1</v>
      </c>
      <c r="D119" s="206"/>
      <c r="E119" s="358">
        <v>1</v>
      </c>
      <c r="F119" s="206"/>
      <c r="G119" s="358">
        <v>1</v>
      </c>
      <c r="H119" s="206"/>
      <c r="I119" s="358">
        <v>1</v>
      </c>
      <c r="J119" s="206"/>
      <c r="K119" s="358">
        <v>1</v>
      </c>
      <c r="L119" s="206"/>
      <c r="M119" s="358">
        <v>1</v>
      </c>
      <c r="N119" s="206"/>
      <c r="O119" s="430"/>
      <c r="P119" s="206"/>
      <c r="Q119" s="420"/>
      <c r="R119" s="430"/>
      <c r="S119" s="206"/>
      <c r="T119" s="420"/>
      <c r="U119" s="430"/>
      <c r="V119" s="206"/>
      <c r="W119" s="420"/>
      <c r="X119" s="430"/>
      <c r="Y119" s="420"/>
      <c r="Z119" s="582"/>
      <c r="AA119" s="430"/>
      <c r="AB119" s="420"/>
      <c r="AC119" s="420"/>
      <c r="AD119" s="133"/>
      <c r="AE119" s="271"/>
      <c r="AF119" s="208"/>
    </row>
    <row r="120" spans="1:32" s="66" customFormat="1" ht="16.5" x14ac:dyDescent="0.25">
      <c r="A120" s="1254"/>
      <c r="B120" s="277" t="s">
        <v>609</v>
      </c>
      <c r="C120" s="358">
        <v>1</v>
      </c>
      <c r="D120" s="279"/>
      <c r="E120" s="358">
        <v>1</v>
      </c>
      <c r="F120" s="279"/>
      <c r="G120" s="358">
        <v>1</v>
      </c>
      <c r="H120" s="279"/>
      <c r="I120" s="358">
        <v>1</v>
      </c>
      <c r="J120" s="279"/>
      <c r="K120" s="358">
        <v>1</v>
      </c>
      <c r="L120" s="279"/>
      <c r="M120" s="358">
        <v>1</v>
      </c>
      <c r="N120" s="279"/>
      <c r="O120" s="430"/>
      <c r="P120" s="279"/>
      <c r="Q120" s="420"/>
      <c r="R120" s="430"/>
      <c r="S120" s="279"/>
      <c r="T120" s="420"/>
      <c r="U120" s="430"/>
      <c r="V120" s="279"/>
      <c r="W120" s="420"/>
      <c r="X120" s="430"/>
      <c r="Y120" s="420"/>
      <c r="Z120" s="582"/>
      <c r="AA120" s="430"/>
      <c r="AB120" s="420"/>
      <c r="AC120" s="420"/>
      <c r="AD120" s="278"/>
      <c r="AE120" s="279"/>
      <c r="AF120" s="281"/>
    </row>
    <row r="121" spans="1:32" s="66" customFormat="1" ht="16.5" x14ac:dyDescent="0.25">
      <c r="A121" s="1258"/>
      <c r="B121" s="287" t="s">
        <v>93</v>
      </c>
      <c r="C121" s="360">
        <f>SUM(C101:C120)</f>
        <v>20</v>
      </c>
      <c r="D121" s="287"/>
      <c r="E121" s="360">
        <f>SUM(E101:E120)</f>
        <v>20</v>
      </c>
      <c r="F121" s="287"/>
      <c r="G121" s="360">
        <f>SUM(G101:G120)</f>
        <v>20</v>
      </c>
      <c r="H121" s="287"/>
      <c r="I121" s="360">
        <f>SUM(I101:I120)</f>
        <v>20</v>
      </c>
      <c r="J121" s="287"/>
      <c r="K121" s="360">
        <f>SUM(K101:K120)</f>
        <v>20</v>
      </c>
      <c r="L121" s="287"/>
      <c r="M121" s="360">
        <f>SUM(M101:M120)</f>
        <v>20</v>
      </c>
      <c r="N121" s="287"/>
      <c r="O121" s="433"/>
      <c r="P121" s="287"/>
      <c r="Q121" s="499"/>
      <c r="R121" s="433"/>
      <c r="S121" s="287"/>
      <c r="T121" s="499"/>
      <c r="U121" s="433"/>
      <c r="V121" s="287"/>
      <c r="W121" s="499"/>
      <c r="X121" s="433"/>
      <c r="Y121" s="499"/>
      <c r="Z121" s="499"/>
      <c r="AA121" s="583"/>
      <c r="AB121" s="499"/>
      <c r="AC121" s="499"/>
      <c r="AD121" s="287"/>
      <c r="AE121" s="287"/>
      <c r="AF121" s="288"/>
    </row>
    <row r="122" spans="1:32" ht="16.5" x14ac:dyDescent="0.25">
      <c r="A122" s="286"/>
      <c r="B122" s="286"/>
      <c r="C122" s="286"/>
      <c r="D122" s="286"/>
      <c r="E122" s="286"/>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row>
    <row r="125" spans="1:32" ht="15" thickBot="1" x14ac:dyDescent="0.3"/>
    <row r="126" spans="1:32" s="66" customFormat="1" ht="50.25" customHeight="1" thickBot="1" x14ac:dyDescent="0.3">
      <c r="A126" s="1255" t="s">
        <v>612</v>
      </c>
      <c r="B126" s="1256"/>
      <c r="C126" s="1223" t="s">
        <v>613</v>
      </c>
      <c r="D126" s="1224"/>
      <c r="E126" s="1224"/>
      <c r="F126" s="1224"/>
      <c r="G126" s="1224"/>
      <c r="H126" s="1224"/>
      <c r="I126" s="1224"/>
      <c r="J126" s="1224"/>
      <c r="K126" s="1224"/>
      <c r="L126" s="1224"/>
      <c r="M126" s="1224"/>
      <c r="N126" s="1224"/>
      <c r="O126" s="1224"/>
      <c r="P126" s="1224"/>
      <c r="Q126" s="1224"/>
      <c r="R126" s="1224"/>
      <c r="S126" s="1224"/>
      <c r="T126" s="1224"/>
      <c r="U126" s="1224"/>
      <c r="V126" s="1224"/>
      <c r="W126" s="1224"/>
      <c r="X126" s="1224"/>
      <c r="Y126" s="1224"/>
      <c r="Z126" s="1225"/>
      <c r="AA126" s="138"/>
      <c r="AB126" s="138"/>
      <c r="AC126" s="138"/>
      <c r="AD126" s="138"/>
      <c r="AE126" s="138"/>
      <c r="AF126" s="138"/>
    </row>
    <row r="127" spans="1:32" s="66" customFormat="1" ht="24" customHeight="1" x14ac:dyDescent="0.25">
      <c r="A127" s="1259" t="s">
        <v>614</v>
      </c>
      <c r="B127" s="1259" t="s">
        <v>587</v>
      </c>
      <c r="C127" s="1262" t="s">
        <v>240</v>
      </c>
      <c r="D127" s="1262"/>
      <c r="E127" s="1262" t="s">
        <v>250</v>
      </c>
      <c r="F127" s="1262"/>
      <c r="G127" s="1262" t="s">
        <v>251</v>
      </c>
      <c r="H127" s="1262"/>
      <c r="I127" s="1262" t="s">
        <v>252</v>
      </c>
      <c r="J127" s="1262"/>
      <c r="K127" s="1262" t="s">
        <v>253</v>
      </c>
      <c r="L127" s="1262"/>
      <c r="M127" s="1262" t="s">
        <v>254</v>
      </c>
      <c r="N127" s="1262"/>
      <c r="O127" s="1221" t="s">
        <v>255</v>
      </c>
      <c r="P127" s="1222"/>
      <c r="Q127" s="1221" t="s">
        <v>256</v>
      </c>
      <c r="R127" s="1222"/>
      <c r="S127" s="1221" t="s">
        <v>257</v>
      </c>
      <c r="T127" s="1222"/>
      <c r="U127" s="1221" t="s">
        <v>258</v>
      </c>
      <c r="V127" s="1222"/>
      <c r="W127" s="1221" t="s">
        <v>578</v>
      </c>
      <c r="X127" s="1222"/>
      <c r="Y127" s="1221" t="s">
        <v>260</v>
      </c>
      <c r="Z127" s="1222"/>
      <c r="AA127" s="138"/>
      <c r="AB127" s="138"/>
      <c r="AC127" s="138"/>
      <c r="AD127" s="138"/>
      <c r="AE127" s="138"/>
      <c r="AF127" s="138"/>
    </row>
    <row r="128" spans="1:32" s="66" customFormat="1" ht="29.25" customHeight="1" x14ac:dyDescent="0.25">
      <c r="A128" s="1261"/>
      <c r="B128" s="1260"/>
      <c r="C128" s="290" t="s">
        <v>615</v>
      </c>
      <c r="D128" s="290" t="s">
        <v>616</v>
      </c>
      <c r="E128" s="290" t="s">
        <v>615</v>
      </c>
      <c r="F128" s="290" t="s">
        <v>616</v>
      </c>
      <c r="G128" s="290" t="s">
        <v>615</v>
      </c>
      <c r="H128" s="290" t="s">
        <v>616</v>
      </c>
      <c r="I128" s="290" t="s">
        <v>615</v>
      </c>
      <c r="J128" s="290" t="s">
        <v>616</v>
      </c>
      <c r="K128" s="290" t="s">
        <v>615</v>
      </c>
      <c r="L128" s="290" t="s">
        <v>616</v>
      </c>
      <c r="M128" s="290" t="s">
        <v>615</v>
      </c>
      <c r="N128" s="290" t="s">
        <v>616</v>
      </c>
      <c r="O128" s="290" t="s">
        <v>615</v>
      </c>
      <c r="P128" s="290" t="s">
        <v>616</v>
      </c>
      <c r="Q128" s="290" t="s">
        <v>615</v>
      </c>
      <c r="R128" s="290" t="s">
        <v>616</v>
      </c>
      <c r="S128" s="290" t="s">
        <v>615</v>
      </c>
      <c r="T128" s="290" t="s">
        <v>616</v>
      </c>
      <c r="U128" s="290" t="s">
        <v>615</v>
      </c>
      <c r="V128" s="290" t="s">
        <v>616</v>
      </c>
      <c r="W128" s="290" t="s">
        <v>615</v>
      </c>
      <c r="X128" s="290" t="s">
        <v>616</v>
      </c>
      <c r="Y128" s="290" t="s">
        <v>615</v>
      </c>
      <c r="Z128" s="290" t="s">
        <v>616</v>
      </c>
      <c r="AA128" s="138"/>
      <c r="AB128" s="138"/>
      <c r="AC128" s="138"/>
      <c r="AD128" s="138"/>
      <c r="AE128" s="138"/>
      <c r="AF128" s="138"/>
    </row>
    <row r="129" spans="1:32" s="66" customFormat="1" ht="17.25" customHeight="1" x14ac:dyDescent="0.25">
      <c r="A129" s="1261"/>
      <c r="B129" s="289" t="s">
        <v>617</v>
      </c>
      <c r="C129" s="280">
        <v>0</v>
      </c>
      <c r="D129" s="365">
        <v>0</v>
      </c>
      <c r="E129" s="280">
        <v>0</v>
      </c>
      <c r="F129" s="280"/>
      <c r="G129" s="280">
        <v>3</v>
      </c>
      <c r="H129" s="365"/>
      <c r="I129" s="280">
        <v>0</v>
      </c>
      <c r="J129" s="471"/>
      <c r="K129" s="280">
        <v>0</v>
      </c>
      <c r="L129" s="482"/>
      <c r="M129" s="280">
        <v>2</v>
      </c>
      <c r="N129" s="393"/>
      <c r="O129" s="280">
        <v>0</v>
      </c>
      <c r="P129" s="472"/>
      <c r="Q129" s="280">
        <v>1</v>
      </c>
      <c r="R129" s="361"/>
      <c r="S129" s="280">
        <v>0</v>
      </c>
      <c r="T129" s="482"/>
      <c r="U129" s="280">
        <v>0</v>
      </c>
      <c r="V129" s="482"/>
      <c r="W129" s="280">
        <v>0</v>
      </c>
      <c r="X129" s="361"/>
      <c r="Y129" s="280">
        <v>0</v>
      </c>
      <c r="Z129" s="280"/>
      <c r="AA129" s="138"/>
      <c r="AB129" s="138"/>
      <c r="AC129" s="138"/>
      <c r="AD129" s="138"/>
      <c r="AE129" s="138"/>
      <c r="AF129" s="138"/>
    </row>
    <row r="130" spans="1:32" s="66" customFormat="1" ht="17.25" x14ac:dyDescent="0.25">
      <c r="A130" s="1261"/>
      <c r="B130" s="289" t="s">
        <v>590</v>
      </c>
      <c r="C130" s="364">
        <v>42</v>
      </c>
      <c r="D130" s="365">
        <v>78</v>
      </c>
      <c r="E130" s="366">
        <v>90</v>
      </c>
      <c r="F130" s="365"/>
      <c r="G130" s="367">
        <v>100</v>
      </c>
      <c r="H130" s="365"/>
      <c r="I130" s="368">
        <v>82</v>
      </c>
      <c r="J130" s="471"/>
      <c r="K130" s="361">
        <v>93</v>
      </c>
      <c r="L130" s="482"/>
      <c r="M130" s="361">
        <v>82</v>
      </c>
      <c r="N130" s="393"/>
      <c r="O130" s="361">
        <v>116</v>
      </c>
      <c r="P130" s="472"/>
      <c r="Q130" s="361">
        <v>96</v>
      </c>
      <c r="R130" s="361"/>
      <c r="S130" s="361">
        <v>116</v>
      </c>
      <c r="T130" s="482"/>
      <c r="U130" s="361">
        <v>80</v>
      </c>
      <c r="V130" s="482"/>
      <c r="W130" s="361">
        <v>65</v>
      </c>
      <c r="X130" s="361"/>
      <c r="Y130" s="361">
        <v>60</v>
      </c>
      <c r="Z130" s="280"/>
      <c r="AA130" s="138"/>
      <c r="AB130" s="138"/>
      <c r="AC130" s="138"/>
      <c r="AD130" s="138"/>
      <c r="AE130" s="138"/>
      <c r="AF130" s="138"/>
    </row>
    <row r="131" spans="1:32" s="66" customFormat="1" ht="17.25" x14ac:dyDescent="0.25">
      <c r="A131" s="1261"/>
      <c r="B131" s="289" t="s">
        <v>591</v>
      </c>
      <c r="C131" s="369">
        <v>65</v>
      </c>
      <c r="D131" s="365">
        <v>52</v>
      </c>
      <c r="E131" s="366">
        <v>50</v>
      </c>
      <c r="F131" s="365"/>
      <c r="G131" s="367">
        <v>54</v>
      </c>
      <c r="H131" s="365"/>
      <c r="I131" s="367">
        <v>50</v>
      </c>
      <c r="J131" s="471"/>
      <c r="K131" s="362">
        <v>49</v>
      </c>
      <c r="L131" s="482"/>
      <c r="M131" s="362">
        <v>70</v>
      </c>
      <c r="N131" s="393"/>
      <c r="O131" s="362">
        <v>64</v>
      </c>
      <c r="P131" s="472"/>
      <c r="Q131" s="362">
        <v>54</v>
      </c>
      <c r="R131" s="361"/>
      <c r="S131" s="362">
        <v>75</v>
      </c>
      <c r="T131" s="482"/>
      <c r="U131" s="362">
        <v>63</v>
      </c>
      <c r="V131" s="482"/>
      <c r="W131" s="362">
        <v>52</v>
      </c>
      <c r="X131" s="361"/>
      <c r="Y131" s="362">
        <v>25</v>
      </c>
      <c r="Z131" s="280"/>
      <c r="AA131" s="138"/>
      <c r="AB131" s="138"/>
      <c r="AC131" s="138"/>
      <c r="AD131" s="138"/>
      <c r="AE131" s="138"/>
      <c r="AF131" s="138"/>
    </row>
    <row r="132" spans="1:32" s="66" customFormat="1" ht="17.25" x14ac:dyDescent="0.25">
      <c r="A132" s="1261"/>
      <c r="B132" s="289" t="s">
        <v>592</v>
      </c>
      <c r="C132" s="369">
        <v>60</v>
      </c>
      <c r="D132" s="365">
        <v>29</v>
      </c>
      <c r="E132" s="366">
        <v>20</v>
      </c>
      <c r="F132" s="365"/>
      <c r="G132" s="367">
        <v>73</v>
      </c>
      <c r="H132" s="365"/>
      <c r="I132" s="367">
        <v>51</v>
      </c>
      <c r="J132" s="471"/>
      <c r="K132" s="362">
        <v>58</v>
      </c>
      <c r="L132" s="482"/>
      <c r="M132" s="362">
        <v>50</v>
      </c>
      <c r="N132" s="393"/>
      <c r="O132" s="362">
        <v>69</v>
      </c>
      <c r="P132" s="472"/>
      <c r="Q132" s="362">
        <v>79</v>
      </c>
      <c r="R132" s="361"/>
      <c r="S132" s="362">
        <v>76</v>
      </c>
      <c r="T132" s="482"/>
      <c r="U132" s="362">
        <v>67</v>
      </c>
      <c r="V132" s="482"/>
      <c r="W132" s="362">
        <v>39</v>
      </c>
      <c r="X132" s="361"/>
      <c r="Y132" s="362">
        <v>25</v>
      </c>
      <c r="Z132" s="280"/>
      <c r="AA132" s="138"/>
      <c r="AB132" s="138"/>
      <c r="AC132" s="138"/>
      <c r="AD132" s="138"/>
      <c r="AE132" s="138"/>
      <c r="AF132" s="138"/>
    </row>
    <row r="133" spans="1:32" s="66" customFormat="1" ht="17.25" x14ac:dyDescent="0.25">
      <c r="A133" s="1261"/>
      <c r="B133" s="289" t="s">
        <v>593</v>
      </c>
      <c r="C133" s="369">
        <v>27</v>
      </c>
      <c r="D133" s="365">
        <v>10</v>
      </c>
      <c r="E133" s="366">
        <v>42</v>
      </c>
      <c r="F133" s="365"/>
      <c r="G133" s="367">
        <v>61</v>
      </c>
      <c r="H133" s="365"/>
      <c r="I133" s="367">
        <v>47</v>
      </c>
      <c r="J133" s="471"/>
      <c r="K133" s="362">
        <v>70</v>
      </c>
      <c r="L133" s="482"/>
      <c r="M133" s="362">
        <v>35</v>
      </c>
      <c r="N133" s="393"/>
      <c r="O133" s="362">
        <v>54</v>
      </c>
      <c r="P133" s="472"/>
      <c r="Q133" s="362">
        <v>48</v>
      </c>
      <c r="R133" s="361"/>
      <c r="S133" s="362">
        <v>60</v>
      </c>
      <c r="T133" s="482"/>
      <c r="U133" s="362">
        <v>43</v>
      </c>
      <c r="V133" s="482"/>
      <c r="W133" s="362">
        <v>38</v>
      </c>
      <c r="X133" s="361"/>
      <c r="Y133" s="362">
        <v>44</v>
      </c>
      <c r="Z133" s="280"/>
      <c r="AA133" s="138"/>
      <c r="AB133" s="138"/>
      <c r="AC133" s="138"/>
      <c r="AD133" s="138"/>
      <c r="AE133" s="138"/>
      <c r="AF133" s="138"/>
    </row>
    <row r="134" spans="1:32" s="66" customFormat="1" ht="17.25" x14ac:dyDescent="0.25">
      <c r="A134" s="1261"/>
      <c r="B134" s="289" t="s">
        <v>594</v>
      </c>
      <c r="C134" s="369">
        <v>30</v>
      </c>
      <c r="D134" s="365">
        <v>21</v>
      </c>
      <c r="E134" s="366">
        <v>67</v>
      </c>
      <c r="F134" s="365"/>
      <c r="G134" s="367">
        <v>93</v>
      </c>
      <c r="H134" s="365"/>
      <c r="I134" s="367">
        <v>89</v>
      </c>
      <c r="J134" s="471"/>
      <c r="K134" s="362">
        <v>93</v>
      </c>
      <c r="L134" s="482"/>
      <c r="M134" s="362">
        <v>78</v>
      </c>
      <c r="N134" s="393"/>
      <c r="O134" s="362">
        <v>84</v>
      </c>
      <c r="P134" s="472"/>
      <c r="Q134" s="362">
        <v>83</v>
      </c>
      <c r="R134" s="361"/>
      <c r="S134" s="362">
        <v>81</v>
      </c>
      <c r="T134" s="482"/>
      <c r="U134" s="362">
        <v>74</v>
      </c>
      <c r="V134" s="482"/>
      <c r="W134" s="362">
        <v>55</v>
      </c>
      <c r="X134" s="361"/>
      <c r="Y134" s="362">
        <v>78</v>
      </c>
      <c r="Z134" s="280"/>
      <c r="AA134" s="138"/>
      <c r="AB134" s="138"/>
      <c r="AC134" s="138"/>
      <c r="AD134" s="138"/>
      <c r="AE134" s="138"/>
      <c r="AF134" s="138"/>
    </row>
    <row r="135" spans="1:32" s="66" customFormat="1" ht="17.25" x14ac:dyDescent="0.25">
      <c r="A135" s="1261"/>
      <c r="B135" s="289" t="s">
        <v>595</v>
      </c>
      <c r="C135" s="369">
        <v>30</v>
      </c>
      <c r="D135" s="365">
        <v>20</v>
      </c>
      <c r="E135" s="366">
        <v>65</v>
      </c>
      <c r="F135" s="365"/>
      <c r="G135" s="367">
        <v>80</v>
      </c>
      <c r="H135" s="365"/>
      <c r="I135" s="367">
        <v>62</v>
      </c>
      <c r="J135" s="471"/>
      <c r="K135" s="362">
        <v>31</v>
      </c>
      <c r="L135" s="482"/>
      <c r="M135" s="362">
        <v>37</v>
      </c>
      <c r="N135" s="393"/>
      <c r="O135" s="362">
        <v>21</v>
      </c>
      <c r="P135" s="472"/>
      <c r="Q135" s="362">
        <v>23</v>
      </c>
      <c r="R135" s="361"/>
      <c r="S135" s="362">
        <v>49</v>
      </c>
      <c r="T135" s="482"/>
      <c r="U135" s="362">
        <v>33</v>
      </c>
      <c r="V135" s="482"/>
      <c r="W135" s="362">
        <v>23</v>
      </c>
      <c r="X135" s="361"/>
      <c r="Y135" s="362">
        <v>35</v>
      </c>
      <c r="Z135" s="280"/>
      <c r="AA135" s="138"/>
      <c r="AB135" s="138"/>
      <c r="AC135" s="138"/>
      <c r="AD135" s="138"/>
      <c r="AE135" s="138"/>
      <c r="AF135" s="138"/>
    </row>
    <row r="136" spans="1:32" s="66" customFormat="1" ht="17.25" x14ac:dyDescent="0.25">
      <c r="A136" s="1261"/>
      <c r="B136" s="289" t="s">
        <v>596</v>
      </c>
      <c r="C136" s="369">
        <v>65</v>
      </c>
      <c r="D136" s="365">
        <v>47</v>
      </c>
      <c r="E136" s="366">
        <v>105</v>
      </c>
      <c r="F136" s="365"/>
      <c r="G136" s="367">
        <v>156</v>
      </c>
      <c r="H136" s="365"/>
      <c r="I136" s="367">
        <v>170</v>
      </c>
      <c r="J136" s="471"/>
      <c r="K136" s="362">
        <v>80</v>
      </c>
      <c r="L136" s="482"/>
      <c r="M136" s="362">
        <v>65</v>
      </c>
      <c r="N136" s="393"/>
      <c r="O136" s="362">
        <v>94</v>
      </c>
      <c r="P136" s="472"/>
      <c r="Q136" s="362">
        <v>60</v>
      </c>
      <c r="R136" s="361"/>
      <c r="S136" s="362">
        <v>68</v>
      </c>
      <c r="T136" s="482"/>
      <c r="U136" s="362">
        <v>70</v>
      </c>
      <c r="V136" s="482"/>
      <c r="W136" s="362">
        <v>57</v>
      </c>
      <c r="X136" s="361"/>
      <c r="Y136" s="362">
        <v>60</v>
      </c>
      <c r="Z136" s="280"/>
      <c r="AA136" s="138"/>
      <c r="AB136" s="138"/>
      <c r="AC136" s="138"/>
      <c r="AD136" s="138"/>
      <c r="AE136" s="138"/>
      <c r="AF136" s="138"/>
    </row>
    <row r="137" spans="1:32" s="66" customFormat="1" ht="17.25" x14ac:dyDescent="0.25">
      <c r="A137" s="1261"/>
      <c r="B137" s="289" t="s">
        <v>597</v>
      </c>
      <c r="C137" s="369">
        <v>45</v>
      </c>
      <c r="D137" s="365">
        <v>63</v>
      </c>
      <c r="E137" s="366">
        <v>99</v>
      </c>
      <c r="F137" s="365"/>
      <c r="G137" s="367">
        <v>100</v>
      </c>
      <c r="H137" s="365"/>
      <c r="I137" s="367">
        <v>104</v>
      </c>
      <c r="J137" s="471"/>
      <c r="K137" s="362">
        <v>95</v>
      </c>
      <c r="L137" s="482"/>
      <c r="M137" s="362">
        <v>84</v>
      </c>
      <c r="N137" s="393"/>
      <c r="O137" s="362">
        <v>105</v>
      </c>
      <c r="P137" s="472"/>
      <c r="Q137" s="362">
        <v>83</v>
      </c>
      <c r="R137" s="361"/>
      <c r="S137" s="362">
        <v>97</v>
      </c>
      <c r="T137" s="482"/>
      <c r="U137" s="362">
        <v>70</v>
      </c>
      <c r="V137" s="482"/>
      <c r="W137" s="362">
        <v>45</v>
      </c>
      <c r="X137" s="361"/>
      <c r="Y137" s="362">
        <v>65</v>
      </c>
      <c r="Z137" s="280"/>
      <c r="AA137" s="138"/>
      <c r="AB137" s="138"/>
      <c r="AC137" s="138"/>
      <c r="AD137" s="138"/>
      <c r="AE137" s="138"/>
      <c r="AF137" s="138"/>
    </row>
    <row r="138" spans="1:32" s="66" customFormat="1" ht="17.25" x14ac:dyDescent="0.25">
      <c r="A138" s="1261"/>
      <c r="B138" s="289" t="s">
        <v>598</v>
      </c>
      <c r="C138" s="369">
        <v>42</v>
      </c>
      <c r="D138" s="365">
        <v>25</v>
      </c>
      <c r="E138" s="366">
        <v>40</v>
      </c>
      <c r="F138" s="365"/>
      <c r="G138" s="367">
        <v>34</v>
      </c>
      <c r="H138" s="365"/>
      <c r="I138" s="367">
        <v>43</v>
      </c>
      <c r="J138" s="471"/>
      <c r="K138" s="362">
        <v>33</v>
      </c>
      <c r="L138" s="482"/>
      <c r="M138" s="362">
        <v>35</v>
      </c>
      <c r="N138" s="393"/>
      <c r="O138" s="362">
        <v>51</v>
      </c>
      <c r="P138" s="472"/>
      <c r="Q138" s="362">
        <v>36</v>
      </c>
      <c r="R138" s="361"/>
      <c r="S138" s="362">
        <v>46</v>
      </c>
      <c r="T138" s="482"/>
      <c r="U138" s="362">
        <v>42</v>
      </c>
      <c r="V138" s="482"/>
      <c r="W138" s="362">
        <v>40</v>
      </c>
      <c r="X138" s="361"/>
      <c r="Y138" s="362">
        <v>26</v>
      </c>
      <c r="Z138" s="280"/>
      <c r="AA138" s="138"/>
      <c r="AB138" s="138"/>
      <c r="AC138" s="138"/>
      <c r="AD138" s="138"/>
      <c r="AE138" s="138"/>
      <c r="AF138" s="138"/>
    </row>
    <row r="139" spans="1:32" s="66" customFormat="1" ht="17.25" x14ac:dyDescent="0.25">
      <c r="A139" s="1261"/>
      <c r="B139" s="289" t="s">
        <v>599</v>
      </c>
      <c r="C139" s="369">
        <v>55</v>
      </c>
      <c r="D139" s="365">
        <v>47</v>
      </c>
      <c r="E139" s="366">
        <v>69</v>
      </c>
      <c r="F139" s="365"/>
      <c r="G139" s="367">
        <v>62</v>
      </c>
      <c r="H139" s="365"/>
      <c r="I139" s="367">
        <v>64</v>
      </c>
      <c r="J139" s="471"/>
      <c r="K139" s="362">
        <v>57</v>
      </c>
      <c r="L139" s="482"/>
      <c r="M139" s="362">
        <v>60</v>
      </c>
      <c r="N139" s="393"/>
      <c r="O139" s="362">
        <v>48</v>
      </c>
      <c r="P139" s="472"/>
      <c r="Q139" s="362">
        <v>43</v>
      </c>
      <c r="R139" s="361"/>
      <c r="S139" s="362">
        <v>82</v>
      </c>
      <c r="T139" s="482"/>
      <c r="U139" s="362">
        <v>60</v>
      </c>
      <c r="V139" s="482"/>
      <c r="W139" s="362">
        <v>55</v>
      </c>
      <c r="X139" s="361"/>
      <c r="Y139" s="362">
        <v>60</v>
      </c>
      <c r="Z139" s="280"/>
      <c r="AA139" s="138"/>
      <c r="AB139" s="138"/>
      <c r="AC139" s="138"/>
      <c r="AD139" s="138"/>
      <c r="AE139" s="138"/>
      <c r="AF139" s="138"/>
    </row>
    <row r="140" spans="1:32" s="66" customFormat="1" ht="17.25" x14ac:dyDescent="0.25">
      <c r="A140" s="1261"/>
      <c r="B140" s="289" t="s">
        <v>600</v>
      </c>
      <c r="C140" s="369">
        <v>55</v>
      </c>
      <c r="D140" s="365">
        <v>37</v>
      </c>
      <c r="E140" s="366">
        <v>69</v>
      </c>
      <c r="F140" s="365"/>
      <c r="G140" s="367">
        <v>67</v>
      </c>
      <c r="H140" s="365"/>
      <c r="I140" s="367">
        <v>53</v>
      </c>
      <c r="J140" s="471"/>
      <c r="K140" s="362">
        <v>50</v>
      </c>
      <c r="L140" s="482"/>
      <c r="M140" s="362">
        <v>54</v>
      </c>
      <c r="N140" s="393"/>
      <c r="O140" s="362">
        <v>60</v>
      </c>
      <c r="P140" s="472"/>
      <c r="Q140" s="362">
        <v>66</v>
      </c>
      <c r="R140" s="361"/>
      <c r="S140" s="362">
        <v>72</v>
      </c>
      <c r="T140" s="482"/>
      <c r="U140" s="362">
        <v>30</v>
      </c>
      <c r="V140" s="482"/>
      <c r="W140" s="362">
        <v>51</v>
      </c>
      <c r="X140" s="361"/>
      <c r="Y140" s="362">
        <v>27</v>
      </c>
      <c r="Z140" s="280"/>
      <c r="AA140" s="138"/>
      <c r="AB140" s="138"/>
      <c r="AC140" s="138"/>
      <c r="AD140" s="138"/>
      <c r="AE140" s="138"/>
      <c r="AF140" s="138"/>
    </row>
    <row r="141" spans="1:32" s="66" customFormat="1" ht="17.25" x14ac:dyDescent="0.25">
      <c r="A141" s="1261"/>
      <c r="B141" s="289" t="s">
        <v>601</v>
      </c>
      <c r="C141" s="369">
        <v>20</v>
      </c>
      <c r="D141" s="365">
        <v>9</v>
      </c>
      <c r="E141" s="366">
        <v>15</v>
      </c>
      <c r="F141" s="365"/>
      <c r="G141" s="367">
        <v>20</v>
      </c>
      <c r="H141" s="365"/>
      <c r="I141" s="367">
        <v>36</v>
      </c>
      <c r="J141" s="471"/>
      <c r="K141" s="362">
        <v>26</v>
      </c>
      <c r="L141" s="482"/>
      <c r="M141" s="362">
        <v>18</v>
      </c>
      <c r="N141" s="393"/>
      <c r="O141" s="362">
        <v>25</v>
      </c>
      <c r="P141" s="472"/>
      <c r="Q141" s="362">
        <v>17</v>
      </c>
      <c r="R141" s="361"/>
      <c r="S141" s="362">
        <v>30</v>
      </c>
      <c r="T141" s="482"/>
      <c r="U141" s="362">
        <v>25</v>
      </c>
      <c r="V141" s="482"/>
      <c r="W141" s="362">
        <v>20</v>
      </c>
      <c r="X141" s="361"/>
      <c r="Y141" s="362">
        <v>20</v>
      </c>
      <c r="Z141" s="280"/>
      <c r="AA141" s="138"/>
      <c r="AB141" s="138"/>
      <c r="AC141" s="138"/>
      <c r="AD141" s="138"/>
      <c r="AE141" s="138"/>
      <c r="AF141" s="138"/>
    </row>
    <row r="142" spans="1:32" s="66" customFormat="1" ht="17.25" x14ac:dyDescent="0.25">
      <c r="A142" s="1261"/>
      <c r="B142" s="289" t="s">
        <v>602</v>
      </c>
      <c r="C142" s="369">
        <v>35</v>
      </c>
      <c r="D142" s="365">
        <v>11</v>
      </c>
      <c r="E142" s="366">
        <v>38</v>
      </c>
      <c r="F142" s="365"/>
      <c r="G142" s="367">
        <v>47</v>
      </c>
      <c r="H142" s="365"/>
      <c r="I142" s="367">
        <v>65</v>
      </c>
      <c r="J142" s="471"/>
      <c r="K142" s="362">
        <v>64</v>
      </c>
      <c r="L142" s="482"/>
      <c r="M142" s="362">
        <v>44</v>
      </c>
      <c r="N142" s="393"/>
      <c r="O142" s="362">
        <v>70</v>
      </c>
      <c r="P142" s="472"/>
      <c r="Q142" s="362">
        <v>43</v>
      </c>
      <c r="R142" s="361"/>
      <c r="S142" s="362">
        <v>47</v>
      </c>
      <c r="T142" s="482"/>
      <c r="U142" s="362">
        <v>47</v>
      </c>
      <c r="V142" s="482"/>
      <c r="W142" s="362">
        <v>41</v>
      </c>
      <c r="X142" s="361"/>
      <c r="Y142" s="362">
        <v>36</v>
      </c>
      <c r="Z142" s="280"/>
      <c r="AA142" s="138"/>
      <c r="AB142" s="138"/>
      <c r="AC142" s="138"/>
      <c r="AD142" s="138"/>
      <c r="AE142" s="138"/>
      <c r="AF142" s="138"/>
    </row>
    <row r="143" spans="1:32" s="66" customFormat="1" ht="17.25" x14ac:dyDescent="0.25">
      <c r="A143" s="1261"/>
      <c r="B143" s="289" t="s">
        <v>603</v>
      </c>
      <c r="C143" s="369">
        <v>20</v>
      </c>
      <c r="D143" s="365">
        <v>13</v>
      </c>
      <c r="E143" s="366">
        <v>28</v>
      </c>
      <c r="F143" s="365"/>
      <c r="G143" s="367">
        <v>28</v>
      </c>
      <c r="H143" s="365"/>
      <c r="I143" s="367">
        <v>25</v>
      </c>
      <c r="J143" s="471"/>
      <c r="K143" s="362">
        <v>53</v>
      </c>
      <c r="L143" s="482"/>
      <c r="M143" s="362">
        <v>60</v>
      </c>
      <c r="N143" s="393"/>
      <c r="O143" s="362">
        <v>85</v>
      </c>
      <c r="P143" s="472"/>
      <c r="Q143" s="362">
        <v>38</v>
      </c>
      <c r="R143" s="361"/>
      <c r="S143" s="362">
        <v>40</v>
      </c>
      <c r="T143" s="482"/>
      <c r="U143" s="362">
        <v>25</v>
      </c>
      <c r="V143" s="482"/>
      <c r="W143" s="362">
        <v>21</v>
      </c>
      <c r="X143" s="361"/>
      <c r="Y143" s="362">
        <v>24</v>
      </c>
      <c r="Z143" s="280"/>
      <c r="AA143" s="138"/>
      <c r="AB143" s="138"/>
      <c r="AC143" s="138"/>
      <c r="AD143" s="138"/>
      <c r="AE143" s="138"/>
      <c r="AF143" s="138"/>
    </row>
    <row r="144" spans="1:32" s="66" customFormat="1" ht="17.25" x14ac:dyDescent="0.25">
      <c r="A144" s="1261"/>
      <c r="B144" s="289" t="s">
        <v>604</v>
      </c>
      <c r="C144" s="369">
        <v>20</v>
      </c>
      <c r="D144" s="365">
        <v>17</v>
      </c>
      <c r="E144" s="366">
        <v>26</v>
      </c>
      <c r="F144" s="365"/>
      <c r="G144" s="367">
        <v>24</v>
      </c>
      <c r="H144" s="365"/>
      <c r="I144" s="367">
        <v>32</v>
      </c>
      <c r="J144" s="471"/>
      <c r="K144" s="362">
        <v>30</v>
      </c>
      <c r="L144" s="482"/>
      <c r="M144" s="362">
        <v>32</v>
      </c>
      <c r="N144" s="393"/>
      <c r="O144" s="362">
        <v>30</v>
      </c>
      <c r="P144" s="472"/>
      <c r="Q144" s="362">
        <v>30</v>
      </c>
      <c r="R144" s="361"/>
      <c r="S144" s="362">
        <v>20</v>
      </c>
      <c r="T144" s="482"/>
      <c r="U144" s="362">
        <v>22</v>
      </c>
      <c r="V144" s="482"/>
      <c r="W144" s="362">
        <v>20</v>
      </c>
      <c r="X144" s="361"/>
      <c r="Y144" s="362">
        <v>25</v>
      </c>
      <c r="Z144" s="280"/>
      <c r="AA144" s="138"/>
      <c r="AB144" s="138"/>
      <c r="AC144" s="138"/>
      <c r="AD144" s="138"/>
      <c r="AE144" s="138"/>
      <c r="AF144" s="138"/>
    </row>
    <row r="145" spans="1:32" s="66" customFormat="1" ht="17.25" x14ac:dyDescent="0.25">
      <c r="A145" s="1261"/>
      <c r="B145" s="289" t="s">
        <v>605</v>
      </c>
      <c r="C145" s="369">
        <v>20</v>
      </c>
      <c r="D145" s="365">
        <v>29</v>
      </c>
      <c r="E145" s="366">
        <v>15</v>
      </c>
      <c r="F145" s="365"/>
      <c r="G145" s="367">
        <v>23</v>
      </c>
      <c r="H145" s="365"/>
      <c r="I145" s="367">
        <v>21</v>
      </c>
      <c r="J145" s="471"/>
      <c r="K145" s="362">
        <v>31</v>
      </c>
      <c r="L145" s="482"/>
      <c r="M145" s="362">
        <v>43</v>
      </c>
      <c r="N145" s="393"/>
      <c r="O145" s="362">
        <v>45</v>
      </c>
      <c r="P145" s="472"/>
      <c r="Q145" s="362">
        <v>45</v>
      </c>
      <c r="R145" s="361"/>
      <c r="S145" s="362">
        <v>42</v>
      </c>
      <c r="T145" s="482"/>
      <c r="U145" s="362">
        <v>25</v>
      </c>
      <c r="V145" s="482"/>
      <c r="W145" s="362">
        <v>30</v>
      </c>
      <c r="X145" s="361"/>
      <c r="Y145" s="362">
        <v>22</v>
      </c>
      <c r="Z145" s="280"/>
      <c r="AA145" s="138"/>
      <c r="AB145" s="138"/>
      <c r="AC145" s="138"/>
      <c r="AD145" s="138"/>
      <c r="AE145" s="138"/>
      <c r="AF145" s="138"/>
    </row>
    <row r="146" spans="1:32" s="66" customFormat="1" ht="17.25" x14ac:dyDescent="0.25">
      <c r="A146" s="1261"/>
      <c r="B146" s="289" t="s">
        <v>606</v>
      </c>
      <c r="C146" s="369">
        <v>45</v>
      </c>
      <c r="D146" s="365">
        <v>17</v>
      </c>
      <c r="E146" s="366">
        <v>34</v>
      </c>
      <c r="F146" s="365"/>
      <c r="G146" s="367">
        <v>55</v>
      </c>
      <c r="H146" s="365"/>
      <c r="I146" s="367">
        <v>67</v>
      </c>
      <c r="J146" s="471"/>
      <c r="K146" s="362">
        <v>75</v>
      </c>
      <c r="L146" s="482"/>
      <c r="M146" s="362">
        <v>40</v>
      </c>
      <c r="N146" s="393"/>
      <c r="O146" s="362">
        <v>40</v>
      </c>
      <c r="P146" s="472"/>
      <c r="Q146" s="362">
        <v>48</v>
      </c>
      <c r="R146" s="361"/>
      <c r="S146" s="362">
        <v>46</v>
      </c>
      <c r="T146" s="482"/>
      <c r="U146" s="362">
        <v>55</v>
      </c>
      <c r="V146" s="482"/>
      <c r="W146" s="362">
        <v>38</v>
      </c>
      <c r="X146" s="361"/>
      <c r="Y146" s="362">
        <v>34</v>
      </c>
      <c r="Z146" s="280"/>
      <c r="AA146" s="138"/>
      <c r="AB146" s="138"/>
      <c r="AC146" s="138"/>
      <c r="AD146" s="138"/>
      <c r="AE146" s="138"/>
      <c r="AF146" s="138"/>
    </row>
    <row r="147" spans="1:32" s="66" customFormat="1" ht="17.25" x14ac:dyDescent="0.25">
      <c r="A147" s="1261"/>
      <c r="B147" s="289" t="s">
        <v>607</v>
      </c>
      <c r="C147" s="369">
        <v>55</v>
      </c>
      <c r="D147" s="365">
        <v>30</v>
      </c>
      <c r="E147" s="366">
        <v>61</v>
      </c>
      <c r="F147" s="365"/>
      <c r="G147" s="367">
        <v>78</v>
      </c>
      <c r="H147" s="365"/>
      <c r="I147" s="367">
        <v>61</v>
      </c>
      <c r="J147" s="471"/>
      <c r="K147" s="362">
        <v>71</v>
      </c>
      <c r="L147" s="482"/>
      <c r="M147" s="362">
        <v>62</v>
      </c>
      <c r="N147" s="393"/>
      <c r="O147" s="362">
        <v>85</v>
      </c>
      <c r="P147" s="472"/>
      <c r="Q147" s="362">
        <v>65</v>
      </c>
      <c r="R147" s="361"/>
      <c r="S147" s="362">
        <v>67</v>
      </c>
      <c r="T147" s="482"/>
      <c r="U147" s="362">
        <v>35</v>
      </c>
      <c r="V147" s="482"/>
      <c r="W147" s="362">
        <v>25</v>
      </c>
      <c r="X147" s="361"/>
      <c r="Y147" s="362">
        <v>20</v>
      </c>
      <c r="Z147" s="280"/>
      <c r="AA147" s="138"/>
      <c r="AB147" s="138"/>
      <c r="AC147" s="138"/>
      <c r="AD147" s="138"/>
      <c r="AE147" s="138"/>
      <c r="AF147" s="138"/>
    </row>
    <row r="148" spans="1:32" s="66" customFormat="1" ht="17.25" x14ac:dyDescent="0.25">
      <c r="A148" s="1261"/>
      <c r="B148" s="289" t="s">
        <v>608</v>
      </c>
      <c r="C148" s="369">
        <v>54</v>
      </c>
      <c r="D148" s="365">
        <v>26</v>
      </c>
      <c r="E148" s="366">
        <v>71</v>
      </c>
      <c r="F148" s="365"/>
      <c r="G148" s="367">
        <v>55</v>
      </c>
      <c r="H148" s="365"/>
      <c r="I148" s="367">
        <v>63</v>
      </c>
      <c r="J148" s="471"/>
      <c r="K148" s="362">
        <v>57</v>
      </c>
      <c r="L148" s="482"/>
      <c r="M148" s="362">
        <v>63</v>
      </c>
      <c r="N148" s="393"/>
      <c r="O148" s="362">
        <v>95</v>
      </c>
      <c r="P148" s="472"/>
      <c r="Q148" s="362">
        <v>85</v>
      </c>
      <c r="R148" s="361"/>
      <c r="S148" s="362">
        <v>72</v>
      </c>
      <c r="T148" s="482"/>
      <c r="U148" s="362">
        <v>80</v>
      </c>
      <c r="V148" s="482"/>
      <c r="W148" s="362">
        <v>55</v>
      </c>
      <c r="X148" s="361"/>
      <c r="Y148" s="362">
        <v>39</v>
      </c>
      <c r="Z148" s="280"/>
      <c r="AA148" s="138"/>
      <c r="AB148" s="138"/>
      <c r="AC148" s="138"/>
      <c r="AD148" s="138"/>
      <c r="AE148" s="138"/>
      <c r="AF148" s="138"/>
    </row>
    <row r="149" spans="1:32" s="66" customFormat="1" ht="17.25" x14ac:dyDescent="0.25">
      <c r="A149" s="1261"/>
      <c r="B149" s="289" t="s">
        <v>609</v>
      </c>
      <c r="C149" s="369">
        <v>5</v>
      </c>
      <c r="D149" s="365">
        <v>7</v>
      </c>
      <c r="E149" s="366">
        <v>3</v>
      </c>
      <c r="F149" s="365"/>
      <c r="G149" s="367">
        <v>3</v>
      </c>
      <c r="H149" s="365"/>
      <c r="I149" s="367">
        <v>3</v>
      </c>
      <c r="J149" s="471"/>
      <c r="K149" s="362">
        <v>3</v>
      </c>
      <c r="L149" s="482"/>
      <c r="M149" s="362">
        <v>5</v>
      </c>
      <c r="N149" s="393"/>
      <c r="O149" s="362">
        <v>7</v>
      </c>
      <c r="P149" s="472"/>
      <c r="Q149" s="362">
        <v>7</v>
      </c>
      <c r="R149" s="361"/>
      <c r="S149" s="362">
        <v>7</v>
      </c>
      <c r="T149" s="482"/>
      <c r="U149" s="362">
        <v>8</v>
      </c>
      <c r="V149" s="482"/>
      <c r="W149" s="362">
        <v>10</v>
      </c>
      <c r="X149" s="361"/>
      <c r="Y149" s="362">
        <v>11</v>
      </c>
      <c r="Z149" s="280"/>
      <c r="AA149" s="138"/>
      <c r="AB149" s="138"/>
      <c r="AC149" s="138"/>
      <c r="AD149" s="138"/>
      <c r="AE149" s="138"/>
      <c r="AF149" s="138"/>
    </row>
    <row r="150" spans="1:32" s="66" customFormat="1" ht="16.5" x14ac:dyDescent="0.25">
      <c r="A150" s="1260"/>
      <c r="B150" s="280" t="s">
        <v>93</v>
      </c>
      <c r="C150" s="184">
        <v>790</v>
      </c>
      <c r="D150" s="363">
        <f>SUM(D129:D149)</f>
        <v>588</v>
      </c>
      <c r="E150" s="184">
        <v>1007</v>
      </c>
      <c r="F150" s="184"/>
      <c r="G150" s="184">
        <v>1216</v>
      </c>
      <c r="H150" s="184"/>
      <c r="I150" s="184">
        <v>1188</v>
      </c>
      <c r="J150" s="471"/>
      <c r="K150" s="184">
        <v>1119</v>
      </c>
      <c r="L150" s="184"/>
      <c r="M150" s="184">
        <v>1019</v>
      </c>
      <c r="N150" s="184"/>
      <c r="O150" s="184">
        <v>1248</v>
      </c>
      <c r="P150" s="184"/>
      <c r="Q150" s="184">
        <v>1050</v>
      </c>
      <c r="R150" s="184"/>
      <c r="S150" s="184">
        <v>1193</v>
      </c>
      <c r="T150" s="551"/>
      <c r="U150" s="184">
        <v>954</v>
      </c>
      <c r="V150" s="184"/>
      <c r="W150" s="184">
        <v>780</v>
      </c>
      <c r="X150" s="184"/>
      <c r="Y150" s="184">
        <v>736</v>
      </c>
      <c r="Z150" s="184">
        <f t="shared" ref="Z150" si="0">SUM(Z129:Z149)</f>
        <v>0</v>
      </c>
      <c r="AA150" s="138">
        <f>Y150+W150+U150+S150+Q150+O150+M150+K150+I150+G150+E150+C150</f>
        <v>12300</v>
      </c>
      <c r="AB150" s="138"/>
      <c r="AC150" s="138"/>
      <c r="AD150" s="138"/>
      <c r="AE150" s="138"/>
      <c r="AF150" s="138"/>
    </row>
    <row r="154" spans="1:32" ht="48" customHeight="1" x14ac:dyDescent="0.25">
      <c r="A154" s="1255" t="s">
        <v>612</v>
      </c>
      <c r="B154" s="1256"/>
      <c r="C154" s="1223" t="s">
        <v>618</v>
      </c>
      <c r="D154" s="1224"/>
      <c r="E154" s="1224"/>
      <c r="F154" s="1224"/>
      <c r="G154" s="1224"/>
      <c r="H154" s="1224"/>
      <c r="I154" s="1224"/>
      <c r="J154" s="1224"/>
      <c r="K154" s="1224"/>
      <c r="L154" s="1224"/>
      <c r="M154" s="1224"/>
      <c r="N154" s="1224"/>
      <c r="O154" s="1224"/>
      <c r="P154" s="1224"/>
      <c r="Q154" s="1224"/>
      <c r="R154" s="1224"/>
      <c r="S154" s="1224"/>
      <c r="T154" s="1224"/>
      <c r="U154" s="1224"/>
      <c r="V154" s="1224"/>
      <c r="W154" s="1224"/>
      <c r="X154" s="1224"/>
      <c r="Y154" s="1224"/>
      <c r="Z154" s="1225"/>
    </row>
    <row r="155" spans="1:32" ht="15" x14ac:dyDescent="0.25">
      <c r="A155" s="1259" t="s">
        <v>614</v>
      </c>
      <c r="B155" s="1259" t="s">
        <v>587</v>
      </c>
      <c r="C155" s="1262" t="s">
        <v>240</v>
      </c>
      <c r="D155" s="1262"/>
      <c r="E155" s="1262" t="s">
        <v>250</v>
      </c>
      <c r="F155" s="1262"/>
      <c r="G155" s="1262" t="s">
        <v>251</v>
      </c>
      <c r="H155" s="1262"/>
      <c r="I155" s="1221" t="s">
        <v>252</v>
      </c>
      <c r="J155" s="1222"/>
      <c r="K155" s="1262" t="s">
        <v>253</v>
      </c>
      <c r="L155" s="1262"/>
      <c r="M155" s="1262" t="s">
        <v>254</v>
      </c>
      <c r="N155" s="1262"/>
      <c r="O155" s="1221" t="s">
        <v>255</v>
      </c>
      <c r="P155" s="1222"/>
      <c r="Q155" s="1221" t="s">
        <v>256</v>
      </c>
      <c r="R155" s="1222"/>
      <c r="S155" s="1221" t="s">
        <v>257</v>
      </c>
      <c r="T155" s="1222"/>
      <c r="U155" s="1221" t="s">
        <v>258</v>
      </c>
      <c r="V155" s="1222"/>
      <c r="W155" s="1221" t="s">
        <v>578</v>
      </c>
      <c r="X155" s="1222"/>
      <c r="Y155" s="1221" t="s">
        <v>260</v>
      </c>
      <c r="Z155" s="1222"/>
    </row>
    <row r="156" spans="1:32" ht="15" x14ac:dyDescent="0.25">
      <c r="A156" s="1261"/>
      <c r="B156" s="1260"/>
      <c r="C156" s="290" t="s">
        <v>615</v>
      </c>
      <c r="D156" s="290" t="s">
        <v>616</v>
      </c>
      <c r="E156" s="290" t="s">
        <v>615</v>
      </c>
      <c r="F156" s="290" t="s">
        <v>616</v>
      </c>
      <c r="G156" s="290" t="s">
        <v>615</v>
      </c>
      <c r="H156" s="290" t="s">
        <v>616</v>
      </c>
      <c r="I156" s="290" t="s">
        <v>615</v>
      </c>
      <c r="J156" s="290" t="s">
        <v>616</v>
      </c>
      <c r="K156" s="290" t="s">
        <v>615</v>
      </c>
      <c r="L156" s="290" t="s">
        <v>616</v>
      </c>
      <c r="M156" s="290" t="s">
        <v>615</v>
      </c>
      <c r="N156" s="290" t="s">
        <v>616</v>
      </c>
      <c r="O156" s="290" t="s">
        <v>615</v>
      </c>
      <c r="P156" s="290" t="s">
        <v>616</v>
      </c>
      <c r="Q156" s="290" t="s">
        <v>615</v>
      </c>
      <c r="R156" s="290" t="s">
        <v>616</v>
      </c>
      <c r="S156" s="290" t="s">
        <v>615</v>
      </c>
      <c r="T156" s="290" t="s">
        <v>616</v>
      </c>
      <c r="U156" s="290" t="s">
        <v>615</v>
      </c>
      <c r="V156" s="290" t="s">
        <v>616</v>
      </c>
      <c r="W156" s="290" t="s">
        <v>615</v>
      </c>
      <c r="X156" s="290" t="s">
        <v>616</v>
      </c>
      <c r="Y156" s="290" t="s">
        <v>615</v>
      </c>
      <c r="Z156" s="290" t="s">
        <v>616</v>
      </c>
    </row>
    <row r="157" spans="1:32" ht="16.5" x14ac:dyDescent="0.25">
      <c r="A157" s="1261"/>
      <c r="B157" s="289" t="s">
        <v>617</v>
      </c>
      <c r="C157" s="280">
        <v>0</v>
      </c>
      <c r="D157" s="391">
        <v>18</v>
      </c>
      <c r="E157" s="361">
        <v>0</v>
      </c>
      <c r="F157" s="392"/>
      <c r="G157" s="361">
        <v>1</v>
      </c>
      <c r="H157" s="362"/>
      <c r="I157" s="361">
        <v>12</v>
      </c>
      <c r="J157" s="362"/>
      <c r="K157" s="361">
        <v>19</v>
      </c>
      <c r="L157" s="391"/>
      <c r="M157" s="361">
        <v>2</v>
      </c>
      <c r="N157" s="391"/>
      <c r="O157" s="361">
        <v>77</v>
      </c>
      <c r="P157" s="361"/>
      <c r="Q157" s="361">
        <v>15</v>
      </c>
      <c r="R157" s="392"/>
      <c r="S157" s="361">
        <v>3</v>
      </c>
      <c r="T157" s="605"/>
      <c r="U157" s="606">
        <v>25</v>
      </c>
      <c r="V157" s="606"/>
      <c r="W157" s="607">
        <v>45</v>
      </c>
      <c r="X157" s="606"/>
      <c r="Y157" s="607">
        <v>0</v>
      </c>
      <c r="Z157" s="280"/>
    </row>
    <row r="158" spans="1:32" ht="16.5" x14ac:dyDescent="0.25">
      <c r="A158" s="1261"/>
      <c r="B158" s="289" t="s">
        <v>590</v>
      </c>
      <c r="C158" s="361">
        <v>15</v>
      </c>
      <c r="D158" s="391">
        <v>103</v>
      </c>
      <c r="E158" s="362">
        <v>57</v>
      </c>
      <c r="F158" s="391"/>
      <c r="G158" s="362">
        <v>229</v>
      </c>
      <c r="H158" s="362"/>
      <c r="I158" s="362">
        <v>195</v>
      </c>
      <c r="J158" s="362"/>
      <c r="K158" s="362">
        <v>126</v>
      </c>
      <c r="L158" s="483"/>
      <c r="M158" s="362">
        <v>11</v>
      </c>
      <c r="N158" s="391"/>
      <c r="O158" s="362">
        <v>120</v>
      </c>
      <c r="P158" s="361"/>
      <c r="Q158" s="362">
        <v>90</v>
      </c>
      <c r="R158" s="558"/>
      <c r="S158" s="362">
        <v>155</v>
      </c>
      <c r="T158" s="605"/>
      <c r="U158" s="606">
        <v>88</v>
      </c>
      <c r="V158" s="606"/>
      <c r="W158" s="608">
        <v>102</v>
      </c>
      <c r="X158" s="606"/>
      <c r="Y158" s="608">
        <v>45</v>
      </c>
      <c r="Z158" s="280"/>
    </row>
    <row r="159" spans="1:32" ht="16.5" x14ac:dyDescent="0.25">
      <c r="A159" s="1261"/>
      <c r="B159" s="289" t="s">
        <v>591</v>
      </c>
      <c r="C159" s="362">
        <v>13</v>
      </c>
      <c r="D159" s="391">
        <v>108</v>
      </c>
      <c r="E159" s="362">
        <v>67</v>
      </c>
      <c r="F159" s="391"/>
      <c r="G159" s="362">
        <v>78</v>
      </c>
      <c r="H159" s="362"/>
      <c r="I159" s="362">
        <v>85</v>
      </c>
      <c r="J159" s="362"/>
      <c r="K159" s="362">
        <v>104</v>
      </c>
      <c r="L159" s="484"/>
      <c r="M159" s="362">
        <v>230</v>
      </c>
      <c r="N159" s="492"/>
      <c r="O159" s="362">
        <v>118</v>
      </c>
      <c r="P159" s="361"/>
      <c r="Q159" s="362">
        <v>160</v>
      </c>
      <c r="R159" s="558"/>
      <c r="S159" s="362">
        <v>100</v>
      </c>
      <c r="T159" s="605"/>
      <c r="U159" s="609">
        <v>80</v>
      </c>
      <c r="V159" s="609"/>
      <c r="W159" s="608">
        <v>278</v>
      </c>
      <c r="X159" s="606"/>
      <c r="Y159" s="608">
        <v>49</v>
      </c>
      <c r="Z159" s="280"/>
    </row>
    <row r="160" spans="1:32" ht="16.5" x14ac:dyDescent="0.25">
      <c r="A160" s="1261"/>
      <c r="B160" s="289" t="s">
        <v>592</v>
      </c>
      <c r="C160" s="362">
        <v>16</v>
      </c>
      <c r="D160" s="391">
        <v>108</v>
      </c>
      <c r="E160" s="362">
        <v>44</v>
      </c>
      <c r="F160" s="391"/>
      <c r="G160" s="362">
        <v>214</v>
      </c>
      <c r="H160" s="362"/>
      <c r="I160" s="362">
        <v>157</v>
      </c>
      <c r="J160" s="362"/>
      <c r="K160" s="362">
        <v>281</v>
      </c>
      <c r="L160" s="484"/>
      <c r="M160" s="362">
        <v>150</v>
      </c>
      <c r="N160" s="492"/>
      <c r="O160" s="362">
        <v>243</v>
      </c>
      <c r="P160" s="361"/>
      <c r="Q160" s="362">
        <v>111</v>
      </c>
      <c r="R160" s="558"/>
      <c r="S160" s="362">
        <v>105</v>
      </c>
      <c r="T160" s="605"/>
      <c r="U160" s="609">
        <v>150</v>
      </c>
      <c r="V160" s="609"/>
      <c r="W160" s="608">
        <v>98</v>
      </c>
      <c r="X160" s="606"/>
      <c r="Y160" s="608">
        <v>65</v>
      </c>
      <c r="Z160" s="280"/>
    </row>
    <row r="161" spans="1:26" ht="16.5" x14ac:dyDescent="0.25">
      <c r="A161" s="1261"/>
      <c r="B161" s="289" t="s">
        <v>593</v>
      </c>
      <c r="C161" s="362">
        <v>15</v>
      </c>
      <c r="D161" s="391">
        <v>124</v>
      </c>
      <c r="E161" s="362">
        <v>97</v>
      </c>
      <c r="F161" s="391"/>
      <c r="G161" s="362">
        <v>196</v>
      </c>
      <c r="H161" s="362"/>
      <c r="I161" s="362">
        <v>263</v>
      </c>
      <c r="J161" s="362"/>
      <c r="K161" s="362">
        <v>145</v>
      </c>
      <c r="L161" s="484"/>
      <c r="M161" s="362">
        <v>110</v>
      </c>
      <c r="N161" s="492"/>
      <c r="O161" s="362">
        <v>102</v>
      </c>
      <c r="P161" s="361"/>
      <c r="Q161" s="362">
        <v>120</v>
      </c>
      <c r="R161" s="558"/>
      <c r="S161" s="362">
        <v>175</v>
      </c>
      <c r="T161" s="605"/>
      <c r="U161" s="609">
        <v>190</v>
      </c>
      <c r="V161" s="609"/>
      <c r="W161" s="608">
        <v>89</v>
      </c>
      <c r="X161" s="606"/>
      <c r="Y161" s="608">
        <v>46</v>
      </c>
      <c r="Z161" s="280"/>
    </row>
    <row r="162" spans="1:26" ht="16.5" x14ac:dyDescent="0.25">
      <c r="A162" s="1261"/>
      <c r="B162" s="289" t="s">
        <v>594</v>
      </c>
      <c r="C162" s="362">
        <v>18</v>
      </c>
      <c r="D162" s="391">
        <v>200</v>
      </c>
      <c r="E162" s="362">
        <v>180</v>
      </c>
      <c r="F162" s="391"/>
      <c r="G162" s="362">
        <v>318</v>
      </c>
      <c r="H162" s="362"/>
      <c r="I162" s="362">
        <v>172</v>
      </c>
      <c r="J162" s="362"/>
      <c r="K162" s="362">
        <v>209</v>
      </c>
      <c r="L162" s="484"/>
      <c r="M162" s="362">
        <v>170</v>
      </c>
      <c r="N162" s="492"/>
      <c r="O162" s="362">
        <v>197</v>
      </c>
      <c r="P162" s="361"/>
      <c r="Q162" s="362">
        <v>195</v>
      </c>
      <c r="R162" s="558"/>
      <c r="S162" s="362">
        <v>380</v>
      </c>
      <c r="T162" s="605"/>
      <c r="U162" s="609">
        <v>350</v>
      </c>
      <c r="V162" s="609"/>
      <c r="W162" s="608">
        <v>250</v>
      </c>
      <c r="X162" s="606"/>
      <c r="Y162" s="608">
        <v>100</v>
      </c>
      <c r="Z162" s="280"/>
    </row>
    <row r="163" spans="1:26" ht="16.5" x14ac:dyDescent="0.25">
      <c r="A163" s="1261"/>
      <c r="B163" s="289" t="s">
        <v>595</v>
      </c>
      <c r="C163" s="362">
        <v>21</v>
      </c>
      <c r="D163" s="391">
        <v>108</v>
      </c>
      <c r="E163" s="362">
        <v>93</v>
      </c>
      <c r="F163" s="391"/>
      <c r="G163" s="362">
        <v>104</v>
      </c>
      <c r="H163" s="362"/>
      <c r="I163" s="362">
        <v>207</v>
      </c>
      <c r="J163" s="362"/>
      <c r="K163" s="362">
        <v>123</v>
      </c>
      <c r="L163" s="484"/>
      <c r="M163" s="362">
        <v>135</v>
      </c>
      <c r="N163" s="492"/>
      <c r="O163" s="362">
        <v>51</v>
      </c>
      <c r="P163" s="361"/>
      <c r="Q163" s="362">
        <v>50</v>
      </c>
      <c r="R163" s="558"/>
      <c r="S163" s="362">
        <v>285</v>
      </c>
      <c r="T163" s="605"/>
      <c r="U163" s="609">
        <v>360</v>
      </c>
      <c r="V163" s="609"/>
      <c r="W163" s="608">
        <v>124</v>
      </c>
      <c r="X163" s="606"/>
      <c r="Y163" s="608">
        <v>65</v>
      </c>
      <c r="Z163" s="280"/>
    </row>
    <row r="164" spans="1:26" ht="16.5" x14ac:dyDescent="0.25">
      <c r="A164" s="1261"/>
      <c r="B164" s="289" t="s">
        <v>596</v>
      </c>
      <c r="C164" s="362">
        <v>32</v>
      </c>
      <c r="D164" s="391">
        <v>191</v>
      </c>
      <c r="E164" s="362">
        <v>250</v>
      </c>
      <c r="F164" s="391"/>
      <c r="G164" s="362">
        <v>368</v>
      </c>
      <c r="H164" s="362"/>
      <c r="I164" s="362">
        <v>233</v>
      </c>
      <c r="J164" s="362"/>
      <c r="K164" s="362">
        <v>217</v>
      </c>
      <c r="L164" s="484"/>
      <c r="M164" s="362">
        <v>250</v>
      </c>
      <c r="N164" s="492"/>
      <c r="O164" s="362">
        <v>272</v>
      </c>
      <c r="P164" s="361"/>
      <c r="Q164" s="362">
        <v>235</v>
      </c>
      <c r="R164" s="558"/>
      <c r="S164" s="362">
        <v>380</v>
      </c>
      <c r="T164" s="605"/>
      <c r="U164" s="609">
        <v>190</v>
      </c>
      <c r="V164" s="609"/>
      <c r="W164" s="608">
        <v>179</v>
      </c>
      <c r="X164" s="606"/>
      <c r="Y164" s="608">
        <v>65</v>
      </c>
      <c r="Z164" s="280"/>
    </row>
    <row r="165" spans="1:26" ht="16.5" x14ac:dyDescent="0.25">
      <c r="A165" s="1261"/>
      <c r="B165" s="289" t="s">
        <v>597</v>
      </c>
      <c r="C165" s="362">
        <v>36</v>
      </c>
      <c r="D165" s="391">
        <v>112</v>
      </c>
      <c r="E165" s="362">
        <v>157</v>
      </c>
      <c r="F165" s="391"/>
      <c r="G165" s="362">
        <v>293</v>
      </c>
      <c r="H165" s="362"/>
      <c r="I165" s="362">
        <v>248</v>
      </c>
      <c r="J165" s="362"/>
      <c r="K165" s="362">
        <v>342</v>
      </c>
      <c r="L165" s="484"/>
      <c r="M165" s="362">
        <v>268</v>
      </c>
      <c r="N165" s="492"/>
      <c r="O165" s="362">
        <v>319</v>
      </c>
      <c r="P165" s="361"/>
      <c r="Q165" s="362">
        <v>195</v>
      </c>
      <c r="R165" s="558"/>
      <c r="S165" s="362">
        <v>300</v>
      </c>
      <c r="T165" s="605"/>
      <c r="U165" s="609">
        <v>345</v>
      </c>
      <c r="V165" s="609"/>
      <c r="W165" s="608">
        <v>161</v>
      </c>
      <c r="X165" s="606"/>
      <c r="Y165" s="608">
        <v>45</v>
      </c>
      <c r="Z165" s="280"/>
    </row>
    <row r="166" spans="1:26" ht="16.5" x14ac:dyDescent="0.25">
      <c r="A166" s="1261"/>
      <c r="B166" s="289" t="s">
        <v>598</v>
      </c>
      <c r="C166" s="362">
        <v>27</v>
      </c>
      <c r="D166" s="391">
        <v>60</v>
      </c>
      <c r="E166" s="362">
        <v>181</v>
      </c>
      <c r="F166" s="391"/>
      <c r="G166" s="362">
        <v>125</v>
      </c>
      <c r="H166" s="362"/>
      <c r="I166" s="362">
        <v>143</v>
      </c>
      <c r="J166" s="362"/>
      <c r="K166" s="362">
        <v>70</v>
      </c>
      <c r="L166" s="484"/>
      <c r="M166" s="362">
        <v>30</v>
      </c>
      <c r="N166" s="492"/>
      <c r="O166" s="362">
        <v>37</v>
      </c>
      <c r="P166" s="361"/>
      <c r="Q166" s="362">
        <v>50</v>
      </c>
      <c r="R166" s="558"/>
      <c r="S166" s="362">
        <v>155</v>
      </c>
      <c r="T166" s="605"/>
      <c r="U166" s="609">
        <v>45</v>
      </c>
      <c r="V166" s="609"/>
      <c r="W166" s="608">
        <v>40</v>
      </c>
      <c r="X166" s="606"/>
      <c r="Y166" s="608">
        <v>31</v>
      </c>
      <c r="Z166" s="280"/>
    </row>
    <row r="167" spans="1:26" ht="16.5" x14ac:dyDescent="0.25">
      <c r="A167" s="1261"/>
      <c r="B167" s="289" t="s">
        <v>599</v>
      </c>
      <c r="C167" s="362">
        <v>17</v>
      </c>
      <c r="D167" s="391">
        <v>151</v>
      </c>
      <c r="E167" s="362">
        <v>126</v>
      </c>
      <c r="F167" s="391"/>
      <c r="G167" s="362">
        <v>253</v>
      </c>
      <c r="H167" s="362"/>
      <c r="I167" s="362">
        <v>160</v>
      </c>
      <c r="J167" s="362"/>
      <c r="K167" s="362">
        <v>212</v>
      </c>
      <c r="L167" s="484"/>
      <c r="M167" s="362">
        <v>174</v>
      </c>
      <c r="N167" s="492"/>
      <c r="O167" s="362">
        <v>96</v>
      </c>
      <c r="P167" s="361"/>
      <c r="Q167" s="362">
        <v>270</v>
      </c>
      <c r="R167" s="558"/>
      <c r="S167" s="362">
        <v>250</v>
      </c>
      <c r="T167" s="605"/>
      <c r="U167" s="609">
        <v>240</v>
      </c>
      <c r="V167" s="609"/>
      <c r="W167" s="608">
        <v>185</v>
      </c>
      <c r="X167" s="606"/>
      <c r="Y167" s="608">
        <v>80</v>
      </c>
      <c r="Z167" s="280"/>
    </row>
    <row r="168" spans="1:26" ht="16.5" x14ac:dyDescent="0.25">
      <c r="A168" s="1261"/>
      <c r="B168" s="289" t="s">
        <v>600</v>
      </c>
      <c r="C168" s="362">
        <v>15</v>
      </c>
      <c r="D168" s="391">
        <v>257</v>
      </c>
      <c r="E168" s="362">
        <v>92</v>
      </c>
      <c r="F168" s="391"/>
      <c r="G168" s="362">
        <v>100</v>
      </c>
      <c r="H168" s="362"/>
      <c r="I168" s="362">
        <v>142</v>
      </c>
      <c r="J168" s="362"/>
      <c r="K168" s="362">
        <v>365</v>
      </c>
      <c r="L168" s="484"/>
      <c r="M168" s="362">
        <v>250</v>
      </c>
      <c r="N168" s="492"/>
      <c r="O168" s="362">
        <v>203</v>
      </c>
      <c r="P168" s="361"/>
      <c r="Q168" s="362">
        <v>200</v>
      </c>
      <c r="R168" s="558"/>
      <c r="S168" s="362">
        <v>260</v>
      </c>
      <c r="T168" s="605"/>
      <c r="U168" s="609">
        <v>300</v>
      </c>
      <c r="V168" s="609"/>
      <c r="W168" s="608">
        <v>360</v>
      </c>
      <c r="X168" s="606"/>
      <c r="Y168" s="608">
        <v>100</v>
      </c>
      <c r="Z168" s="280"/>
    </row>
    <row r="169" spans="1:26" ht="16.5" x14ac:dyDescent="0.25">
      <c r="A169" s="1261"/>
      <c r="B169" s="289" t="s">
        <v>601</v>
      </c>
      <c r="C169" s="362">
        <v>25</v>
      </c>
      <c r="D169" s="391">
        <v>105</v>
      </c>
      <c r="E169" s="362">
        <v>81</v>
      </c>
      <c r="F169" s="391"/>
      <c r="G169" s="362">
        <v>241</v>
      </c>
      <c r="H169" s="362"/>
      <c r="I169" s="362">
        <v>66</v>
      </c>
      <c r="J169" s="362"/>
      <c r="K169" s="362">
        <v>124</v>
      </c>
      <c r="L169" s="484"/>
      <c r="M169" s="362">
        <v>64</v>
      </c>
      <c r="N169" s="492"/>
      <c r="O169" s="362">
        <v>45</v>
      </c>
      <c r="P169" s="361"/>
      <c r="Q169" s="362">
        <v>110</v>
      </c>
      <c r="R169" s="558"/>
      <c r="S169" s="362">
        <v>195</v>
      </c>
      <c r="T169" s="605"/>
      <c r="U169" s="609">
        <v>80</v>
      </c>
      <c r="V169" s="609"/>
      <c r="W169" s="608">
        <v>214</v>
      </c>
      <c r="X169" s="606"/>
      <c r="Y169" s="608">
        <v>60</v>
      </c>
      <c r="Z169" s="280"/>
    </row>
    <row r="170" spans="1:26" ht="16.5" x14ac:dyDescent="0.25">
      <c r="A170" s="1261"/>
      <c r="B170" s="289" t="s">
        <v>602</v>
      </c>
      <c r="C170" s="362">
        <v>21</v>
      </c>
      <c r="D170" s="391">
        <v>260</v>
      </c>
      <c r="E170" s="362">
        <v>129</v>
      </c>
      <c r="F170" s="391"/>
      <c r="G170" s="362">
        <v>257</v>
      </c>
      <c r="H170" s="362"/>
      <c r="I170" s="362">
        <v>136</v>
      </c>
      <c r="J170" s="362"/>
      <c r="K170" s="362">
        <v>115</v>
      </c>
      <c r="L170" s="484"/>
      <c r="M170" s="362">
        <v>66</v>
      </c>
      <c r="N170" s="492"/>
      <c r="O170" s="362">
        <v>47</v>
      </c>
      <c r="P170" s="361"/>
      <c r="Q170" s="362">
        <v>85</v>
      </c>
      <c r="R170" s="558"/>
      <c r="S170" s="362">
        <v>200</v>
      </c>
      <c r="T170" s="605"/>
      <c r="U170" s="609">
        <v>230</v>
      </c>
      <c r="V170" s="609"/>
      <c r="W170" s="608">
        <v>160</v>
      </c>
      <c r="X170" s="606"/>
      <c r="Y170" s="608">
        <v>170</v>
      </c>
      <c r="Z170" s="280"/>
    </row>
    <row r="171" spans="1:26" ht="16.5" x14ac:dyDescent="0.25">
      <c r="A171" s="1261"/>
      <c r="B171" s="289" t="s">
        <v>603</v>
      </c>
      <c r="C171" s="362">
        <v>20</v>
      </c>
      <c r="D171" s="391">
        <v>142</v>
      </c>
      <c r="E171" s="362">
        <v>135</v>
      </c>
      <c r="F171" s="391"/>
      <c r="G171" s="362">
        <v>279</v>
      </c>
      <c r="H171" s="362"/>
      <c r="I171" s="362">
        <v>106</v>
      </c>
      <c r="J171" s="362"/>
      <c r="K171" s="362">
        <v>194</v>
      </c>
      <c r="L171" s="484"/>
      <c r="M171" s="362">
        <v>250</v>
      </c>
      <c r="N171" s="492"/>
      <c r="O171" s="362">
        <v>137</v>
      </c>
      <c r="P171" s="361"/>
      <c r="Q171" s="362">
        <v>166</v>
      </c>
      <c r="R171" s="558"/>
      <c r="S171" s="362">
        <v>210</v>
      </c>
      <c r="T171" s="605"/>
      <c r="U171" s="609">
        <v>130</v>
      </c>
      <c r="V171" s="609"/>
      <c r="W171" s="608">
        <v>190</v>
      </c>
      <c r="X171" s="606"/>
      <c r="Y171" s="608">
        <v>65</v>
      </c>
      <c r="Z171" s="280"/>
    </row>
    <row r="172" spans="1:26" ht="16.5" x14ac:dyDescent="0.25">
      <c r="A172" s="1261"/>
      <c r="B172" s="289" t="s">
        <v>604</v>
      </c>
      <c r="C172" s="362">
        <v>12</v>
      </c>
      <c r="D172" s="391">
        <v>169</v>
      </c>
      <c r="E172" s="362">
        <v>80</v>
      </c>
      <c r="F172" s="391"/>
      <c r="G172" s="362">
        <v>76</v>
      </c>
      <c r="H172" s="362"/>
      <c r="I172" s="362">
        <v>160</v>
      </c>
      <c r="J172" s="362"/>
      <c r="K172" s="362">
        <v>125</v>
      </c>
      <c r="L172" s="484"/>
      <c r="M172" s="362">
        <v>45</v>
      </c>
      <c r="N172" s="492"/>
      <c r="O172" s="362">
        <v>56</v>
      </c>
      <c r="P172" s="361"/>
      <c r="Q172" s="362">
        <v>70</v>
      </c>
      <c r="R172" s="558"/>
      <c r="S172" s="362">
        <v>200</v>
      </c>
      <c r="T172" s="605"/>
      <c r="U172" s="609">
        <v>190</v>
      </c>
      <c r="V172" s="609"/>
      <c r="W172" s="608">
        <v>180</v>
      </c>
      <c r="X172" s="606"/>
      <c r="Y172" s="608">
        <v>35</v>
      </c>
      <c r="Z172" s="280"/>
    </row>
    <row r="173" spans="1:26" ht="16.5" x14ac:dyDescent="0.25">
      <c r="A173" s="1261"/>
      <c r="B173" s="289" t="s">
        <v>605</v>
      </c>
      <c r="C173" s="362">
        <v>20</v>
      </c>
      <c r="D173" s="391">
        <v>35</v>
      </c>
      <c r="E173" s="362">
        <v>112</v>
      </c>
      <c r="F173" s="391"/>
      <c r="G173" s="362">
        <v>147</v>
      </c>
      <c r="H173" s="362"/>
      <c r="I173" s="362">
        <v>178</v>
      </c>
      <c r="J173" s="362"/>
      <c r="K173" s="362">
        <v>82</v>
      </c>
      <c r="L173" s="484"/>
      <c r="M173" s="362">
        <v>180</v>
      </c>
      <c r="N173" s="492"/>
      <c r="O173" s="362">
        <v>199</v>
      </c>
      <c r="P173" s="361"/>
      <c r="Q173" s="362">
        <v>75</v>
      </c>
      <c r="R173" s="558"/>
      <c r="S173" s="362">
        <v>95</v>
      </c>
      <c r="T173" s="605"/>
      <c r="U173" s="609">
        <v>120</v>
      </c>
      <c r="V173" s="609"/>
      <c r="W173" s="608">
        <v>100</v>
      </c>
      <c r="X173" s="606"/>
      <c r="Y173" s="608">
        <v>20</v>
      </c>
      <c r="Z173" s="280"/>
    </row>
    <row r="174" spans="1:26" ht="16.5" x14ac:dyDescent="0.25">
      <c r="A174" s="1261"/>
      <c r="B174" s="289" t="s">
        <v>606</v>
      </c>
      <c r="C174" s="362">
        <v>24</v>
      </c>
      <c r="D174" s="391">
        <v>170</v>
      </c>
      <c r="E174" s="362">
        <v>52</v>
      </c>
      <c r="F174" s="391"/>
      <c r="G174" s="362">
        <v>138</v>
      </c>
      <c r="H174" s="362"/>
      <c r="I174" s="362">
        <v>153</v>
      </c>
      <c r="J174" s="362"/>
      <c r="K174" s="362">
        <v>82</v>
      </c>
      <c r="L174" s="484"/>
      <c r="M174" s="362">
        <v>70</v>
      </c>
      <c r="N174" s="492"/>
      <c r="O174" s="362">
        <v>71</v>
      </c>
      <c r="P174" s="361"/>
      <c r="Q174" s="362">
        <v>250</v>
      </c>
      <c r="R174" s="558"/>
      <c r="S174" s="362">
        <v>220</v>
      </c>
      <c r="T174" s="605"/>
      <c r="U174" s="609">
        <v>110</v>
      </c>
      <c r="V174" s="609"/>
      <c r="W174" s="608">
        <v>135</v>
      </c>
      <c r="X174" s="606"/>
      <c r="Y174" s="608">
        <v>102</v>
      </c>
      <c r="Z174" s="280"/>
    </row>
    <row r="175" spans="1:26" ht="16.5" x14ac:dyDescent="0.25">
      <c r="A175" s="1261"/>
      <c r="B175" s="289" t="s">
        <v>607</v>
      </c>
      <c r="C175" s="362">
        <v>14</v>
      </c>
      <c r="D175" s="391">
        <v>103</v>
      </c>
      <c r="E175" s="362">
        <v>99</v>
      </c>
      <c r="F175" s="391"/>
      <c r="G175" s="362">
        <v>192</v>
      </c>
      <c r="H175" s="362"/>
      <c r="I175" s="362">
        <v>316</v>
      </c>
      <c r="J175" s="362"/>
      <c r="K175" s="362">
        <v>283</v>
      </c>
      <c r="L175" s="484"/>
      <c r="M175" s="362">
        <v>200</v>
      </c>
      <c r="N175" s="492"/>
      <c r="O175" s="362">
        <v>195</v>
      </c>
      <c r="P175" s="361"/>
      <c r="Q175" s="362">
        <v>160</v>
      </c>
      <c r="R175" s="558"/>
      <c r="S175" s="362">
        <v>210</v>
      </c>
      <c r="T175" s="605"/>
      <c r="U175" s="609">
        <v>280</v>
      </c>
      <c r="V175" s="609"/>
      <c r="W175" s="608">
        <v>120</v>
      </c>
      <c r="X175" s="606"/>
      <c r="Y175" s="608">
        <v>35</v>
      </c>
      <c r="Z175" s="280"/>
    </row>
    <row r="176" spans="1:26" ht="16.5" x14ac:dyDescent="0.25">
      <c r="A176" s="1261"/>
      <c r="B176" s="289" t="s">
        <v>608</v>
      </c>
      <c r="C176" s="362">
        <v>20</v>
      </c>
      <c r="D176" s="391">
        <v>297</v>
      </c>
      <c r="E176" s="362">
        <v>250</v>
      </c>
      <c r="F176" s="391"/>
      <c r="G176" s="362">
        <v>179</v>
      </c>
      <c r="H176" s="362"/>
      <c r="I176" s="362">
        <v>263</v>
      </c>
      <c r="J176" s="362"/>
      <c r="K176" s="362">
        <v>300</v>
      </c>
      <c r="L176" s="484"/>
      <c r="M176" s="362">
        <v>300</v>
      </c>
      <c r="N176" s="492"/>
      <c r="O176" s="362">
        <v>276</v>
      </c>
      <c r="P176" s="361"/>
      <c r="Q176" s="362">
        <v>300</v>
      </c>
      <c r="R176" s="558"/>
      <c r="S176" s="362">
        <v>350</v>
      </c>
      <c r="T176" s="605"/>
      <c r="U176" s="609">
        <v>270</v>
      </c>
      <c r="V176" s="609"/>
      <c r="W176" s="608">
        <v>333</v>
      </c>
      <c r="X176" s="606"/>
      <c r="Y176" s="608">
        <v>135</v>
      </c>
      <c r="Z176" s="280"/>
    </row>
    <row r="177" spans="1:31" ht="16.5" x14ac:dyDescent="0.25">
      <c r="A177" s="1261"/>
      <c r="B177" s="289" t="s">
        <v>609</v>
      </c>
      <c r="C177" s="362">
        <v>2</v>
      </c>
      <c r="D177" s="391">
        <v>41</v>
      </c>
      <c r="E177" s="362">
        <v>11</v>
      </c>
      <c r="F177" s="391"/>
      <c r="G177" s="362">
        <v>12</v>
      </c>
      <c r="H177" s="362"/>
      <c r="I177" s="362">
        <v>46</v>
      </c>
      <c r="J177" s="362"/>
      <c r="K177" s="362">
        <v>56</v>
      </c>
      <c r="L177" s="484"/>
      <c r="M177" s="362">
        <v>45</v>
      </c>
      <c r="N177" s="492"/>
      <c r="O177" s="362">
        <v>16</v>
      </c>
      <c r="P177" s="361"/>
      <c r="Q177" s="362">
        <v>13</v>
      </c>
      <c r="R177" s="558"/>
      <c r="S177" s="362">
        <v>7</v>
      </c>
      <c r="T177" s="605"/>
      <c r="U177" s="609">
        <v>33</v>
      </c>
      <c r="V177" s="609"/>
      <c r="W177" s="608">
        <v>9</v>
      </c>
      <c r="X177" s="606"/>
      <c r="Y177" s="608">
        <v>6</v>
      </c>
      <c r="Z177" s="280"/>
    </row>
    <row r="178" spans="1:31" ht="16.5" x14ac:dyDescent="0.25">
      <c r="A178" s="1260"/>
      <c r="B178" s="280" t="s">
        <v>93</v>
      </c>
      <c r="C178" s="184">
        <v>383</v>
      </c>
      <c r="D178" s="184">
        <f>SUM(D157:D177)</f>
        <v>2862</v>
      </c>
      <c r="E178" s="184">
        <v>2293</v>
      </c>
      <c r="F178" s="184"/>
      <c r="G178" s="184">
        <v>3800</v>
      </c>
      <c r="H178" s="184"/>
      <c r="I178" s="184">
        <v>3441</v>
      </c>
      <c r="J178" s="362"/>
      <c r="K178" s="184">
        <v>3574</v>
      </c>
      <c r="L178" s="184"/>
      <c r="M178" s="184">
        <v>3000</v>
      </c>
      <c r="N178" s="184"/>
      <c r="O178" s="184">
        <v>2877</v>
      </c>
      <c r="P178" s="184"/>
      <c r="Q178" s="184">
        <v>2920</v>
      </c>
      <c r="R178" s="184"/>
      <c r="S178" s="184">
        <v>4235</v>
      </c>
      <c r="T178" s="184"/>
      <c r="U178" s="184">
        <v>3806</v>
      </c>
      <c r="V178" s="184"/>
      <c r="W178" s="184">
        <v>3352</v>
      </c>
      <c r="X178" s="184"/>
      <c r="Y178" s="184">
        <v>1319</v>
      </c>
      <c r="Z178" s="184">
        <f t="shared" ref="Z178" si="1">SUM(Z157:Z177)</f>
        <v>0</v>
      </c>
      <c r="AA178" s="138">
        <f>Y178+W178+U178+S178+Q178+O178+M178+K178+I178+G178+E178+C178</f>
        <v>35000</v>
      </c>
      <c r="AB178" s="561">
        <f>Z178+X178+V178+T178+R178+P178+N178+L178+J178+H178+F178+D178</f>
        <v>2862</v>
      </c>
      <c r="AE178" s="560"/>
    </row>
    <row r="182" spans="1:31" ht="57" customHeight="1" thickBot="1" x14ac:dyDescent="0.3">
      <c r="A182" s="1255" t="s">
        <v>612</v>
      </c>
      <c r="B182" s="1256"/>
      <c r="C182" s="1223" t="s">
        <v>619</v>
      </c>
      <c r="D182" s="1224"/>
      <c r="E182" s="1224"/>
      <c r="F182" s="1224"/>
      <c r="G182" s="1224"/>
      <c r="H182" s="1224"/>
      <c r="I182" s="1224"/>
      <c r="J182" s="1224"/>
      <c r="K182" s="1224"/>
      <c r="L182" s="1224"/>
      <c r="M182" s="1224"/>
      <c r="N182" s="1224"/>
      <c r="O182" s="1224"/>
      <c r="P182" s="1224"/>
      <c r="Q182" s="1224"/>
      <c r="R182" s="1224"/>
      <c r="S182" s="1224"/>
      <c r="T182" s="1224"/>
      <c r="U182" s="1224"/>
      <c r="V182" s="1224"/>
      <c r="W182" s="1224"/>
      <c r="X182" s="1224"/>
      <c r="Y182" s="1224"/>
      <c r="Z182" s="1225"/>
    </row>
    <row r="183" spans="1:31" ht="15" x14ac:dyDescent="0.25">
      <c r="A183" s="1259" t="s">
        <v>614</v>
      </c>
      <c r="B183" s="1259" t="s">
        <v>587</v>
      </c>
      <c r="C183" s="1262" t="s">
        <v>240</v>
      </c>
      <c r="D183" s="1262"/>
      <c r="E183" s="1262" t="s">
        <v>250</v>
      </c>
      <c r="F183" s="1262"/>
      <c r="G183" s="1262" t="s">
        <v>251</v>
      </c>
      <c r="H183" s="1262"/>
      <c r="I183" s="1262" t="s">
        <v>252</v>
      </c>
      <c r="J183" s="1262"/>
      <c r="K183" s="1262" t="s">
        <v>253</v>
      </c>
      <c r="L183" s="1262"/>
      <c r="M183" s="1262" t="s">
        <v>254</v>
      </c>
      <c r="N183" s="1262"/>
      <c r="O183" s="1221" t="s">
        <v>255</v>
      </c>
      <c r="P183" s="1222"/>
      <c r="Q183" s="1221" t="s">
        <v>256</v>
      </c>
      <c r="R183" s="1222"/>
      <c r="S183" s="1221" t="s">
        <v>257</v>
      </c>
      <c r="T183" s="1222"/>
      <c r="U183" s="1221" t="s">
        <v>258</v>
      </c>
      <c r="V183" s="1222"/>
      <c r="W183" s="1221" t="s">
        <v>578</v>
      </c>
      <c r="X183" s="1222"/>
      <c r="Y183" s="1221" t="s">
        <v>260</v>
      </c>
      <c r="Z183" s="1222"/>
    </row>
    <row r="184" spans="1:31" ht="15" x14ac:dyDescent="0.25">
      <c r="A184" s="1261"/>
      <c r="B184" s="1260"/>
      <c r="C184" s="290" t="s">
        <v>615</v>
      </c>
      <c r="D184" s="290" t="s">
        <v>616</v>
      </c>
      <c r="E184" s="290" t="s">
        <v>615</v>
      </c>
      <c r="F184" s="290" t="s">
        <v>616</v>
      </c>
      <c r="G184" s="290" t="s">
        <v>615</v>
      </c>
      <c r="H184" s="290" t="s">
        <v>616</v>
      </c>
      <c r="I184" s="290" t="s">
        <v>615</v>
      </c>
      <c r="J184" s="290" t="s">
        <v>616</v>
      </c>
      <c r="K184" s="290" t="s">
        <v>615</v>
      </c>
      <c r="L184" s="290" t="s">
        <v>616</v>
      </c>
      <c r="M184" s="290" t="s">
        <v>615</v>
      </c>
      <c r="N184" s="290" t="s">
        <v>616</v>
      </c>
      <c r="O184" s="290" t="s">
        <v>615</v>
      </c>
      <c r="P184" s="290" t="s">
        <v>616</v>
      </c>
      <c r="Q184" s="290" t="s">
        <v>615</v>
      </c>
      <c r="R184" s="290" t="s">
        <v>616</v>
      </c>
      <c r="S184" s="290" t="s">
        <v>615</v>
      </c>
      <c r="T184" s="290" t="s">
        <v>616</v>
      </c>
      <c r="U184" s="290" t="s">
        <v>615</v>
      </c>
      <c r="V184" s="290" t="s">
        <v>616</v>
      </c>
      <c r="W184" s="290" t="s">
        <v>615</v>
      </c>
      <c r="X184" s="290" t="s">
        <v>616</v>
      </c>
      <c r="Y184" s="290" t="s">
        <v>615</v>
      </c>
      <c r="Z184" s="290" t="s">
        <v>616</v>
      </c>
    </row>
    <row r="185" spans="1:31" ht="16.5" x14ac:dyDescent="0.25">
      <c r="A185" s="1261"/>
      <c r="B185" s="289" t="s">
        <v>617</v>
      </c>
      <c r="C185" s="280">
        <v>0</v>
      </c>
      <c r="D185" s="393">
        <v>0</v>
      </c>
      <c r="E185" s="280">
        <v>0</v>
      </c>
      <c r="F185" s="393"/>
      <c r="G185" s="280">
        <v>0</v>
      </c>
      <c r="H185" s="362"/>
      <c r="I185" s="280">
        <v>0</v>
      </c>
      <c r="J185" s="472"/>
      <c r="K185" s="280">
        <v>0</v>
      </c>
      <c r="L185" s="472"/>
      <c r="M185" s="280">
        <v>0</v>
      </c>
      <c r="N185" s="494"/>
      <c r="O185" s="280">
        <v>0</v>
      </c>
      <c r="P185" s="494"/>
      <c r="Q185" s="280">
        <v>0</v>
      </c>
      <c r="R185" s="361"/>
      <c r="S185" s="280">
        <v>0</v>
      </c>
      <c r="T185" s="555"/>
      <c r="U185" s="280">
        <v>0</v>
      </c>
      <c r="V185" s="555"/>
      <c r="W185" s="280">
        <v>0</v>
      </c>
      <c r="X185" s="555"/>
      <c r="Y185" s="280">
        <v>0</v>
      </c>
      <c r="Z185" s="280"/>
    </row>
    <row r="186" spans="1:31" ht="16.5" x14ac:dyDescent="0.25">
      <c r="A186" s="1261"/>
      <c r="B186" s="289" t="s">
        <v>590</v>
      </c>
      <c r="C186" s="361">
        <v>50</v>
      </c>
      <c r="D186" s="393">
        <v>103</v>
      </c>
      <c r="E186" s="361">
        <v>67</v>
      </c>
      <c r="F186" s="393"/>
      <c r="G186" s="361">
        <v>80</v>
      </c>
      <c r="H186" s="362"/>
      <c r="I186" s="361">
        <v>81</v>
      </c>
      <c r="J186" s="472"/>
      <c r="K186" s="361">
        <v>78</v>
      </c>
      <c r="L186" s="472"/>
      <c r="M186" s="361">
        <v>62</v>
      </c>
      <c r="N186" s="494"/>
      <c r="O186" s="361">
        <v>80</v>
      </c>
      <c r="P186" s="494"/>
      <c r="Q186" s="361">
        <v>80</v>
      </c>
      <c r="R186" s="361"/>
      <c r="S186" s="361">
        <v>90</v>
      </c>
      <c r="T186" s="555"/>
      <c r="U186" s="361">
        <v>96</v>
      </c>
      <c r="V186" s="555"/>
      <c r="W186" s="361">
        <v>81</v>
      </c>
      <c r="X186" s="555"/>
      <c r="Y186" s="361">
        <v>72</v>
      </c>
      <c r="Z186" s="280"/>
    </row>
    <row r="187" spans="1:31" ht="16.5" x14ac:dyDescent="0.25">
      <c r="A187" s="1261"/>
      <c r="B187" s="289" t="s">
        <v>591</v>
      </c>
      <c r="C187" s="362">
        <v>35</v>
      </c>
      <c r="D187" s="393">
        <v>23</v>
      </c>
      <c r="E187" s="362">
        <v>26</v>
      </c>
      <c r="F187" s="393"/>
      <c r="G187" s="362">
        <v>38</v>
      </c>
      <c r="H187" s="362"/>
      <c r="I187" s="362">
        <v>39</v>
      </c>
      <c r="J187" s="472"/>
      <c r="K187" s="362">
        <v>70</v>
      </c>
      <c r="L187" s="472"/>
      <c r="M187" s="362">
        <v>55</v>
      </c>
      <c r="N187" s="494"/>
      <c r="O187" s="362">
        <v>75</v>
      </c>
      <c r="P187" s="494"/>
      <c r="Q187" s="362">
        <v>38</v>
      </c>
      <c r="R187" s="361"/>
      <c r="S187" s="362">
        <v>65</v>
      </c>
      <c r="T187" s="555"/>
      <c r="U187" s="362">
        <v>42</v>
      </c>
      <c r="V187" s="555"/>
      <c r="W187" s="362">
        <v>23</v>
      </c>
      <c r="X187" s="555"/>
      <c r="Y187" s="362">
        <v>20</v>
      </c>
      <c r="Z187" s="280"/>
    </row>
    <row r="188" spans="1:31" ht="16.5" x14ac:dyDescent="0.25">
      <c r="A188" s="1261"/>
      <c r="B188" s="289" t="s">
        <v>592</v>
      </c>
      <c r="C188" s="362">
        <v>42</v>
      </c>
      <c r="D188" s="393">
        <v>36</v>
      </c>
      <c r="E188" s="362">
        <v>48</v>
      </c>
      <c r="F188" s="393"/>
      <c r="G188" s="362">
        <v>52</v>
      </c>
      <c r="H188" s="362"/>
      <c r="I188" s="362">
        <v>35</v>
      </c>
      <c r="J188" s="472"/>
      <c r="K188" s="362">
        <v>29</v>
      </c>
      <c r="L188" s="472"/>
      <c r="M188" s="362">
        <v>30</v>
      </c>
      <c r="N188" s="494"/>
      <c r="O188" s="362">
        <v>52</v>
      </c>
      <c r="P188" s="494"/>
      <c r="Q188" s="362">
        <v>45</v>
      </c>
      <c r="R188" s="361"/>
      <c r="S188" s="362">
        <v>65</v>
      </c>
      <c r="T188" s="555"/>
      <c r="U188" s="362">
        <v>50</v>
      </c>
      <c r="V188" s="555"/>
      <c r="W188" s="362">
        <v>32</v>
      </c>
      <c r="X188" s="555"/>
      <c r="Y188" s="362">
        <v>33</v>
      </c>
      <c r="Z188" s="280"/>
    </row>
    <row r="189" spans="1:31" ht="16.5" x14ac:dyDescent="0.25">
      <c r="A189" s="1261"/>
      <c r="B189" s="289" t="s">
        <v>593</v>
      </c>
      <c r="C189" s="362">
        <v>50</v>
      </c>
      <c r="D189" s="393">
        <v>47</v>
      </c>
      <c r="E189" s="362">
        <v>70</v>
      </c>
      <c r="F189" s="393"/>
      <c r="G189" s="362">
        <v>80</v>
      </c>
      <c r="H189" s="362"/>
      <c r="I189" s="362">
        <v>58</v>
      </c>
      <c r="J189" s="472"/>
      <c r="K189" s="362">
        <v>57</v>
      </c>
      <c r="L189" s="472"/>
      <c r="M189" s="362">
        <v>52</v>
      </c>
      <c r="N189" s="494"/>
      <c r="O189" s="362">
        <v>80</v>
      </c>
      <c r="P189" s="494"/>
      <c r="Q189" s="362">
        <v>73</v>
      </c>
      <c r="R189" s="361"/>
      <c r="S189" s="362">
        <v>55</v>
      </c>
      <c r="T189" s="555"/>
      <c r="U189" s="362">
        <v>44</v>
      </c>
      <c r="V189" s="555"/>
      <c r="W189" s="362">
        <v>42</v>
      </c>
      <c r="X189" s="555"/>
      <c r="Y189" s="362">
        <v>23</v>
      </c>
      <c r="Z189" s="280"/>
    </row>
    <row r="190" spans="1:31" ht="16.5" x14ac:dyDescent="0.25">
      <c r="A190" s="1261"/>
      <c r="B190" s="289" t="s">
        <v>594</v>
      </c>
      <c r="C190" s="362">
        <v>55</v>
      </c>
      <c r="D190" s="393">
        <v>30</v>
      </c>
      <c r="E190" s="362">
        <v>71</v>
      </c>
      <c r="F190" s="393"/>
      <c r="G190" s="362">
        <v>92</v>
      </c>
      <c r="H190" s="362"/>
      <c r="I190" s="362">
        <v>78</v>
      </c>
      <c r="J190" s="472"/>
      <c r="K190" s="362">
        <v>72</v>
      </c>
      <c r="L190" s="472"/>
      <c r="M190" s="362">
        <v>60</v>
      </c>
      <c r="N190" s="494"/>
      <c r="O190" s="362">
        <v>57</v>
      </c>
      <c r="P190" s="494"/>
      <c r="Q190" s="362">
        <v>43</v>
      </c>
      <c r="R190" s="361"/>
      <c r="S190" s="362">
        <v>88</v>
      </c>
      <c r="T190" s="555"/>
      <c r="U190" s="362">
        <v>55</v>
      </c>
      <c r="V190" s="555"/>
      <c r="W190" s="362">
        <v>58</v>
      </c>
      <c r="X190" s="555"/>
      <c r="Y190" s="362">
        <v>35</v>
      </c>
      <c r="Z190" s="280"/>
      <c r="AB190" s="588"/>
    </row>
    <row r="191" spans="1:31" ht="16.5" x14ac:dyDescent="0.25">
      <c r="A191" s="1261"/>
      <c r="B191" s="289" t="s">
        <v>595</v>
      </c>
      <c r="C191" s="362">
        <v>60</v>
      </c>
      <c r="D191" s="393">
        <v>42</v>
      </c>
      <c r="E191" s="362">
        <v>51</v>
      </c>
      <c r="F191" s="393"/>
      <c r="G191" s="362">
        <v>83</v>
      </c>
      <c r="H191" s="362"/>
      <c r="I191" s="362">
        <v>51</v>
      </c>
      <c r="J191" s="472"/>
      <c r="K191" s="362">
        <v>70</v>
      </c>
      <c r="L191" s="472"/>
      <c r="M191" s="362">
        <v>64</v>
      </c>
      <c r="N191" s="494"/>
      <c r="O191" s="362">
        <v>80</v>
      </c>
      <c r="P191" s="494"/>
      <c r="Q191" s="362">
        <v>51</v>
      </c>
      <c r="R191" s="361"/>
      <c r="S191" s="362">
        <v>50</v>
      </c>
      <c r="T191" s="555"/>
      <c r="U191" s="362">
        <v>80</v>
      </c>
      <c r="V191" s="555"/>
      <c r="W191" s="362">
        <v>33</v>
      </c>
      <c r="X191" s="555"/>
      <c r="Y191" s="362">
        <v>20</v>
      </c>
      <c r="Z191" s="280"/>
    </row>
    <row r="192" spans="1:31" ht="16.5" x14ac:dyDescent="0.25">
      <c r="A192" s="1261"/>
      <c r="B192" s="289" t="s">
        <v>596</v>
      </c>
      <c r="C192" s="362">
        <v>55</v>
      </c>
      <c r="D192" s="393">
        <v>75</v>
      </c>
      <c r="E192" s="362">
        <v>60</v>
      </c>
      <c r="F192" s="393"/>
      <c r="G192" s="362">
        <v>88</v>
      </c>
      <c r="H192" s="362"/>
      <c r="I192" s="362">
        <v>82</v>
      </c>
      <c r="J192" s="472"/>
      <c r="K192" s="362">
        <v>70</v>
      </c>
      <c r="L192" s="472"/>
      <c r="M192" s="362">
        <v>58</v>
      </c>
      <c r="N192" s="494"/>
      <c r="O192" s="362">
        <v>80</v>
      </c>
      <c r="P192" s="494"/>
      <c r="Q192" s="362">
        <v>80</v>
      </c>
      <c r="R192" s="361"/>
      <c r="S192" s="362">
        <v>90</v>
      </c>
      <c r="T192" s="555"/>
      <c r="U192" s="362">
        <v>98</v>
      </c>
      <c r="V192" s="555"/>
      <c r="W192" s="362">
        <v>115</v>
      </c>
      <c r="X192" s="555"/>
      <c r="Y192" s="362">
        <v>98</v>
      </c>
      <c r="Z192" s="280"/>
    </row>
    <row r="193" spans="1:27" ht="16.5" x14ac:dyDescent="0.25">
      <c r="A193" s="1261"/>
      <c r="B193" s="289" t="s">
        <v>597</v>
      </c>
      <c r="C193" s="362">
        <v>55</v>
      </c>
      <c r="D193" s="393">
        <v>56</v>
      </c>
      <c r="E193" s="362">
        <v>60</v>
      </c>
      <c r="F193" s="393"/>
      <c r="G193" s="362">
        <v>81</v>
      </c>
      <c r="H193" s="362"/>
      <c r="I193" s="362">
        <v>87</v>
      </c>
      <c r="J193" s="472"/>
      <c r="K193" s="362">
        <v>80</v>
      </c>
      <c r="L193" s="472"/>
      <c r="M193" s="362">
        <v>65</v>
      </c>
      <c r="N193" s="494"/>
      <c r="O193" s="362">
        <v>80</v>
      </c>
      <c r="P193" s="494"/>
      <c r="Q193" s="362">
        <v>80</v>
      </c>
      <c r="R193" s="361"/>
      <c r="S193" s="362">
        <v>97</v>
      </c>
      <c r="T193" s="555"/>
      <c r="U193" s="362">
        <v>99</v>
      </c>
      <c r="V193" s="555"/>
      <c r="W193" s="362">
        <v>87</v>
      </c>
      <c r="X193" s="555"/>
      <c r="Y193" s="362">
        <v>70</v>
      </c>
      <c r="Z193" s="280"/>
    </row>
    <row r="194" spans="1:27" ht="16.5" x14ac:dyDescent="0.25">
      <c r="A194" s="1261"/>
      <c r="B194" s="289" t="s">
        <v>598</v>
      </c>
      <c r="C194" s="362">
        <v>45</v>
      </c>
      <c r="D194" s="393">
        <v>51</v>
      </c>
      <c r="E194" s="362">
        <v>53</v>
      </c>
      <c r="F194" s="393"/>
      <c r="G194" s="362">
        <v>42</v>
      </c>
      <c r="H194" s="362"/>
      <c r="I194" s="362">
        <v>45</v>
      </c>
      <c r="J194" s="472"/>
      <c r="K194" s="362">
        <v>40</v>
      </c>
      <c r="L194" s="472"/>
      <c r="M194" s="362">
        <v>14</v>
      </c>
      <c r="N194" s="494"/>
      <c r="O194" s="362">
        <v>33</v>
      </c>
      <c r="P194" s="494"/>
      <c r="Q194" s="362">
        <v>22</v>
      </c>
      <c r="R194" s="361"/>
      <c r="S194" s="362">
        <v>45</v>
      </c>
      <c r="T194" s="555"/>
      <c r="U194" s="362">
        <v>41</v>
      </c>
      <c r="V194" s="555"/>
      <c r="W194" s="362">
        <v>11</v>
      </c>
      <c r="X194" s="555"/>
      <c r="Y194" s="362">
        <v>25</v>
      </c>
      <c r="Z194" s="280"/>
    </row>
    <row r="195" spans="1:27" ht="16.5" x14ac:dyDescent="0.25">
      <c r="A195" s="1261"/>
      <c r="B195" s="289" t="s">
        <v>599</v>
      </c>
      <c r="C195" s="362">
        <v>31</v>
      </c>
      <c r="D195" s="393">
        <v>40</v>
      </c>
      <c r="E195" s="362">
        <v>43</v>
      </c>
      <c r="F195" s="393"/>
      <c r="G195" s="362">
        <v>74</v>
      </c>
      <c r="H195" s="362"/>
      <c r="I195" s="362">
        <v>40</v>
      </c>
      <c r="J195" s="472"/>
      <c r="K195" s="362">
        <v>55</v>
      </c>
      <c r="L195" s="472"/>
      <c r="M195" s="362">
        <v>29</v>
      </c>
      <c r="N195" s="494"/>
      <c r="O195" s="362">
        <v>63</v>
      </c>
      <c r="P195" s="494"/>
      <c r="Q195" s="362">
        <v>32</v>
      </c>
      <c r="R195" s="361"/>
      <c r="S195" s="362">
        <v>71</v>
      </c>
      <c r="T195" s="555"/>
      <c r="U195" s="362">
        <v>40</v>
      </c>
      <c r="V195" s="555"/>
      <c r="W195" s="362">
        <v>18</v>
      </c>
      <c r="X195" s="555"/>
      <c r="Y195" s="362">
        <v>20</v>
      </c>
      <c r="Z195" s="280"/>
    </row>
    <row r="196" spans="1:27" ht="16.5" x14ac:dyDescent="0.25">
      <c r="A196" s="1261"/>
      <c r="B196" s="289" t="s">
        <v>600</v>
      </c>
      <c r="C196" s="362">
        <v>55</v>
      </c>
      <c r="D196" s="393">
        <v>48</v>
      </c>
      <c r="E196" s="362">
        <v>46</v>
      </c>
      <c r="F196" s="393"/>
      <c r="G196" s="362">
        <v>75</v>
      </c>
      <c r="H196" s="362"/>
      <c r="I196" s="362">
        <v>36</v>
      </c>
      <c r="J196" s="472"/>
      <c r="K196" s="362">
        <v>50</v>
      </c>
      <c r="L196" s="472"/>
      <c r="M196" s="362">
        <v>56</v>
      </c>
      <c r="N196" s="494"/>
      <c r="O196" s="362">
        <v>80</v>
      </c>
      <c r="P196" s="494"/>
      <c r="Q196" s="362">
        <v>61</v>
      </c>
      <c r="R196" s="361"/>
      <c r="S196" s="362">
        <v>64</v>
      </c>
      <c r="T196" s="555"/>
      <c r="U196" s="362">
        <v>61</v>
      </c>
      <c r="V196" s="555"/>
      <c r="W196" s="362">
        <v>46</v>
      </c>
      <c r="X196" s="555"/>
      <c r="Y196" s="362">
        <v>40</v>
      </c>
      <c r="Z196" s="280"/>
    </row>
    <row r="197" spans="1:27" ht="16.5" x14ac:dyDescent="0.25">
      <c r="A197" s="1261"/>
      <c r="B197" s="289" t="s">
        <v>601</v>
      </c>
      <c r="C197" s="362">
        <v>25</v>
      </c>
      <c r="D197" s="393">
        <v>17</v>
      </c>
      <c r="E197" s="362">
        <v>17</v>
      </c>
      <c r="F197" s="393"/>
      <c r="G197" s="362">
        <v>25</v>
      </c>
      <c r="H197" s="362"/>
      <c r="I197" s="362">
        <v>35</v>
      </c>
      <c r="J197" s="472"/>
      <c r="K197" s="362">
        <v>47</v>
      </c>
      <c r="L197" s="472"/>
      <c r="M197" s="362">
        <v>57</v>
      </c>
      <c r="N197" s="494"/>
      <c r="O197" s="362">
        <v>57</v>
      </c>
      <c r="P197" s="494"/>
      <c r="Q197" s="362">
        <v>40</v>
      </c>
      <c r="R197" s="361"/>
      <c r="S197" s="362">
        <v>30</v>
      </c>
      <c r="T197" s="555"/>
      <c r="U197" s="362">
        <v>40</v>
      </c>
      <c r="V197" s="555"/>
      <c r="W197" s="362">
        <v>30</v>
      </c>
      <c r="X197" s="555"/>
      <c r="Y197" s="362">
        <v>23</v>
      </c>
      <c r="Z197" s="280"/>
    </row>
    <row r="198" spans="1:27" ht="16.5" x14ac:dyDescent="0.25">
      <c r="A198" s="1261"/>
      <c r="B198" s="289" t="s">
        <v>602</v>
      </c>
      <c r="C198" s="362">
        <v>45</v>
      </c>
      <c r="D198" s="393">
        <v>29</v>
      </c>
      <c r="E198" s="362">
        <v>45</v>
      </c>
      <c r="F198" s="393"/>
      <c r="G198" s="362">
        <v>20</v>
      </c>
      <c r="H198" s="362"/>
      <c r="I198" s="362">
        <v>25</v>
      </c>
      <c r="J198" s="472"/>
      <c r="K198" s="362">
        <v>39</v>
      </c>
      <c r="L198" s="472"/>
      <c r="M198" s="362">
        <v>55</v>
      </c>
      <c r="N198" s="494"/>
      <c r="O198" s="362">
        <v>56</v>
      </c>
      <c r="P198" s="494"/>
      <c r="Q198" s="362">
        <v>56</v>
      </c>
      <c r="R198" s="361"/>
      <c r="S198" s="362">
        <v>56</v>
      </c>
      <c r="T198" s="555"/>
      <c r="U198" s="362">
        <v>39</v>
      </c>
      <c r="V198" s="555"/>
      <c r="W198" s="362">
        <v>25</v>
      </c>
      <c r="X198" s="555"/>
      <c r="Y198" s="362">
        <v>40</v>
      </c>
      <c r="Z198" s="280"/>
    </row>
    <row r="199" spans="1:27" ht="16.5" x14ac:dyDescent="0.25">
      <c r="A199" s="1261"/>
      <c r="B199" s="289" t="s">
        <v>603</v>
      </c>
      <c r="C199" s="362">
        <v>25</v>
      </c>
      <c r="D199" s="393">
        <v>21</v>
      </c>
      <c r="E199" s="362">
        <v>25</v>
      </c>
      <c r="F199" s="393"/>
      <c r="G199" s="362">
        <v>48</v>
      </c>
      <c r="H199" s="362"/>
      <c r="I199" s="362">
        <v>37</v>
      </c>
      <c r="J199" s="472"/>
      <c r="K199" s="362">
        <v>60</v>
      </c>
      <c r="L199" s="472"/>
      <c r="M199" s="362">
        <v>59</v>
      </c>
      <c r="N199" s="494"/>
      <c r="O199" s="362">
        <v>75</v>
      </c>
      <c r="P199" s="494"/>
      <c r="Q199" s="362">
        <v>64</v>
      </c>
      <c r="R199" s="361"/>
      <c r="S199" s="362">
        <v>40</v>
      </c>
      <c r="T199" s="555"/>
      <c r="U199" s="362">
        <v>62</v>
      </c>
      <c r="V199" s="555"/>
      <c r="W199" s="362">
        <v>56</v>
      </c>
      <c r="X199" s="555"/>
      <c r="Y199" s="362">
        <v>51</v>
      </c>
      <c r="Z199" s="280"/>
    </row>
    <row r="200" spans="1:27" ht="16.5" x14ac:dyDescent="0.25">
      <c r="A200" s="1261"/>
      <c r="B200" s="289" t="s">
        <v>604</v>
      </c>
      <c r="C200" s="362">
        <v>40</v>
      </c>
      <c r="D200" s="393">
        <v>35</v>
      </c>
      <c r="E200" s="362">
        <v>30</v>
      </c>
      <c r="F200" s="393"/>
      <c r="G200" s="362">
        <v>58</v>
      </c>
      <c r="H200" s="362"/>
      <c r="I200" s="362">
        <v>35</v>
      </c>
      <c r="J200" s="472"/>
      <c r="K200" s="362">
        <v>45</v>
      </c>
      <c r="L200" s="472"/>
      <c r="M200" s="362">
        <v>23</v>
      </c>
      <c r="N200" s="494"/>
      <c r="O200" s="362">
        <v>28</v>
      </c>
      <c r="P200" s="494"/>
      <c r="Q200" s="362">
        <v>27</v>
      </c>
      <c r="R200" s="361"/>
      <c r="S200" s="362">
        <v>40</v>
      </c>
      <c r="T200" s="555"/>
      <c r="U200" s="362">
        <v>43</v>
      </c>
      <c r="V200" s="555"/>
      <c r="W200" s="362">
        <v>22</v>
      </c>
      <c r="X200" s="555"/>
      <c r="Y200" s="362">
        <v>31</v>
      </c>
      <c r="Z200" s="280"/>
    </row>
    <row r="201" spans="1:27" ht="16.5" x14ac:dyDescent="0.25">
      <c r="A201" s="1261"/>
      <c r="B201" s="289" t="s">
        <v>605</v>
      </c>
      <c r="C201" s="362">
        <v>55</v>
      </c>
      <c r="D201" s="393">
        <v>40</v>
      </c>
      <c r="E201" s="362">
        <v>45</v>
      </c>
      <c r="F201" s="393"/>
      <c r="G201" s="362">
        <v>28</v>
      </c>
      <c r="H201" s="362"/>
      <c r="I201" s="362">
        <v>35</v>
      </c>
      <c r="J201" s="472"/>
      <c r="K201" s="362">
        <v>47</v>
      </c>
      <c r="L201" s="472"/>
      <c r="M201" s="362">
        <v>70</v>
      </c>
      <c r="N201" s="494"/>
      <c r="O201" s="362">
        <v>59</v>
      </c>
      <c r="P201" s="494"/>
      <c r="Q201" s="362">
        <v>57</v>
      </c>
      <c r="R201" s="361"/>
      <c r="S201" s="362">
        <v>40</v>
      </c>
      <c r="T201" s="555"/>
      <c r="U201" s="362">
        <v>68</v>
      </c>
      <c r="V201" s="555"/>
      <c r="W201" s="362">
        <v>48</v>
      </c>
      <c r="X201" s="555"/>
      <c r="Y201" s="362">
        <v>53</v>
      </c>
      <c r="Z201" s="280"/>
    </row>
    <row r="202" spans="1:27" ht="16.5" x14ac:dyDescent="0.25">
      <c r="A202" s="1261"/>
      <c r="B202" s="289" t="s">
        <v>606</v>
      </c>
      <c r="C202" s="362">
        <v>45</v>
      </c>
      <c r="D202" s="393">
        <v>53</v>
      </c>
      <c r="E202" s="362">
        <v>45</v>
      </c>
      <c r="F202" s="393"/>
      <c r="G202" s="362">
        <v>98</v>
      </c>
      <c r="H202" s="362"/>
      <c r="I202" s="362">
        <v>67</v>
      </c>
      <c r="J202" s="472"/>
      <c r="K202" s="362">
        <v>78</v>
      </c>
      <c r="L202" s="472"/>
      <c r="M202" s="362">
        <v>70</v>
      </c>
      <c r="N202" s="494"/>
      <c r="O202" s="362">
        <v>80</v>
      </c>
      <c r="P202" s="494"/>
      <c r="Q202" s="362">
        <v>63</v>
      </c>
      <c r="R202" s="361"/>
      <c r="S202" s="362">
        <v>56</v>
      </c>
      <c r="T202" s="555"/>
      <c r="U202" s="362">
        <v>73</v>
      </c>
      <c r="V202" s="555"/>
      <c r="W202" s="362">
        <v>47</v>
      </c>
      <c r="X202" s="555"/>
      <c r="Y202" s="362">
        <v>25</v>
      </c>
      <c r="Z202" s="280"/>
    </row>
    <row r="203" spans="1:27" ht="16.5" x14ac:dyDescent="0.25">
      <c r="A203" s="1261"/>
      <c r="B203" s="289" t="s">
        <v>607</v>
      </c>
      <c r="C203" s="362">
        <v>55</v>
      </c>
      <c r="D203" s="393">
        <v>53</v>
      </c>
      <c r="E203" s="362">
        <v>70</v>
      </c>
      <c r="F203" s="393"/>
      <c r="G203" s="362">
        <v>80</v>
      </c>
      <c r="H203" s="362"/>
      <c r="I203" s="362">
        <v>78</v>
      </c>
      <c r="J203" s="472"/>
      <c r="K203" s="362">
        <v>56</v>
      </c>
      <c r="L203" s="472"/>
      <c r="M203" s="362">
        <v>71</v>
      </c>
      <c r="N203" s="494"/>
      <c r="O203" s="362">
        <v>68</v>
      </c>
      <c r="P203" s="494"/>
      <c r="Q203" s="362">
        <v>56</v>
      </c>
      <c r="R203" s="361"/>
      <c r="S203" s="362">
        <v>66</v>
      </c>
      <c r="T203" s="555"/>
      <c r="U203" s="362">
        <v>78</v>
      </c>
      <c r="V203" s="555"/>
      <c r="W203" s="362">
        <v>50</v>
      </c>
      <c r="X203" s="555"/>
      <c r="Y203" s="362">
        <v>35</v>
      </c>
      <c r="Z203" s="280"/>
    </row>
    <row r="204" spans="1:27" ht="16.5" x14ac:dyDescent="0.25">
      <c r="A204" s="1261"/>
      <c r="B204" s="289" t="s">
        <v>608</v>
      </c>
      <c r="C204" s="362">
        <v>55</v>
      </c>
      <c r="D204" s="393">
        <v>37</v>
      </c>
      <c r="E204" s="362">
        <v>47</v>
      </c>
      <c r="F204" s="393"/>
      <c r="G204" s="362">
        <v>63</v>
      </c>
      <c r="H204" s="362"/>
      <c r="I204" s="362">
        <v>45</v>
      </c>
      <c r="J204" s="472"/>
      <c r="K204" s="362">
        <v>67</v>
      </c>
      <c r="L204" s="472"/>
      <c r="M204" s="362">
        <v>75</v>
      </c>
      <c r="N204" s="494"/>
      <c r="O204" s="362">
        <v>65</v>
      </c>
      <c r="P204" s="494"/>
      <c r="Q204" s="362">
        <v>64</v>
      </c>
      <c r="R204" s="361"/>
      <c r="S204" s="362">
        <v>75</v>
      </c>
      <c r="T204" s="555"/>
      <c r="U204" s="362">
        <v>66</v>
      </c>
      <c r="V204" s="555"/>
      <c r="W204" s="362">
        <v>62</v>
      </c>
      <c r="X204" s="555"/>
      <c r="Y204" s="362">
        <v>35</v>
      </c>
      <c r="Z204" s="280"/>
    </row>
    <row r="205" spans="1:27" ht="16.5" x14ac:dyDescent="0.25">
      <c r="A205" s="1261"/>
      <c r="B205" s="289" t="s">
        <v>609</v>
      </c>
      <c r="C205" s="362">
        <v>6</v>
      </c>
      <c r="D205" s="393">
        <v>15</v>
      </c>
      <c r="E205" s="362">
        <v>8</v>
      </c>
      <c r="F205" s="393"/>
      <c r="G205" s="362">
        <v>5</v>
      </c>
      <c r="H205" s="362"/>
      <c r="I205" s="362">
        <v>6</v>
      </c>
      <c r="J205" s="472"/>
      <c r="K205" s="362">
        <v>7</v>
      </c>
      <c r="L205" s="472"/>
      <c r="M205" s="362">
        <v>9</v>
      </c>
      <c r="N205" s="494"/>
      <c r="O205" s="362">
        <v>10</v>
      </c>
      <c r="P205" s="494"/>
      <c r="Q205" s="362">
        <v>11</v>
      </c>
      <c r="R205" s="361"/>
      <c r="S205" s="362">
        <v>7</v>
      </c>
      <c r="T205" s="555"/>
      <c r="U205" s="362">
        <v>15</v>
      </c>
      <c r="V205" s="555"/>
      <c r="W205" s="362">
        <v>13</v>
      </c>
      <c r="X205" s="555"/>
      <c r="Y205" s="362">
        <v>4</v>
      </c>
      <c r="Z205" s="280"/>
    </row>
    <row r="206" spans="1:27" ht="16.5" x14ac:dyDescent="0.25">
      <c r="A206" s="1260"/>
      <c r="B206" s="280" t="s">
        <v>93</v>
      </c>
      <c r="C206" s="184">
        <v>884</v>
      </c>
      <c r="D206" s="184">
        <f>SUM(D185:D205)</f>
        <v>851</v>
      </c>
      <c r="E206" s="184">
        <v>927</v>
      </c>
      <c r="F206" s="184"/>
      <c r="G206" s="184">
        <v>1210</v>
      </c>
      <c r="H206" s="184"/>
      <c r="I206" s="184">
        <v>995</v>
      </c>
      <c r="J206" s="472"/>
      <c r="K206" s="184">
        <v>1117</v>
      </c>
      <c r="L206" s="184"/>
      <c r="M206" s="184">
        <v>1034</v>
      </c>
      <c r="N206" s="184"/>
      <c r="O206" s="184">
        <v>1258</v>
      </c>
      <c r="P206" s="184"/>
      <c r="Q206" s="184">
        <v>1043</v>
      </c>
      <c r="R206" s="184"/>
      <c r="S206" s="184">
        <v>1190</v>
      </c>
      <c r="T206" s="184"/>
      <c r="U206" s="184">
        <v>1190</v>
      </c>
      <c r="V206" s="184"/>
      <c r="W206" s="184">
        <v>899</v>
      </c>
      <c r="X206" s="184"/>
      <c r="Y206" s="184">
        <v>753</v>
      </c>
      <c r="Z206" s="184">
        <f t="shared" ref="Z206" si="2">SUM(Z185:Z205)</f>
        <v>0</v>
      </c>
      <c r="AA206" s="138">
        <f>Y206+W206+U206+S206+Q206+O206+M206+K206+I206+G206+E206+C206</f>
        <v>12500</v>
      </c>
    </row>
    <row r="210" spans="1:27" ht="33" customHeight="1" thickBot="1" x14ac:dyDescent="0.3">
      <c r="A210" s="1255" t="s">
        <v>612</v>
      </c>
      <c r="B210" s="1256"/>
      <c r="C210" s="1223" t="s">
        <v>620</v>
      </c>
      <c r="D210" s="1224"/>
      <c r="E210" s="1224"/>
      <c r="F210" s="1224"/>
      <c r="G210" s="1224"/>
      <c r="H210" s="1224"/>
      <c r="I210" s="1224"/>
      <c r="J210" s="1224"/>
      <c r="K210" s="1224"/>
      <c r="L210" s="1224"/>
      <c r="M210" s="1224"/>
      <c r="N210" s="1224"/>
      <c r="O210" s="1224"/>
      <c r="P210" s="1224"/>
      <c r="Q210" s="1224"/>
      <c r="R210" s="1224"/>
      <c r="S210" s="1224"/>
      <c r="T210" s="1224"/>
      <c r="U210" s="1224"/>
      <c r="V210" s="1224"/>
      <c r="W210" s="1224"/>
      <c r="X210" s="1224"/>
      <c r="Y210" s="1224"/>
      <c r="Z210" s="1225"/>
    </row>
    <row r="211" spans="1:27" ht="15" x14ac:dyDescent="0.25">
      <c r="A211" s="1259" t="s">
        <v>614</v>
      </c>
      <c r="B211" s="1259" t="s">
        <v>587</v>
      </c>
      <c r="C211" s="1262" t="s">
        <v>240</v>
      </c>
      <c r="D211" s="1262"/>
      <c r="E211" s="1262" t="s">
        <v>250</v>
      </c>
      <c r="F211" s="1262"/>
      <c r="G211" s="1262" t="s">
        <v>251</v>
      </c>
      <c r="H211" s="1262"/>
      <c r="I211" s="1262" t="s">
        <v>252</v>
      </c>
      <c r="J211" s="1262"/>
      <c r="K211" s="1262" t="s">
        <v>253</v>
      </c>
      <c r="L211" s="1262"/>
      <c r="M211" s="1262" t="s">
        <v>254</v>
      </c>
      <c r="N211" s="1262"/>
      <c r="O211" s="1221" t="s">
        <v>255</v>
      </c>
      <c r="P211" s="1222"/>
      <c r="Q211" s="1221" t="s">
        <v>256</v>
      </c>
      <c r="R211" s="1222"/>
      <c r="S211" s="1221" t="s">
        <v>257</v>
      </c>
      <c r="T211" s="1222"/>
      <c r="U211" s="1221" t="s">
        <v>258</v>
      </c>
      <c r="V211" s="1222"/>
      <c r="W211" s="1221" t="s">
        <v>578</v>
      </c>
      <c r="X211" s="1222"/>
      <c r="Y211" s="1221" t="s">
        <v>260</v>
      </c>
      <c r="Z211" s="1222"/>
    </row>
    <row r="212" spans="1:27" ht="15" x14ac:dyDescent="0.25">
      <c r="A212" s="1261"/>
      <c r="B212" s="1260"/>
      <c r="C212" s="290" t="s">
        <v>615</v>
      </c>
      <c r="D212" s="290" t="s">
        <v>616</v>
      </c>
      <c r="E212" s="290" t="s">
        <v>615</v>
      </c>
      <c r="F212" s="290" t="s">
        <v>616</v>
      </c>
      <c r="G212" s="290" t="s">
        <v>615</v>
      </c>
      <c r="H212" s="290" t="s">
        <v>616</v>
      </c>
      <c r="I212" s="290" t="s">
        <v>615</v>
      </c>
      <c r="J212" s="290" t="s">
        <v>616</v>
      </c>
      <c r="K212" s="290" t="s">
        <v>615</v>
      </c>
      <c r="L212" s="290" t="s">
        <v>616</v>
      </c>
      <c r="M212" s="290" t="s">
        <v>615</v>
      </c>
      <c r="N212" s="290" t="s">
        <v>616</v>
      </c>
      <c r="O212" s="290" t="s">
        <v>615</v>
      </c>
      <c r="P212" s="290" t="s">
        <v>616</v>
      </c>
      <c r="Q212" s="290" t="s">
        <v>615</v>
      </c>
      <c r="R212" s="290" t="s">
        <v>616</v>
      </c>
      <c r="S212" s="290" t="s">
        <v>615</v>
      </c>
      <c r="T212" s="290" t="s">
        <v>616</v>
      </c>
      <c r="U212" s="290" t="s">
        <v>615</v>
      </c>
      <c r="V212" s="290" t="s">
        <v>616</v>
      </c>
      <c r="W212" s="290" t="s">
        <v>615</v>
      </c>
      <c r="X212" s="290" t="s">
        <v>616</v>
      </c>
      <c r="Y212" s="290" t="s">
        <v>615</v>
      </c>
      <c r="Z212" s="290" t="s">
        <v>616</v>
      </c>
    </row>
    <row r="213" spans="1:27" ht="16.5" x14ac:dyDescent="0.25">
      <c r="A213" s="1261"/>
      <c r="B213" s="289" t="s">
        <v>617</v>
      </c>
      <c r="C213" s="280">
        <v>0</v>
      </c>
      <c r="D213" s="280">
        <v>0</v>
      </c>
      <c r="E213" s="280">
        <v>120</v>
      </c>
      <c r="F213" s="280">
        <v>0</v>
      </c>
      <c r="G213" s="280">
        <v>50</v>
      </c>
      <c r="H213" s="280"/>
      <c r="I213" s="280">
        <v>100</v>
      </c>
      <c r="J213" s="280">
        <v>0</v>
      </c>
      <c r="K213" s="280">
        <v>100</v>
      </c>
      <c r="L213" s="280"/>
      <c r="M213" s="280">
        <v>60</v>
      </c>
      <c r="N213" s="280"/>
      <c r="O213" s="280">
        <v>140</v>
      </c>
      <c r="P213" s="280"/>
      <c r="Q213" s="280">
        <v>130</v>
      </c>
      <c r="R213" s="280">
        <v>0</v>
      </c>
      <c r="S213" s="610">
        <v>100</v>
      </c>
      <c r="T213" s="610">
        <v>0</v>
      </c>
      <c r="U213" s="610">
        <v>100</v>
      </c>
      <c r="V213" s="610"/>
      <c r="W213" s="610">
        <v>100</v>
      </c>
      <c r="X213" s="610"/>
      <c r="Y213" s="610">
        <v>0</v>
      </c>
      <c r="Z213" s="280"/>
      <c r="AA213" s="138">
        <f>+Y213+W213+U213+S213+Q213+O213+M213+K213+I213+G213+E213+C213</f>
        <v>1000</v>
      </c>
    </row>
    <row r="214" spans="1:27" ht="16.5" x14ac:dyDescent="0.25">
      <c r="A214" s="1261"/>
      <c r="B214" s="289" t="s">
        <v>590</v>
      </c>
      <c r="C214" s="280"/>
      <c r="D214" s="280"/>
      <c r="E214" s="280"/>
      <c r="F214" s="280"/>
      <c r="G214" s="280"/>
      <c r="H214" s="280"/>
      <c r="I214" s="280"/>
      <c r="J214" s="280"/>
      <c r="K214" s="280"/>
      <c r="L214" s="280"/>
      <c r="M214" s="280"/>
      <c r="N214" s="280"/>
      <c r="O214" s="280"/>
      <c r="P214" s="280"/>
      <c r="Q214" s="280"/>
      <c r="R214" s="280"/>
      <c r="S214" s="610"/>
      <c r="T214" s="610"/>
      <c r="U214" s="610"/>
      <c r="V214" s="610"/>
      <c r="W214" s="610"/>
      <c r="X214" s="610"/>
      <c r="Y214" s="610"/>
      <c r="Z214" s="280"/>
    </row>
    <row r="215" spans="1:27" ht="16.5" x14ac:dyDescent="0.25">
      <c r="A215" s="1261"/>
      <c r="B215" s="289" t="s">
        <v>591</v>
      </c>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row>
    <row r="216" spans="1:27" ht="16.5" x14ac:dyDescent="0.25">
      <c r="A216" s="1261"/>
      <c r="B216" s="289" t="s">
        <v>592</v>
      </c>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row>
    <row r="217" spans="1:27" ht="16.5" x14ac:dyDescent="0.25">
      <c r="A217" s="1261"/>
      <c r="B217" s="289" t="s">
        <v>593</v>
      </c>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row>
    <row r="218" spans="1:27" ht="16.5" x14ac:dyDescent="0.25">
      <c r="A218" s="1261"/>
      <c r="B218" s="289" t="s">
        <v>594</v>
      </c>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row>
    <row r="219" spans="1:27" ht="16.5" x14ac:dyDescent="0.25">
      <c r="A219" s="1261"/>
      <c r="B219" s="289" t="s">
        <v>595</v>
      </c>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row>
    <row r="220" spans="1:27" ht="16.5" x14ac:dyDescent="0.25">
      <c r="A220" s="1261"/>
      <c r="B220" s="289" t="s">
        <v>596</v>
      </c>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row>
    <row r="221" spans="1:27" ht="16.5" x14ac:dyDescent="0.25">
      <c r="A221" s="1261"/>
      <c r="B221" s="289" t="s">
        <v>597</v>
      </c>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row>
    <row r="222" spans="1:27" ht="16.5" x14ac:dyDescent="0.25">
      <c r="A222" s="1261"/>
      <c r="B222" s="289" t="s">
        <v>598</v>
      </c>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row>
    <row r="223" spans="1:27" ht="16.5" x14ac:dyDescent="0.25">
      <c r="A223" s="1261"/>
      <c r="B223" s="289" t="s">
        <v>599</v>
      </c>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row>
    <row r="224" spans="1:27" ht="16.5" x14ac:dyDescent="0.25">
      <c r="A224" s="1261"/>
      <c r="B224" s="289" t="s">
        <v>600</v>
      </c>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row>
    <row r="225" spans="1:27" ht="16.5" x14ac:dyDescent="0.25">
      <c r="A225" s="1261"/>
      <c r="B225" s="289" t="s">
        <v>601</v>
      </c>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row>
    <row r="226" spans="1:27" ht="16.5" x14ac:dyDescent="0.25">
      <c r="A226" s="1261"/>
      <c r="B226" s="289" t="s">
        <v>602</v>
      </c>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row>
    <row r="227" spans="1:27" ht="16.5" x14ac:dyDescent="0.25">
      <c r="A227" s="1261"/>
      <c r="B227" s="289" t="s">
        <v>603</v>
      </c>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row>
    <row r="228" spans="1:27" ht="16.5" x14ac:dyDescent="0.25">
      <c r="A228" s="1261"/>
      <c r="B228" s="289" t="s">
        <v>604</v>
      </c>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row>
    <row r="229" spans="1:27" ht="16.5" x14ac:dyDescent="0.25">
      <c r="A229" s="1261"/>
      <c r="B229" s="289" t="s">
        <v>605</v>
      </c>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row>
    <row r="230" spans="1:27" ht="16.5" x14ac:dyDescent="0.25">
      <c r="A230" s="1261"/>
      <c r="B230" s="289" t="s">
        <v>606</v>
      </c>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row>
    <row r="231" spans="1:27" ht="16.5" x14ac:dyDescent="0.25">
      <c r="A231" s="1261"/>
      <c r="B231" s="289" t="s">
        <v>607</v>
      </c>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row>
    <row r="232" spans="1:27" ht="16.5" x14ac:dyDescent="0.25">
      <c r="A232" s="1261"/>
      <c r="B232" s="289" t="s">
        <v>608</v>
      </c>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row>
    <row r="233" spans="1:27" ht="16.5" x14ac:dyDescent="0.25">
      <c r="A233" s="1261"/>
      <c r="B233" s="289" t="s">
        <v>609</v>
      </c>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row>
    <row r="234" spans="1:27" ht="16.5" x14ac:dyDescent="0.25">
      <c r="A234" s="1260"/>
      <c r="B234" s="280" t="s">
        <v>93</v>
      </c>
      <c r="C234" s="184">
        <f>SUM(C213:C233)</f>
        <v>0</v>
      </c>
      <c r="D234" s="184">
        <f t="shared" ref="D234:Z234" si="3">SUM(D213:D233)</f>
        <v>0</v>
      </c>
      <c r="E234" s="184">
        <f t="shared" si="3"/>
        <v>120</v>
      </c>
      <c r="F234" s="184">
        <f t="shared" si="3"/>
        <v>0</v>
      </c>
      <c r="G234" s="184">
        <f t="shared" si="3"/>
        <v>50</v>
      </c>
      <c r="H234" s="184">
        <f t="shared" si="3"/>
        <v>0</v>
      </c>
      <c r="I234" s="184">
        <f t="shared" si="3"/>
        <v>100</v>
      </c>
      <c r="J234" s="184">
        <f t="shared" si="3"/>
        <v>0</v>
      </c>
      <c r="K234" s="184">
        <f t="shared" si="3"/>
        <v>100</v>
      </c>
      <c r="L234" s="184">
        <f t="shared" si="3"/>
        <v>0</v>
      </c>
      <c r="M234" s="184">
        <f t="shared" si="3"/>
        <v>60</v>
      </c>
      <c r="N234" s="184">
        <f t="shared" si="3"/>
        <v>0</v>
      </c>
      <c r="O234" s="184">
        <f t="shared" si="3"/>
        <v>140</v>
      </c>
      <c r="P234" s="184">
        <f t="shared" si="3"/>
        <v>0</v>
      </c>
      <c r="Q234" s="184">
        <f t="shared" si="3"/>
        <v>130</v>
      </c>
      <c r="R234" s="184">
        <f t="shared" si="3"/>
        <v>0</v>
      </c>
      <c r="S234" s="184">
        <f t="shared" si="3"/>
        <v>100</v>
      </c>
      <c r="T234" s="184">
        <f t="shared" si="3"/>
        <v>0</v>
      </c>
      <c r="U234" s="184">
        <f t="shared" si="3"/>
        <v>100</v>
      </c>
      <c r="V234" s="184">
        <f t="shared" si="3"/>
        <v>0</v>
      </c>
      <c r="W234" s="184">
        <f t="shared" si="3"/>
        <v>100</v>
      </c>
      <c r="X234" s="184">
        <f t="shared" si="3"/>
        <v>0</v>
      </c>
      <c r="Y234" s="184">
        <f t="shared" si="3"/>
        <v>0</v>
      </c>
      <c r="Z234" s="184">
        <f t="shared" si="3"/>
        <v>0</v>
      </c>
      <c r="AA234" s="138">
        <f>Y234+W234+U234+S234+Q234+O234+M234+K234+I234+G234+E234+C234</f>
        <v>1000</v>
      </c>
    </row>
  </sheetData>
  <mergeCells count="148">
    <mergeCell ref="A154:B154"/>
    <mergeCell ref="C154:Z154"/>
    <mergeCell ref="A155:A178"/>
    <mergeCell ref="B155:B156"/>
    <mergeCell ref="A210:B210"/>
    <mergeCell ref="C210:Z210"/>
    <mergeCell ref="A211:A234"/>
    <mergeCell ref="B211:B212"/>
    <mergeCell ref="C211:D211"/>
    <mergeCell ref="E211:F211"/>
    <mergeCell ref="G211:H211"/>
    <mergeCell ref="I211:J211"/>
    <mergeCell ref="K211:L211"/>
    <mergeCell ref="M211:N211"/>
    <mergeCell ref="O211:P211"/>
    <mergeCell ref="Q211:R211"/>
    <mergeCell ref="S211:T211"/>
    <mergeCell ref="U211:V211"/>
    <mergeCell ref="W211:X211"/>
    <mergeCell ref="Y211:Z211"/>
    <mergeCell ref="A182:B182"/>
    <mergeCell ref="C182:Z182"/>
    <mergeCell ref="A183:A206"/>
    <mergeCell ref="B183:B184"/>
    <mergeCell ref="U183:V183"/>
    <mergeCell ref="W183:X183"/>
    <mergeCell ref="Y183:Z183"/>
    <mergeCell ref="C155:D155"/>
    <mergeCell ref="E155:F155"/>
    <mergeCell ref="G155:H155"/>
    <mergeCell ref="I155:J155"/>
    <mergeCell ref="K155:L155"/>
    <mergeCell ref="M155:N155"/>
    <mergeCell ref="O155:P155"/>
    <mergeCell ref="Q155:R155"/>
    <mergeCell ref="S155:T155"/>
    <mergeCell ref="U155:V155"/>
    <mergeCell ref="W155:X155"/>
    <mergeCell ref="Y155:Z155"/>
    <mergeCell ref="C183:D183"/>
    <mergeCell ref="E183:F183"/>
    <mergeCell ref="G183:H183"/>
    <mergeCell ref="I183:J183"/>
    <mergeCell ref="K183:L183"/>
    <mergeCell ref="M183:N183"/>
    <mergeCell ref="O183:P183"/>
    <mergeCell ref="Q183:R183"/>
    <mergeCell ref="S183:T183"/>
    <mergeCell ref="A1:A4"/>
    <mergeCell ref="B1:AF4"/>
    <mergeCell ref="A8:A11"/>
    <mergeCell ref="K74:L74"/>
    <mergeCell ref="M74:N74"/>
    <mergeCell ref="O73:AF73"/>
    <mergeCell ref="M14:O14"/>
    <mergeCell ref="M15:O15"/>
    <mergeCell ref="M16:O16"/>
    <mergeCell ref="C46:N46"/>
    <mergeCell ref="O46:AF46"/>
    <mergeCell ref="X47:Z47"/>
    <mergeCell ref="AA47:AC47"/>
    <mergeCell ref="AD47:AF47"/>
    <mergeCell ref="M47:N47"/>
    <mergeCell ref="K47:L47"/>
    <mergeCell ref="A72:B72"/>
    <mergeCell ref="C72:AF72"/>
    <mergeCell ref="A14:A16"/>
    <mergeCell ref="A46:A69"/>
    <mergeCell ref="B46:B48"/>
    <mergeCell ref="R47:T47"/>
    <mergeCell ref="U47:W47"/>
    <mergeCell ref="AA74:AC74"/>
    <mergeCell ref="AD99:AF99"/>
    <mergeCell ref="R99:T99"/>
    <mergeCell ref="C47:D47"/>
    <mergeCell ref="O47:Q47"/>
    <mergeCell ref="G22:H22"/>
    <mergeCell ref="I47:J47"/>
    <mergeCell ref="G47:H47"/>
    <mergeCell ref="E47:F47"/>
    <mergeCell ref="C21:N21"/>
    <mergeCell ref="O21:AF21"/>
    <mergeCell ref="B127:B128"/>
    <mergeCell ref="A127:A150"/>
    <mergeCell ref="O127:P127"/>
    <mergeCell ref="C127:D127"/>
    <mergeCell ref="E127:F127"/>
    <mergeCell ref="G127:H127"/>
    <mergeCell ref="I127:J127"/>
    <mergeCell ref="K127:L127"/>
    <mergeCell ref="M127:N127"/>
    <mergeCell ref="A126:B126"/>
    <mergeCell ref="C98:N98"/>
    <mergeCell ref="C99:D99"/>
    <mergeCell ref="E99:F99"/>
    <mergeCell ref="G99:H99"/>
    <mergeCell ref="I99:J99"/>
    <mergeCell ref="K99:L99"/>
    <mergeCell ref="O99:Q99"/>
    <mergeCell ref="A73:A96"/>
    <mergeCell ref="B73:B75"/>
    <mergeCell ref="C73:N73"/>
    <mergeCell ref="O74:Q74"/>
    <mergeCell ref="C74:D74"/>
    <mergeCell ref="E74:F74"/>
    <mergeCell ref="G74:H74"/>
    <mergeCell ref="I74:J74"/>
    <mergeCell ref="M99:N99"/>
    <mergeCell ref="O98:AF98"/>
    <mergeCell ref="R74:T74"/>
    <mergeCell ref="U74:W74"/>
    <mergeCell ref="X74:Z74"/>
    <mergeCell ref="A98:A121"/>
    <mergeCell ref="B98:B100"/>
    <mergeCell ref="AD74:AF74"/>
    <mergeCell ref="B8:Z11"/>
    <mergeCell ref="AE8:AF8"/>
    <mergeCell ref="AE9:AF9"/>
    <mergeCell ref="AE10:AF10"/>
    <mergeCell ref="AE11:AF11"/>
    <mergeCell ref="AA8:AA11"/>
    <mergeCell ref="AB8:AB11"/>
    <mergeCell ref="X22:Z22"/>
    <mergeCell ref="AA22:AC22"/>
    <mergeCell ref="AD22:AF22"/>
    <mergeCell ref="K22:L22"/>
    <mergeCell ref="C20:AF20"/>
    <mergeCell ref="I22:J22"/>
    <mergeCell ref="M22:N22"/>
    <mergeCell ref="R22:T22"/>
    <mergeCell ref="U22:W22"/>
    <mergeCell ref="O22:Q22"/>
    <mergeCell ref="C22:D22"/>
    <mergeCell ref="A20:B20"/>
    <mergeCell ref="B21:B23"/>
    <mergeCell ref="E22:F22"/>
    <mergeCell ref="K14:L16"/>
    <mergeCell ref="A19:AF19"/>
    <mergeCell ref="A21:A44"/>
    <mergeCell ref="W127:X127"/>
    <mergeCell ref="Y127:Z127"/>
    <mergeCell ref="C126:Z126"/>
    <mergeCell ref="Q127:R127"/>
    <mergeCell ref="S127:T127"/>
    <mergeCell ref="U127:V127"/>
    <mergeCell ref="U99:W99"/>
    <mergeCell ref="X99:Z99"/>
    <mergeCell ref="AA99:AC99"/>
  </mergeCells>
  <phoneticPr fontId="45" type="noConversion"/>
  <pageMargins left="0.7" right="0.7" top="0.75" bottom="0.75" header="0.3" footer="0.3"/>
  <pageSetup paperSize="9" scale="11"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9"/>
  <sheetViews>
    <sheetView topLeftCell="B29" zoomScaleNormal="100" workbookViewId="0">
      <selection activeCell="N40" sqref="N40"/>
    </sheetView>
  </sheetViews>
  <sheetFormatPr baseColWidth="10" defaultColWidth="11.42578125" defaultRowHeight="15" x14ac:dyDescent="0.25"/>
  <cols>
    <col min="1" max="1" width="9.28515625" style="161" customWidth="1"/>
    <col min="2" max="2" width="35.42578125" style="161" customWidth="1"/>
    <col min="3" max="3" width="27.85546875" style="161" customWidth="1"/>
    <col min="4" max="4" width="12" style="161" customWidth="1"/>
    <col min="5" max="5" width="35" style="161" customWidth="1"/>
    <col min="6" max="6" width="17.28515625" style="161" customWidth="1"/>
    <col min="7" max="7" width="13.7109375" style="161" customWidth="1"/>
    <col min="8" max="8" width="13.42578125" style="161" customWidth="1"/>
    <col min="9" max="9" width="13.7109375" style="162" customWidth="1"/>
    <col min="10" max="10" width="11.42578125" style="162" customWidth="1"/>
    <col min="11" max="11" width="11.42578125" style="162"/>
    <col min="12" max="12" width="10.140625" style="162" customWidth="1"/>
    <col min="13" max="13" width="10.140625" style="161" customWidth="1"/>
    <col min="14" max="14" width="36.7109375" style="161" customWidth="1"/>
    <col min="15" max="15" width="10.140625" style="161" customWidth="1"/>
    <col min="16" max="16" width="9.140625" style="161" customWidth="1"/>
    <col min="17" max="17" width="54.85546875" style="161" customWidth="1"/>
    <col min="18" max="19" width="10.140625" style="161" customWidth="1"/>
    <col min="20" max="20" width="74.85546875" style="161" customWidth="1"/>
    <col min="21" max="22" width="10.140625" style="161" customWidth="1"/>
    <col min="23" max="23" width="66.28515625" style="161" customWidth="1"/>
    <col min="24" max="25" width="10.28515625" style="161" customWidth="1"/>
    <col min="26" max="26" width="66.140625" style="161" customWidth="1"/>
    <col min="27" max="28" width="10.28515625" style="161" customWidth="1"/>
    <col min="29" max="29" width="75.28515625" style="161" customWidth="1"/>
    <col min="30" max="31" width="10.28515625" style="161" customWidth="1"/>
    <col min="32" max="32" width="61.42578125" style="161" customWidth="1"/>
    <col min="33" max="34" width="10.28515625" style="161" customWidth="1"/>
    <col min="35" max="35" width="57" style="161" customWidth="1"/>
    <col min="36" max="37" width="10.28515625" style="161" customWidth="1"/>
    <col min="38" max="38" width="47.7109375" style="161" customWidth="1"/>
    <col min="39" max="40" width="10.28515625" style="161" customWidth="1"/>
    <col min="41" max="41" width="51.85546875" style="161" customWidth="1"/>
    <col min="42" max="43" width="10.28515625" style="161" customWidth="1"/>
    <col min="44" max="44" width="44.28515625" style="161" customWidth="1"/>
    <col min="45" max="46" width="10.28515625" style="161" customWidth="1"/>
    <col min="47" max="47" width="12.42578125" style="161" customWidth="1"/>
    <col min="48" max="48" width="14" style="161" customWidth="1"/>
    <col min="49" max="50" width="12" style="161" customWidth="1"/>
    <col min="51" max="91" width="11.42578125" style="181"/>
    <col min="92" max="16384" width="11.42578125" style="161"/>
  </cols>
  <sheetData>
    <row r="1" spans="1:59" s="140" customFormat="1" ht="25.5" customHeight="1" thickBot="1" x14ac:dyDescent="0.3">
      <c r="A1" s="729"/>
      <c r="B1" s="1302"/>
      <c r="C1" s="1307" t="s">
        <v>182</v>
      </c>
      <c r="D1" s="1307"/>
      <c r="E1" s="1307"/>
      <c r="F1" s="1307"/>
      <c r="G1" s="1307"/>
      <c r="H1" s="1307"/>
      <c r="I1" s="1307"/>
      <c r="J1" s="1307"/>
      <c r="K1" s="1307"/>
      <c r="L1" s="1307"/>
      <c r="M1" s="1307"/>
      <c r="N1" s="1307"/>
      <c r="O1" s="1307"/>
      <c r="P1" s="1307"/>
      <c r="Q1" s="1307"/>
      <c r="R1" s="1307"/>
      <c r="S1" s="1307"/>
      <c r="T1" s="1307"/>
      <c r="U1" s="1307"/>
      <c r="V1" s="1307"/>
      <c r="W1" s="1307"/>
      <c r="X1" s="1307"/>
      <c r="Y1" s="1307"/>
      <c r="Z1" s="1307"/>
      <c r="AA1" s="1307"/>
      <c r="AB1" s="1307"/>
      <c r="AC1" s="1307"/>
      <c r="AD1" s="1307"/>
      <c r="AE1" s="1307"/>
      <c r="AF1" s="1307"/>
      <c r="AG1" s="1307"/>
      <c r="AH1" s="1307"/>
      <c r="AI1" s="1307"/>
      <c r="AJ1" s="1307"/>
      <c r="AK1" s="1307"/>
      <c r="AL1" s="1307"/>
      <c r="AM1" s="1307"/>
      <c r="AN1" s="1307"/>
      <c r="AO1" s="1307"/>
      <c r="AP1" s="1307"/>
      <c r="AQ1" s="1307"/>
      <c r="AR1" s="1307"/>
      <c r="AS1" s="1307"/>
      <c r="AT1" s="1307"/>
      <c r="AU1" s="1307"/>
      <c r="AV1" s="731" t="s">
        <v>183</v>
      </c>
      <c r="AW1" s="732"/>
      <c r="AX1" s="733"/>
      <c r="AY1" s="210"/>
      <c r="AZ1" s="210"/>
      <c r="BA1" s="210"/>
      <c r="BB1" s="210"/>
      <c r="BC1" s="210"/>
      <c r="BD1" s="210"/>
      <c r="BE1" s="210"/>
      <c r="BF1" s="210"/>
      <c r="BG1" s="210"/>
    </row>
    <row r="2" spans="1:59" s="140" customFormat="1" ht="25.5" customHeight="1" thickBot="1" x14ac:dyDescent="0.3">
      <c r="A2" s="729"/>
      <c r="B2" s="1302"/>
      <c r="C2" s="1308" t="s">
        <v>184</v>
      </c>
      <c r="D2" s="1308"/>
      <c r="E2" s="1308"/>
      <c r="F2" s="1308"/>
      <c r="G2" s="1308"/>
      <c r="H2" s="1308"/>
      <c r="I2" s="1308"/>
      <c r="J2" s="1308"/>
      <c r="K2" s="1308"/>
      <c r="L2" s="1308"/>
      <c r="M2" s="1308"/>
      <c r="N2" s="1308"/>
      <c r="O2" s="1308"/>
      <c r="P2" s="1308"/>
      <c r="Q2" s="1308"/>
      <c r="R2" s="1308"/>
      <c r="S2" s="1308"/>
      <c r="T2" s="1308"/>
      <c r="U2" s="1308"/>
      <c r="V2" s="1308"/>
      <c r="W2" s="1308"/>
      <c r="X2" s="1308"/>
      <c r="Y2" s="1308"/>
      <c r="Z2" s="1308"/>
      <c r="AA2" s="1308"/>
      <c r="AB2" s="1308"/>
      <c r="AC2" s="1308"/>
      <c r="AD2" s="1308"/>
      <c r="AE2" s="1308"/>
      <c r="AF2" s="1308"/>
      <c r="AG2" s="1308"/>
      <c r="AH2" s="1308"/>
      <c r="AI2" s="1308"/>
      <c r="AJ2" s="1308"/>
      <c r="AK2" s="1308"/>
      <c r="AL2" s="1308"/>
      <c r="AM2" s="1308"/>
      <c r="AN2" s="1308"/>
      <c r="AO2" s="1308"/>
      <c r="AP2" s="1308"/>
      <c r="AQ2" s="1308"/>
      <c r="AR2" s="1308"/>
      <c r="AS2" s="1308"/>
      <c r="AT2" s="1308"/>
      <c r="AU2" s="1308"/>
      <c r="AV2" s="731" t="s">
        <v>185</v>
      </c>
      <c r="AW2" s="732"/>
      <c r="AX2" s="733"/>
      <c r="AY2" s="210"/>
      <c r="AZ2" s="210"/>
      <c r="BA2" s="210"/>
      <c r="BB2" s="210"/>
      <c r="BC2" s="210"/>
      <c r="BD2" s="210"/>
      <c r="BE2" s="210"/>
      <c r="BF2" s="210"/>
      <c r="BG2" s="210"/>
    </row>
    <row r="3" spans="1:59" s="140" customFormat="1" ht="25.5" customHeight="1" thickBot="1" x14ac:dyDescent="0.3">
      <c r="A3" s="729"/>
      <c r="B3" s="1302"/>
      <c r="C3" s="1308" t="s">
        <v>186</v>
      </c>
      <c r="D3" s="1308"/>
      <c r="E3" s="1308"/>
      <c r="F3" s="1308"/>
      <c r="G3" s="1308"/>
      <c r="H3" s="1308"/>
      <c r="I3" s="1308"/>
      <c r="J3" s="1308"/>
      <c r="K3" s="1308"/>
      <c r="L3" s="1308"/>
      <c r="M3" s="1308"/>
      <c r="N3" s="1308"/>
      <c r="O3" s="1308"/>
      <c r="P3" s="1308"/>
      <c r="Q3" s="1308"/>
      <c r="R3" s="1308"/>
      <c r="S3" s="1308"/>
      <c r="T3" s="1308"/>
      <c r="U3" s="1308"/>
      <c r="V3" s="1308"/>
      <c r="W3" s="1308"/>
      <c r="X3" s="1308"/>
      <c r="Y3" s="1308"/>
      <c r="Z3" s="1308"/>
      <c r="AA3" s="1308"/>
      <c r="AB3" s="1308"/>
      <c r="AC3" s="1308"/>
      <c r="AD3" s="1308"/>
      <c r="AE3" s="1308"/>
      <c r="AF3" s="1308"/>
      <c r="AG3" s="1308"/>
      <c r="AH3" s="1308"/>
      <c r="AI3" s="1308"/>
      <c r="AJ3" s="1308"/>
      <c r="AK3" s="1308"/>
      <c r="AL3" s="1308"/>
      <c r="AM3" s="1308"/>
      <c r="AN3" s="1308"/>
      <c r="AO3" s="1308"/>
      <c r="AP3" s="1308"/>
      <c r="AQ3" s="1308"/>
      <c r="AR3" s="1308"/>
      <c r="AS3" s="1308"/>
      <c r="AT3" s="1308"/>
      <c r="AU3" s="1308"/>
      <c r="AV3" s="731" t="s">
        <v>187</v>
      </c>
      <c r="AW3" s="732"/>
      <c r="AX3" s="733"/>
      <c r="AY3" s="210"/>
      <c r="AZ3" s="210"/>
      <c r="BA3" s="210"/>
      <c r="BB3" s="210"/>
      <c r="BC3" s="210"/>
      <c r="BD3" s="210"/>
      <c r="BE3" s="210"/>
      <c r="BF3" s="210"/>
      <c r="BG3" s="210"/>
    </row>
    <row r="4" spans="1:59" s="140" customFormat="1" ht="25.5" customHeight="1" thickBot="1" x14ac:dyDescent="0.3">
      <c r="A4" s="730"/>
      <c r="B4" s="1303"/>
      <c r="C4" s="1304" t="s">
        <v>621</v>
      </c>
      <c r="D4" s="1305"/>
      <c r="E4" s="1305"/>
      <c r="F4" s="1305"/>
      <c r="G4" s="1305"/>
      <c r="H4" s="1305"/>
      <c r="I4" s="1305"/>
      <c r="J4" s="1305"/>
      <c r="K4" s="1305"/>
      <c r="L4" s="1305"/>
      <c r="M4" s="1305"/>
      <c r="N4" s="1305"/>
      <c r="O4" s="1305"/>
      <c r="P4" s="1305"/>
      <c r="Q4" s="1305"/>
      <c r="R4" s="1305"/>
      <c r="S4" s="1305"/>
      <c r="T4" s="1305"/>
      <c r="U4" s="1305"/>
      <c r="V4" s="1305"/>
      <c r="W4" s="1305"/>
      <c r="X4" s="1305"/>
      <c r="Y4" s="1305"/>
      <c r="Z4" s="1305"/>
      <c r="AA4" s="1305"/>
      <c r="AB4" s="1305"/>
      <c r="AC4" s="1305"/>
      <c r="AD4" s="1305"/>
      <c r="AE4" s="1305"/>
      <c r="AF4" s="1305"/>
      <c r="AG4" s="1305"/>
      <c r="AH4" s="1305"/>
      <c r="AI4" s="1305"/>
      <c r="AJ4" s="1305"/>
      <c r="AK4" s="1305"/>
      <c r="AL4" s="1305"/>
      <c r="AM4" s="1305"/>
      <c r="AN4" s="1305"/>
      <c r="AO4" s="1305"/>
      <c r="AP4" s="1305"/>
      <c r="AQ4" s="1305"/>
      <c r="AR4" s="1305"/>
      <c r="AS4" s="1305"/>
      <c r="AT4" s="1305"/>
      <c r="AU4" s="1306"/>
      <c r="AV4" s="731" t="s">
        <v>622</v>
      </c>
      <c r="AW4" s="732"/>
      <c r="AX4" s="733"/>
      <c r="AY4" s="210"/>
      <c r="AZ4" s="210"/>
      <c r="BA4" s="210"/>
      <c r="BB4" s="210"/>
      <c r="BC4" s="210"/>
      <c r="BD4" s="210"/>
      <c r="BE4" s="210"/>
      <c r="BF4" s="210"/>
      <c r="BG4" s="210"/>
    </row>
    <row r="5" spans="1:59" s="140" customFormat="1" ht="25.5" customHeight="1" thickBot="1" x14ac:dyDescent="0.3">
      <c r="A5" s="141"/>
      <c r="B5" s="468"/>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43"/>
      <c r="AW5" s="143"/>
      <c r="AX5" s="143"/>
      <c r="AY5" s="210"/>
      <c r="AZ5" s="210"/>
      <c r="BA5" s="210"/>
      <c r="BB5" s="210"/>
      <c r="BC5" s="210"/>
      <c r="BD5" s="210"/>
      <c r="BE5" s="210"/>
      <c r="BF5" s="210"/>
      <c r="BG5" s="210"/>
    </row>
    <row r="6" spans="1:59" s="140" customFormat="1" ht="35.25" customHeight="1" thickBot="1" x14ac:dyDescent="0.3">
      <c r="A6" s="746" t="s">
        <v>190</v>
      </c>
      <c r="B6" s="748"/>
      <c r="C6" s="709" t="s">
        <v>191</v>
      </c>
      <c r="D6" s="710"/>
      <c r="E6" s="710"/>
      <c r="F6" s="710"/>
      <c r="G6" s="710"/>
      <c r="H6" s="710"/>
      <c r="I6" s="710"/>
      <c r="J6" s="710"/>
      <c r="K6" s="711"/>
      <c r="L6" s="160"/>
      <c r="M6" s="160"/>
      <c r="N6" s="467" t="s">
        <v>192</v>
      </c>
      <c r="O6" s="712">
        <v>2024110010310</v>
      </c>
      <c r="P6" s="1280"/>
      <c r="Q6" s="713"/>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43"/>
      <c r="AW6" s="143"/>
      <c r="AX6" s="143"/>
      <c r="AY6" s="210"/>
      <c r="AZ6" s="210"/>
      <c r="BA6" s="210"/>
      <c r="BB6" s="210"/>
      <c r="BC6" s="210"/>
      <c r="BD6" s="210"/>
      <c r="BE6" s="210"/>
      <c r="BF6" s="210"/>
      <c r="BG6" s="210"/>
    </row>
    <row r="7" spans="1:59" s="140" customFormat="1" ht="25.5" customHeight="1" x14ac:dyDescent="0.25">
      <c r="A7" s="141"/>
      <c r="B7" s="468"/>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43"/>
      <c r="AW7" s="143"/>
      <c r="AX7" s="143"/>
      <c r="AY7" s="210"/>
      <c r="AZ7" s="210"/>
      <c r="BA7" s="210"/>
      <c r="BB7" s="210"/>
      <c r="BC7" s="210"/>
      <c r="BD7" s="210"/>
      <c r="BE7" s="210"/>
      <c r="BF7" s="210"/>
      <c r="BG7" s="210"/>
    </row>
    <row r="8" spans="1:59" s="157" customFormat="1" ht="21.75" customHeight="1" thickBot="1" x14ac:dyDescent="0.3">
      <c r="A8" s="182"/>
      <c r="B8" s="160"/>
      <c r="C8" s="160"/>
      <c r="D8" s="160"/>
      <c r="E8" s="160"/>
      <c r="F8" s="160"/>
      <c r="G8" s="160"/>
      <c r="H8" s="160"/>
      <c r="I8" s="160"/>
      <c r="J8" s="160"/>
      <c r="K8" s="160"/>
      <c r="L8" s="160"/>
      <c r="M8" s="183"/>
      <c r="N8" s="183"/>
      <c r="O8" s="183"/>
      <c r="AY8" s="210"/>
      <c r="AZ8" s="210"/>
      <c r="BA8" s="210"/>
      <c r="BB8" s="210"/>
      <c r="BC8" s="210"/>
      <c r="BD8" s="210"/>
      <c r="BE8" s="210"/>
      <c r="BF8" s="210"/>
      <c r="BG8" s="210"/>
    </row>
    <row r="9" spans="1:59" s="140" customFormat="1" ht="21.75" customHeight="1" thickBot="1" x14ac:dyDescent="0.3">
      <c r="A9" s="744" t="s">
        <v>193</v>
      </c>
      <c r="B9" s="744"/>
      <c r="C9" s="224" t="s">
        <v>194</v>
      </c>
      <c r="D9" s="545" t="s">
        <v>195</v>
      </c>
      <c r="E9" s="224" t="s">
        <v>196</v>
      </c>
      <c r="F9" s="211"/>
      <c r="G9" s="224" t="s">
        <v>197</v>
      </c>
      <c r="H9" s="211"/>
      <c r="I9" s="250" t="s">
        <v>198</v>
      </c>
      <c r="J9" s="247"/>
      <c r="K9" s="251"/>
      <c r="L9" s="252"/>
      <c r="M9" s="228"/>
      <c r="N9" s="1313" t="s">
        <v>199</v>
      </c>
      <c r="O9" s="1314"/>
      <c r="P9" s="1315"/>
      <c r="Q9" s="1275" t="s">
        <v>200</v>
      </c>
      <c r="R9" s="1275"/>
      <c r="S9" s="1275"/>
      <c r="T9" s="1309"/>
      <c r="U9" s="1310"/>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210"/>
      <c r="AZ9" s="210"/>
      <c r="BA9" s="210"/>
      <c r="BB9" s="210"/>
      <c r="BC9" s="210"/>
      <c r="BD9" s="210"/>
      <c r="BE9" s="210"/>
      <c r="BF9" s="210"/>
      <c r="BG9" s="210"/>
    </row>
    <row r="10" spans="1:59" s="140" customFormat="1" ht="21.75" customHeight="1" thickBot="1" x14ac:dyDescent="0.3">
      <c r="A10" s="744"/>
      <c r="B10" s="744"/>
      <c r="C10" s="226" t="s">
        <v>201</v>
      </c>
      <c r="D10" s="227"/>
      <c r="E10" s="224" t="s">
        <v>202</v>
      </c>
      <c r="F10" s="211"/>
      <c r="G10" s="224" t="s">
        <v>203</v>
      </c>
      <c r="H10" s="227"/>
      <c r="I10" s="250" t="s">
        <v>204</v>
      </c>
      <c r="J10" s="510"/>
      <c r="K10" s="251"/>
      <c r="L10" s="252"/>
      <c r="M10" s="228"/>
      <c r="N10" s="1316"/>
      <c r="O10" s="1317"/>
      <c r="P10" s="1318"/>
      <c r="Q10" s="1275" t="s">
        <v>205</v>
      </c>
      <c r="R10" s="1275"/>
      <c r="S10" s="1275"/>
      <c r="T10" s="1309"/>
      <c r="U10" s="1310"/>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210"/>
      <c r="AZ10" s="210"/>
      <c r="BA10" s="210"/>
      <c r="BB10" s="210"/>
      <c r="BC10" s="210"/>
      <c r="BD10" s="210"/>
      <c r="BE10" s="210"/>
      <c r="BF10" s="210"/>
      <c r="BG10" s="210"/>
    </row>
    <row r="11" spans="1:59" s="140" customFormat="1" ht="21.75" customHeight="1" thickBot="1" x14ac:dyDescent="0.25">
      <c r="A11" s="744"/>
      <c r="B11" s="744"/>
      <c r="C11" s="224" t="s">
        <v>206</v>
      </c>
      <c r="D11" s="545"/>
      <c r="E11" s="224" t="s">
        <v>207</v>
      </c>
      <c r="F11" s="545"/>
      <c r="G11" s="224" t="s">
        <v>208</v>
      </c>
      <c r="H11" s="117"/>
      <c r="I11" s="250" t="s">
        <v>209</v>
      </c>
      <c r="J11" s="225"/>
      <c r="K11" s="251"/>
      <c r="L11" s="252"/>
      <c r="M11" s="228"/>
      <c r="N11" s="1319"/>
      <c r="O11" s="1320"/>
      <c r="P11" s="1321"/>
      <c r="Q11" s="1275" t="s">
        <v>210</v>
      </c>
      <c r="R11" s="1275"/>
      <c r="S11" s="1275"/>
      <c r="T11" s="1311" t="s">
        <v>195</v>
      </c>
      <c r="U11" s="1312"/>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210"/>
      <c r="AZ11" s="210"/>
      <c r="BA11" s="210"/>
      <c r="BB11" s="210"/>
      <c r="BC11" s="210"/>
      <c r="BD11" s="210"/>
      <c r="BE11" s="210"/>
      <c r="BF11" s="210"/>
      <c r="BG11" s="210"/>
    </row>
    <row r="12" spans="1:59" s="157" customFormat="1" ht="15" customHeight="1" x14ac:dyDescent="0.25">
      <c r="I12" s="253"/>
      <c r="J12" s="253"/>
      <c r="K12" s="253"/>
      <c r="L12" s="253"/>
      <c r="AY12" s="210"/>
      <c r="AZ12" s="210"/>
      <c r="BA12" s="210"/>
      <c r="BB12" s="210"/>
      <c r="BC12" s="210"/>
      <c r="BD12" s="210"/>
      <c r="BE12" s="210"/>
      <c r="BF12" s="210"/>
      <c r="BG12" s="210"/>
    </row>
    <row r="13" spans="1:59" s="157" customFormat="1" ht="15" customHeight="1" thickBot="1" x14ac:dyDescent="0.3">
      <c r="I13" s="253"/>
      <c r="J13" s="253"/>
      <c r="K13" s="253"/>
      <c r="L13" s="253"/>
      <c r="AY13" s="210"/>
      <c r="AZ13" s="210"/>
      <c r="BA13" s="210"/>
      <c r="BB13" s="210"/>
      <c r="BC13" s="210"/>
      <c r="BD13" s="210"/>
      <c r="BE13" s="210"/>
      <c r="BF13" s="210"/>
      <c r="BG13" s="210"/>
    </row>
    <row r="14" spans="1:59" ht="23.45" customHeight="1" x14ac:dyDescent="0.25">
      <c r="A14" s="1283" t="s">
        <v>623</v>
      </c>
      <c r="B14" s="1285" t="s">
        <v>624</v>
      </c>
      <c r="C14" s="1287" t="s">
        <v>53</v>
      </c>
      <c r="D14" s="1287" t="s">
        <v>625</v>
      </c>
      <c r="E14" s="1287" t="s">
        <v>626</v>
      </c>
      <c r="F14" s="1287" t="s">
        <v>627</v>
      </c>
      <c r="G14" s="1285" t="s">
        <v>628</v>
      </c>
      <c r="H14" s="1285" t="s">
        <v>629</v>
      </c>
      <c r="I14" s="1289" t="s">
        <v>630</v>
      </c>
      <c r="J14" s="1289" t="s">
        <v>631</v>
      </c>
      <c r="K14" s="1300" t="s">
        <v>632</v>
      </c>
      <c r="L14" s="1291" t="s">
        <v>194</v>
      </c>
      <c r="M14" s="1292"/>
      <c r="N14" s="1293"/>
      <c r="O14" s="1294" t="s">
        <v>196</v>
      </c>
      <c r="P14" s="1292"/>
      <c r="Q14" s="1293"/>
      <c r="R14" s="1294" t="s">
        <v>197</v>
      </c>
      <c r="S14" s="1292"/>
      <c r="T14" s="1293"/>
      <c r="U14" s="1294" t="s">
        <v>198</v>
      </c>
      <c r="V14" s="1292"/>
      <c r="W14" s="1293"/>
      <c r="X14" s="1294" t="s">
        <v>201</v>
      </c>
      <c r="Y14" s="1292"/>
      <c r="Z14" s="1293"/>
      <c r="AA14" s="1294" t="s">
        <v>202</v>
      </c>
      <c r="AB14" s="1292"/>
      <c r="AC14" s="1293"/>
      <c r="AD14" s="1294" t="s">
        <v>203</v>
      </c>
      <c r="AE14" s="1292"/>
      <c r="AF14" s="1293"/>
      <c r="AG14" s="1294" t="s">
        <v>204</v>
      </c>
      <c r="AH14" s="1292"/>
      <c r="AI14" s="1293"/>
      <c r="AJ14" s="1294" t="s">
        <v>206</v>
      </c>
      <c r="AK14" s="1292"/>
      <c r="AL14" s="1293"/>
      <c r="AM14" s="1294" t="s">
        <v>207</v>
      </c>
      <c r="AN14" s="1292"/>
      <c r="AO14" s="1293"/>
      <c r="AP14" s="1294" t="s">
        <v>208</v>
      </c>
      <c r="AQ14" s="1292"/>
      <c r="AR14" s="1293"/>
      <c r="AS14" s="1294" t="s">
        <v>209</v>
      </c>
      <c r="AT14" s="1292"/>
      <c r="AU14" s="1293"/>
      <c r="AV14" s="1298" t="s">
        <v>633</v>
      </c>
      <c r="AW14" s="1281" t="s">
        <v>634</v>
      </c>
      <c r="AX14" s="1295" t="s">
        <v>635</v>
      </c>
      <c r="AY14" s="1297"/>
      <c r="AZ14" s="1297"/>
      <c r="BA14" s="1297"/>
      <c r="BB14" s="1297"/>
      <c r="BC14" s="1297"/>
      <c r="BD14" s="1297"/>
      <c r="BE14" s="1297"/>
      <c r="BF14" s="1297"/>
      <c r="BG14" s="1297"/>
    </row>
    <row r="15" spans="1:59" s="162" customFormat="1" ht="36.75" customHeight="1" thickBot="1" x14ac:dyDescent="0.3">
      <c r="A15" s="1284"/>
      <c r="B15" s="1286"/>
      <c r="C15" s="1288"/>
      <c r="D15" s="1288"/>
      <c r="E15" s="1288"/>
      <c r="F15" s="1288"/>
      <c r="G15" s="1286"/>
      <c r="H15" s="1286"/>
      <c r="I15" s="1290"/>
      <c r="J15" s="1290"/>
      <c r="K15" s="1301"/>
      <c r="L15" s="229" t="s">
        <v>636</v>
      </c>
      <c r="M15" s="212" t="s">
        <v>637</v>
      </c>
      <c r="N15" s="212" t="s">
        <v>638</v>
      </c>
      <c r="O15" s="229" t="s">
        <v>636</v>
      </c>
      <c r="P15" s="212" t="s">
        <v>637</v>
      </c>
      <c r="Q15" s="212" t="s">
        <v>638</v>
      </c>
      <c r="R15" s="229" t="s">
        <v>636</v>
      </c>
      <c r="S15" s="212" t="s">
        <v>637</v>
      </c>
      <c r="T15" s="212" t="s">
        <v>638</v>
      </c>
      <c r="U15" s="229" t="s">
        <v>636</v>
      </c>
      <c r="V15" s="212" t="s">
        <v>637</v>
      </c>
      <c r="W15" s="212" t="s">
        <v>638</v>
      </c>
      <c r="X15" s="229" t="s">
        <v>636</v>
      </c>
      <c r="Y15" s="212" t="s">
        <v>637</v>
      </c>
      <c r="Z15" s="212" t="s">
        <v>638</v>
      </c>
      <c r="AA15" s="229" t="s">
        <v>636</v>
      </c>
      <c r="AB15" s="212" t="s">
        <v>637</v>
      </c>
      <c r="AC15" s="212" t="s">
        <v>638</v>
      </c>
      <c r="AD15" s="229" t="s">
        <v>636</v>
      </c>
      <c r="AE15" s="212" t="s">
        <v>637</v>
      </c>
      <c r="AF15" s="212" t="s">
        <v>638</v>
      </c>
      <c r="AG15" s="229" t="s">
        <v>636</v>
      </c>
      <c r="AH15" s="212" t="s">
        <v>637</v>
      </c>
      <c r="AI15" s="212" t="s">
        <v>638</v>
      </c>
      <c r="AJ15" s="229" t="s">
        <v>636</v>
      </c>
      <c r="AK15" s="212" t="s">
        <v>637</v>
      </c>
      <c r="AL15" s="212" t="s">
        <v>638</v>
      </c>
      <c r="AM15" s="229" t="s">
        <v>636</v>
      </c>
      <c r="AN15" s="212" t="s">
        <v>637</v>
      </c>
      <c r="AO15" s="212" t="s">
        <v>638</v>
      </c>
      <c r="AP15" s="229" t="s">
        <v>636</v>
      </c>
      <c r="AQ15" s="212" t="s">
        <v>637</v>
      </c>
      <c r="AR15" s="212" t="s">
        <v>638</v>
      </c>
      <c r="AS15" s="229" t="s">
        <v>636</v>
      </c>
      <c r="AT15" s="212" t="s">
        <v>637</v>
      </c>
      <c r="AU15" s="212" t="s">
        <v>638</v>
      </c>
      <c r="AV15" s="1299"/>
      <c r="AW15" s="1282"/>
      <c r="AX15" s="1296"/>
      <c r="AY15" s="1297"/>
      <c r="AZ15" s="1297"/>
      <c r="BA15" s="1297"/>
      <c r="BB15" s="1297"/>
      <c r="BC15" s="1297"/>
      <c r="BD15" s="1297"/>
      <c r="BE15" s="1297"/>
      <c r="BF15" s="1297"/>
      <c r="BG15" s="1297"/>
    </row>
    <row r="16" spans="1:59" ht="51.75" hidden="1" customHeight="1" x14ac:dyDescent="0.25">
      <c r="A16" s="172" t="s">
        <v>639</v>
      </c>
      <c r="B16" s="173" t="s">
        <v>640</v>
      </c>
      <c r="C16" s="173" t="s">
        <v>641</v>
      </c>
      <c r="D16" s="174">
        <v>1</v>
      </c>
      <c r="E16" s="173" t="s">
        <v>642</v>
      </c>
      <c r="F16" s="173"/>
      <c r="G16" s="174" t="s">
        <v>643</v>
      </c>
      <c r="H16" s="174" t="s">
        <v>644</v>
      </c>
      <c r="I16" s="254">
        <v>3520</v>
      </c>
      <c r="J16" s="254">
        <v>9846</v>
      </c>
      <c r="K16" s="255">
        <v>1000</v>
      </c>
      <c r="L16" s="256">
        <v>42</v>
      </c>
      <c r="M16" s="213"/>
      <c r="N16" s="213"/>
      <c r="O16" s="214">
        <v>84</v>
      </c>
      <c r="P16" s="215"/>
      <c r="Q16" s="215"/>
      <c r="R16" s="214">
        <v>104</v>
      </c>
      <c r="S16" s="215"/>
      <c r="T16" s="215"/>
      <c r="U16" s="214">
        <v>104</v>
      </c>
      <c r="V16" s="215"/>
      <c r="W16" s="215"/>
      <c r="X16" s="214">
        <v>104</v>
      </c>
      <c r="Y16" s="215"/>
      <c r="Z16" s="215"/>
      <c r="AA16" s="214">
        <v>104</v>
      </c>
      <c r="AB16" s="215"/>
      <c r="AC16" s="215"/>
      <c r="AD16" s="214">
        <v>104</v>
      </c>
      <c r="AE16" s="215"/>
      <c r="AF16" s="215"/>
      <c r="AG16" s="214">
        <v>104</v>
      </c>
      <c r="AH16" s="215"/>
      <c r="AI16" s="215"/>
      <c r="AJ16" s="214">
        <v>104</v>
      </c>
      <c r="AK16" s="215"/>
      <c r="AL16" s="215"/>
      <c r="AM16" s="214">
        <v>104</v>
      </c>
      <c r="AN16" s="215"/>
      <c r="AO16" s="215"/>
      <c r="AP16" s="214">
        <v>42</v>
      </c>
      <c r="AQ16" s="215"/>
      <c r="AR16" s="215"/>
      <c r="AS16" s="214">
        <v>0</v>
      </c>
      <c r="AT16" s="215"/>
      <c r="AU16" s="215"/>
      <c r="AV16" s="175">
        <f>+L16+O16+R16+U16+X16+AA16+AD16+AG16+AJ16+AM16+AP16+AS16</f>
        <v>1000</v>
      </c>
      <c r="AW16" s="216">
        <f>+M16+P16+S16+V16+Y16+AB16+AE16+AH16+AK16+AN16+AQ16+AT16</f>
        <v>0</v>
      </c>
      <c r="AX16" s="176" t="s">
        <v>645</v>
      </c>
    </row>
    <row r="17" spans="1:51" ht="51.75" hidden="1" customHeight="1" x14ac:dyDescent="0.25">
      <c r="A17" s="166" t="s">
        <v>639</v>
      </c>
      <c r="B17" s="164" t="s">
        <v>640</v>
      </c>
      <c r="C17" s="164" t="s">
        <v>641</v>
      </c>
      <c r="D17" s="163">
        <v>2</v>
      </c>
      <c r="E17" s="164" t="s">
        <v>646</v>
      </c>
      <c r="F17" s="164"/>
      <c r="G17" s="163" t="s">
        <v>643</v>
      </c>
      <c r="H17" s="163" t="s">
        <v>644</v>
      </c>
      <c r="I17" s="165">
        <v>111340</v>
      </c>
      <c r="J17" s="165">
        <v>350292</v>
      </c>
      <c r="K17" s="257">
        <v>35000</v>
      </c>
      <c r="L17" s="258">
        <v>2916</v>
      </c>
      <c r="M17" s="217"/>
      <c r="N17" s="217"/>
      <c r="O17" s="218">
        <v>2916</v>
      </c>
      <c r="P17" s="219"/>
      <c r="Q17" s="219"/>
      <c r="R17" s="218">
        <v>2916</v>
      </c>
      <c r="S17" s="219"/>
      <c r="T17" s="219"/>
      <c r="U17" s="218">
        <v>2916</v>
      </c>
      <c r="V17" s="219"/>
      <c r="W17" s="219"/>
      <c r="X17" s="218">
        <v>2917</v>
      </c>
      <c r="Y17" s="219"/>
      <c r="Z17" s="219"/>
      <c r="AA17" s="218">
        <v>2917</v>
      </c>
      <c r="AB17" s="219"/>
      <c r="AC17" s="219"/>
      <c r="AD17" s="218">
        <v>2917</v>
      </c>
      <c r="AE17" s="219"/>
      <c r="AF17" s="219"/>
      <c r="AG17" s="218">
        <v>2917</v>
      </c>
      <c r="AH17" s="219"/>
      <c r="AI17" s="219"/>
      <c r="AJ17" s="218">
        <v>2917</v>
      </c>
      <c r="AK17" s="219"/>
      <c r="AL17" s="219"/>
      <c r="AM17" s="218">
        <v>2917</v>
      </c>
      <c r="AN17" s="219"/>
      <c r="AO17" s="219"/>
      <c r="AP17" s="218">
        <v>2917</v>
      </c>
      <c r="AQ17" s="219"/>
      <c r="AR17" s="219"/>
      <c r="AS17" s="218">
        <v>2917</v>
      </c>
      <c r="AT17" s="219"/>
      <c r="AU17" s="219"/>
      <c r="AV17" s="175">
        <f t="shared" ref="AV17:AV38" si="0">+L17+O17+R17+U17+X17+AA17+AD17+AG17+AJ17+AM17+AP17+AS17</f>
        <v>35000</v>
      </c>
      <c r="AW17" s="216">
        <f t="shared" ref="AW17:AW39" si="1">+M17+P17+S17+V17+Y17+AB17+AE17+AH17+AK17+AN17+AQ17+AT17</f>
        <v>0</v>
      </c>
      <c r="AX17" s="177" t="s">
        <v>647</v>
      </c>
    </row>
    <row r="18" spans="1:51" ht="51.75" hidden="1" customHeight="1" x14ac:dyDescent="0.25">
      <c r="A18" s="166" t="s">
        <v>639</v>
      </c>
      <c r="B18" s="164" t="s">
        <v>640</v>
      </c>
      <c r="C18" s="164" t="s">
        <v>641</v>
      </c>
      <c r="D18" s="163">
        <v>3</v>
      </c>
      <c r="E18" s="164" t="s">
        <v>648</v>
      </c>
      <c r="F18" s="164"/>
      <c r="G18" s="163" t="s">
        <v>643</v>
      </c>
      <c r="H18" s="163" t="s">
        <v>644</v>
      </c>
      <c r="I18" s="165">
        <v>196518110</v>
      </c>
      <c r="J18" s="165">
        <v>56451000</v>
      </c>
      <c r="K18" s="167">
        <v>5020000</v>
      </c>
      <c r="L18" s="258">
        <v>418000</v>
      </c>
      <c r="M18" s="217"/>
      <c r="N18" s="217"/>
      <c r="O18" s="218">
        <v>418000</v>
      </c>
      <c r="P18" s="219"/>
      <c r="Q18" s="219"/>
      <c r="R18" s="218">
        <v>418000</v>
      </c>
      <c r="S18" s="219"/>
      <c r="T18" s="219"/>
      <c r="U18" s="218">
        <v>550000</v>
      </c>
      <c r="V18" s="219"/>
      <c r="W18" s="219"/>
      <c r="X18" s="218">
        <v>418000</v>
      </c>
      <c r="Y18" s="219"/>
      <c r="Z18" s="219"/>
      <c r="AA18" s="218">
        <v>418000</v>
      </c>
      <c r="AB18" s="219"/>
      <c r="AC18" s="219"/>
      <c r="AD18" s="218">
        <v>418000</v>
      </c>
      <c r="AE18" s="219"/>
      <c r="AF18" s="219"/>
      <c r="AG18" s="218">
        <v>418000</v>
      </c>
      <c r="AH18" s="219"/>
      <c r="AI18" s="219"/>
      <c r="AJ18" s="218">
        <v>418000</v>
      </c>
      <c r="AK18" s="219"/>
      <c r="AL18" s="219"/>
      <c r="AM18" s="218">
        <v>418000</v>
      </c>
      <c r="AN18" s="219"/>
      <c r="AO18" s="219"/>
      <c r="AP18" s="218">
        <v>500000</v>
      </c>
      <c r="AQ18" s="219"/>
      <c r="AR18" s="219"/>
      <c r="AS18" s="218">
        <v>208000</v>
      </c>
      <c r="AT18" s="219"/>
      <c r="AU18" s="219"/>
      <c r="AV18" s="175">
        <f t="shared" si="0"/>
        <v>5020000</v>
      </c>
      <c r="AW18" s="216">
        <f t="shared" si="1"/>
        <v>0</v>
      </c>
      <c r="AX18" s="177" t="s">
        <v>649</v>
      </c>
    </row>
    <row r="19" spans="1:51" ht="51.75" hidden="1" customHeight="1" x14ac:dyDescent="0.25">
      <c r="A19" s="166" t="s">
        <v>639</v>
      </c>
      <c r="B19" s="164" t="s">
        <v>640</v>
      </c>
      <c r="C19" s="164" t="s">
        <v>641</v>
      </c>
      <c r="D19" s="163">
        <v>4</v>
      </c>
      <c r="E19" s="164" t="s">
        <v>650</v>
      </c>
      <c r="F19" s="164"/>
      <c r="G19" s="163" t="s">
        <v>643</v>
      </c>
      <c r="H19" s="163" t="s">
        <v>644</v>
      </c>
      <c r="I19" s="165">
        <v>3993</v>
      </c>
      <c r="J19" s="165">
        <v>9916</v>
      </c>
      <c r="K19" s="257">
        <v>1000</v>
      </c>
      <c r="L19" s="258">
        <v>0</v>
      </c>
      <c r="M19" s="217"/>
      <c r="N19" s="217"/>
      <c r="O19" s="218">
        <v>60</v>
      </c>
      <c r="P19" s="219"/>
      <c r="Q19" s="219"/>
      <c r="R19" s="218">
        <v>110</v>
      </c>
      <c r="S19" s="219"/>
      <c r="T19" s="219"/>
      <c r="U19" s="218">
        <v>110</v>
      </c>
      <c r="V19" s="219"/>
      <c r="W19" s="219"/>
      <c r="X19" s="218">
        <v>110</v>
      </c>
      <c r="Y19" s="219"/>
      <c r="Z19" s="219"/>
      <c r="AA19" s="218">
        <v>110</v>
      </c>
      <c r="AB19" s="219"/>
      <c r="AC19" s="219"/>
      <c r="AD19" s="218">
        <v>110</v>
      </c>
      <c r="AE19" s="219"/>
      <c r="AF19" s="219"/>
      <c r="AG19" s="218">
        <v>110</v>
      </c>
      <c r="AH19" s="219"/>
      <c r="AI19" s="219"/>
      <c r="AJ19" s="218">
        <v>110</v>
      </c>
      <c r="AK19" s="219"/>
      <c r="AL19" s="219"/>
      <c r="AM19" s="218">
        <v>110</v>
      </c>
      <c r="AN19" s="219"/>
      <c r="AO19" s="219"/>
      <c r="AP19" s="218">
        <v>60</v>
      </c>
      <c r="AQ19" s="219"/>
      <c r="AR19" s="219"/>
      <c r="AS19" s="218">
        <v>0</v>
      </c>
      <c r="AT19" s="219"/>
      <c r="AU19" s="219"/>
      <c r="AV19" s="175">
        <f t="shared" si="0"/>
        <v>1000</v>
      </c>
      <c r="AW19" s="216">
        <f t="shared" si="1"/>
        <v>0</v>
      </c>
      <c r="AX19" s="177" t="s">
        <v>647</v>
      </c>
    </row>
    <row r="20" spans="1:51" ht="51.75" hidden="1" customHeight="1" x14ac:dyDescent="0.25">
      <c r="A20" s="166" t="s">
        <v>639</v>
      </c>
      <c r="B20" s="164" t="s">
        <v>640</v>
      </c>
      <c r="C20" s="164" t="s">
        <v>641</v>
      </c>
      <c r="D20" s="163">
        <v>5</v>
      </c>
      <c r="E20" s="164" t="s">
        <v>651</v>
      </c>
      <c r="F20" s="164"/>
      <c r="G20" s="163" t="s">
        <v>643</v>
      </c>
      <c r="H20" s="163" t="s">
        <v>652</v>
      </c>
      <c r="I20" s="165">
        <v>90102</v>
      </c>
      <c r="J20" s="165">
        <v>286385</v>
      </c>
      <c r="K20" s="257">
        <v>29000</v>
      </c>
      <c r="L20" s="258">
        <v>0</v>
      </c>
      <c r="M20" s="217"/>
      <c r="N20" s="217"/>
      <c r="O20" s="218">
        <v>1500</v>
      </c>
      <c r="P20" s="219"/>
      <c r="Q20" s="219"/>
      <c r="R20" s="218">
        <v>3000</v>
      </c>
      <c r="S20" s="219"/>
      <c r="T20" s="219"/>
      <c r="U20" s="218">
        <v>3000</v>
      </c>
      <c r="V20" s="219"/>
      <c r="W20" s="219"/>
      <c r="X20" s="218">
        <v>3000</v>
      </c>
      <c r="Y20" s="219"/>
      <c r="Z20" s="219"/>
      <c r="AA20" s="218">
        <v>3000</v>
      </c>
      <c r="AB20" s="219"/>
      <c r="AC20" s="219"/>
      <c r="AD20" s="218">
        <v>3000</v>
      </c>
      <c r="AE20" s="219"/>
      <c r="AF20" s="219"/>
      <c r="AG20" s="218">
        <v>3000</v>
      </c>
      <c r="AH20" s="219"/>
      <c r="AI20" s="219"/>
      <c r="AJ20" s="218">
        <v>3000</v>
      </c>
      <c r="AK20" s="219"/>
      <c r="AL20" s="219"/>
      <c r="AM20" s="218">
        <v>3000</v>
      </c>
      <c r="AN20" s="219"/>
      <c r="AO20" s="219"/>
      <c r="AP20" s="218">
        <v>3500</v>
      </c>
      <c r="AQ20" s="219"/>
      <c r="AR20" s="219"/>
      <c r="AS20" s="218">
        <v>0</v>
      </c>
      <c r="AT20" s="219"/>
      <c r="AU20" s="219"/>
      <c r="AV20" s="175">
        <f t="shared" si="0"/>
        <v>29000</v>
      </c>
      <c r="AW20" s="216">
        <f t="shared" si="1"/>
        <v>0</v>
      </c>
      <c r="AX20" s="177" t="s">
        <v>647</v>
      </c>
    </row>
    <row r="21" spans="1:51" ht="51.75" hidden="1" customHeight="1" x14ac:dyDescent="0.25">
      <c r="A21" s="166" t="s">
        <v>639</v>
      </c>
      <c r="B21" s="164" t="s">
        <v>640</v>
      </c>
      <c r="C21" s="164" t="s">
        <v>641</v>
      </c>
      <c r="D21" s="163">
        <v>6</v>
      </c>
      <c r="E21" s="164" t="s">
        <v>653</v>
      </c>
      <c r="F21" s="164"/>
      <c r="G21" s="163" t="s">
        <v>643</v>
      </c>
      <c r="H21" s="163" t="s">
        <v>644</v>
      </c>
      <c r="I21" s="165">
        <v>3430</v>
      </c>
      <c r="J21" s="165">
        <v>11841</v>
      </c>
      <c r="K21" s="257">
        <v>1200</v>
      </c>
      <c r="L21" s="258">
        <v>100</v>
      </c>
      <c r="M21" s="217"/>
      <c r="N21" s="217"/>
      <c r="O21" s="218">
        <v>100</v>
      </c>
      <c r="P21" s="219"/>
      <c r="Q21" s="219"/>
      <c r="R21" s="218">
        <v>100</v>
      </c>
      <c r="S21" s="219"/>
      <c r="T21" s="219"/>
      <c r="U21" s="218">
        <v>100</v>
      </c>
      <c r="V21" s="219"/>
      <c r="W21" s="219"/>
      <c r="X21" s="218">
        <v>100</v>
      </c>
      <c r="Y21" s="219"/>
      <c r="Z21" s="219"/>
      <c r="AA21" s="218">
        <v>100</v>
      </c>
      <c r="AB21" s="219"/>
      <c r="AC21" s="219"/>
      <c r="AD21" s="218">
        <v>100</v>
      </c>
      <c r="AE21" s="219"/>
      <c r="AF21" s="219"/>
      <c r="AG21" s="218">
        <v>100</v>
      </c>
      <c r="AH21" s="219"/>
      <c r="AI21" s="219"/>
      <c r="AJ21" s="218">
        <v>100</v>
      </c>
      <c r="AK21" s="219"/>
      <c r="AL21" s="219"/>
      <c r="AM21" s="218">
        <v>100</v>
      </c>
      <c r="AN21" s="219"/>
      <c r="AO21" s="219"/>
      <c r="AP21" s="218">
        <v>100</v>
      </c>
      <c r="AQ21" s="219"/>
      <c r="AR21" s="219"/>
      <c r="AS21" s="218">
        <v>100</v>
      </c>
      <c r="AT21" s="219"/>
      <c r="AU21" s="219"/>
      <c r="AV21" s="175">
        <f t="shared" si="0"/>
        <v>1200</v>
      </c>
      <c r="AW21" s="216">
        <f t="shared" si="1"/>
        <v>0</v>
      </c>
      <c r="AX21" s="177" t="s">
        <v>647</v>
      </c>
    </row>
    <row r="22" spans="1:51" ht="51.75" hidden="1" customHeight="1" x14ac:dyDescent="0.25">
      <c r="A22" s="166" t="s">
        <v>639</v>
      </c>
      <c r="B22" s="164" t="s">
        <v>640</v>
      </c>
      <c r="C22" s="164" t="s">
        <v>641</v>
      </c>
      <c r="D22" s="163">
        <v>7</v>
      </c>
      <c r="E22" s="164" t="s">
        <v>654</v>
      </c>
      <c r="F22" s="164"/>
      <c r="G22" s="163" t="s">
        <v>643</v>
      </c>
      <c r="H22" s="163" t="s">
        <v>644</v>
      </c>
      <c r="I22" s="165">
        <v>13336</v>
      </c>
      <c r="J22" s="165">
        <v>12778</v>
      </c>
      <c r="K22" s="257">
        <v>1200</v>
      </c>
      <c r="L22" s="258">
        <v>0</v>
      </c>
      <c r="M22" s="217"/>
      <c r="N22" s="217"/>
      <c r="O22" s="218">
        <v>100</v>
      </c>
      <c r="P22" s="219"/>
      <c r="Q22" s="219"/>
      <c r="R22" s="218">
        <v>125</v>
      </c>
      <c r="S22" s="219"/>
      <c r="T22" s="219"/>
      <c r="U22" s="218">
        <v>125</v>
      </c>
      <c r="V22" s="219"/>
      <c r="W22" s="219"/>
      <c r="X22" s="218">
        <v>125</v>
      </c>
      <c r="Y22" s="219"/>
      <c r="Z22" s="219"/>
      <c r="AA22" s="218">
        <v>125</v>
      </c>
      <c r="AB22" s="219"/>
      <c r="AC22" s="219"/>
      <c r="AD22" s="218">
        <v>125</v>
      </c>
      <c r="AE22" s="219"/>
      <c r="AF22" s="219"/>
      <c r="AG22" s="218">
        <v>125</v>
      </c>
      <c r="AH22" s="219"/>
      <c r="AI22" s="219"/>
      <c r="AJ22" s="218">
        <v>125</v>
      </c>
      <c r="AK22" s="219"/>
      <c r="AL22" s="219"/>
      <c r="AM22" s="218">
        <v>125</v>
      </c>
      <c r="AN22" s="219"/>
      <c r="AO22" s="219"/>
      <c r="AP22" s="218">
        <v>100</v>
      </c>
      <c r="AQ22" s="219"/>
      <c r="AR22" s="219"/>
      <c r="AS22" s="218">
        <v>0</v>
      </c>
      <c r="AT22" s="219"/>
      <c r="AU22" s="219"/>
      <c r="AV22" s="175">
        <f t="shared" si="0"/>
        <v>1200</v>
      </c>
      <c r="AW22" s="216">
        <f t="shared" si="1"/>
        <v>0</v>
      </c>
      <c r="AX22" s="177" t="s">
        <v>647</v>
      </c>
    </row>
    <row r="23" spans="1:51" ht="51.75" hidden="1" customHeight="1" x14ac:dyDescent="0.25">
      <c r="A23" s="166" t="s">
        <v>639</v>
      </c>
      <c r="B23" s="164" t="s">
        <v>640</v>
      </c>
      <c r="C23" s="164" t="s">
        <v>641</v>
      </c>
      <c r="D23" s="163">
        <v>8</v>
      </c>
      <c r="E23" s="164" t="s">
        <v>655</v>
      </c>
      <c r="F23" s="164"/>
      <c r="G23" s="163" t="s">
        <v>643</v>
      </c>
      <c r="H23" s="163" t="s">
        <v>644</v>
      </c>
      <c r="I23" s="165">
        <v>14921</v>
      </c>
      <c r="J23" s="165">
        <v>24269</v>
      </c>
      <c r="K23" s="257">
        <v>2400</v>
      </c>
      <c r="L23" s="258">
        <v>0</v>
      </c>
      <c r="M23" s="217"/>
      <c r="N23" s="217"/>
      <c r="O23" s="218">
        <v>160</v>
      </c>
      <c r="P23" s="219"/>
      <c r="Q23" s="219"/>
      <c r="R23" s="218">
        <v>280</v>
      </c>
      <c r="S23" s="219"/>
      <c r="T23" s="219"/>
      <c r="U23" s="218">
        <v>280</v>
      </c>
      <c r="V23" s="219"/>
      <c r="W23" s="219"/>
      <c r="X23" s="218">
        <v>280</v>
      </c>
      <c r="Y23" s="219"/>
      <c r="Z23" s="219"/>
      <c r="AA23" s="218">
        <v>280</v>
      </c>
      <c r="AB23" s="219"/>
      <c r="AC23" s="219"/>
      <c r="AD23" s="218">
        <v>280</v>
      </c>
      <c r="AE23" s="219"/>
      <c r="AF23" s="219"/>
      <c r="AG23" s="218">
        <v>280</v>
      </c>
      <c r="AH23" s="219"/>
      <c r="AI23" s="219"/>
      <c r="AJ23" s="218">
        <v>280</v>
      </c>
      <c r="AK23" s="219"/>
      <c r="AL23" s="219"/>
      <c r="AM23" s="218">
        <v>280</v>
      </c>
      <c r="AN23" s="219"/>
      <c r="AO23" s="219"/>
      <c r="AP23" s="218">
        <v>0</v>
      </c>
      <c r="AQ23" s="219"/>
      <c r="AR23" s="219"/>
      <c r="AS23" s="218">
        <v>0</v>
      </c>
      <c r="AT23" s="219"/>
      <c r="AU23" s="219"/>
      <c r="AV23" s="175">
        <f t="shared" si="0"/>
        <v>2400</v>
      </c>
      <c r="AW23" s="216">
        <f t="shared" si="1"/>
        <v>0</v>
      </c>
      <c r="AX23" s="177" t="s">
        <v>647</v>
      </c>
    </row>
    <row r="24" spans="1:51" ht="51.75" hidden="1" customHeight="1" x14ac:dyDescent="0.25">
      <c r="A24" s="166" t="s">
        <v>639</v>
      </c>
      <c r="B24" s="164" t="s">
        <v>640</v>
      </c>
      <c r="C24" s="164" t="s">
        <v>641</v>
      </c>
      <c r="D24" s="163">
        <v>9</v>
      </c>
      <c r="E24" s="164" t="s">
        <v>656</v>
      </c>
      <c r="F24" s="164"/>
      <c r="G24" s="163" t="s">
        <v>643</v>
      </c>
      <c r="H24" s="163" t="s">
        <v>652</v>
      </c>
      <c r="I24" s="165">
        <v>34622</v>
      </c>
      <c r="J24" s="165">
        <v>116050</v>
      </c>
      <c r="K24" s="257">
        <v>11500</v>
      </c>
      <c r="L24" s="258">
        <v>479</v>
      </c>
      <c r="M24" s="217"/>
      <c r="N24" s="217"/>
      <c r="O24" s="218">
        <v>958</v>
      </c>
      <c r="P24" s="219"/>
      <c r="Q24" s="219"/>
      <c r="R24" s="218">
        <v>1150</v>
      </c>
      <c r="S24" s="219"/>
      <c r="T24" s="219"/>
      <c r="U24" s="218">
        <v>1150</v>
      </c>
      <c r="V24" s="219"/>
      <c r="W24" s="219"/>
      <c r="X24" s="218">
        <v>1150</v>
      </c>
      <c r="Y24" s="219"/>
      <c r="Z24" s="219"/>
      <c r="AA24" s="218">
        <v>1150</v>
      </c>
      <c r="AB24" s="219"/>
      <c r="AC24" s="219"/>
      <c r="AD24" s="218">
        <v>1150</v>
      </c>
      <c r="AE24" s="219"/>
      <c r="AF24" s="219"/>
      <c r="AG24" s="218">
        <v>1150</v>
      </c>
      <c r="AH24" s="219"/>
      <c r="AI24" s="219"/>
      <c r="AJ24" s="218">
        <v>1150</v>
      </c>
      <c r="AK24" s="219"/>
      <c r="AL24" s="219"/>
      <c r="AM24" s="218">
        <v>1150</v>
      </c>
      <c r="AN24" s="219"/>
      <c r="AO24" s="219"/>
      <c r="AP24" s="218">
        <v>479</v>
      </c>
      <c r="AQ24" s="219"/>
      <c r="AR24" s="219"/>
      <c r="AS24" s="218">
        <v>384</v>
      </c>
      <c r="AT24" s="219"/>
      <c r="AU24" s="219"/>
      <c r="AV24" s="175">
        <f t="shared" si="0"/>
        <v>11500</v>
      </c>
      <c r="AW24" s="216">
        <f t="shared" si="1"/>
        <v>0</v>
      </c>
      <c r="AX24" s="177" t="s">
        <v>645</v>
      </c>
    </row>
    <row r="25" spans="1:51" ht="51.75" hidden="1" customHeight="1" x14ac:dyDescent="0.25">
      <c r="A25" s="166" t="s">
        <v>657</v>
      </c>
      <c r="B25" s="164" t="s">
        <v>658</v>
      </c>
      <c r="C25" s="164" t="s">
        <v>659</v>
      </c>
      <c r="D25" s="163">
        <v>23</v>
      </c>
      <c r="E25" s="164" t="s">
        <v>660</v>
      </c>
      <c r="F25" s="164"/>
      <c r="G25" s="163" t="s">
        <v>643</v>
      </c>
      <c r="H25" s="163" t="s">
        <v>644</v>
      </c>
      <c r="I25" s="165">
        <v>15</v>
      </c>
      <c r="J25" s="165">
        <v>47</v>
      </c>
      <c r="K25" s="167">
        <v>4</v>
      </c>
      <c r="L25" s="258"/>
      <c r="M25" s="217"/>
      <c r="N25" s="217"/>
      <c r="O25" s="218"/>
      <c r="P25" s="219"/>
      <c r="Q25" s="219"/>
      <c r="R25" s="218">
        <v>1</v>
      </c>
      <c r="S25" s="219"/>
      <c r="T25" s="219"/>
      <c r="U25" s="218"/>
      <c r="V25" s="219"/>
      <c r="W25" s="219"/>
      <c r="X25" s="218"/>
      <c r="Y25" s="219"/>
      <c r="Z25" s="219"/>
      <c r="AA25" s="218"/>
      <c r="AB25" s="219"/>
      <c r="AC25" s="219"/>
      <c r="AD25" s="218"/>
      <c r="AE25" s="219"/>
      <c r="AF25" s="219"/>
      <c r="AG25" s="218"/>
      <c r="AH25" s="219"/>
      <c r="AI25" s="219"/>
      <c r="AJ25" s="218">
        <v>1</v>
      </c>
      <c r="AK25" s="219"/>
      <c r="AL25" s="219"/>
      <c r="AM25" s="218">
        <v>1</v>
      </c>
      <c r="AN25" s="219"/>
      <c r="AO25" s="219"/>
      <c r="AP25" s="218">
        <v>1</v>
      </c>
      <c r="AQ25" s="219"/>
      <c r="AR25" s="219"/>
      <c r="AS25" s="218"/>
      <c r="AT25" s="219"/>
      <c r="AU25" s="219"/>
      <c r="AV25" s="175">
        <f t="shared" si="0"/>
        <v>4</v>
      </c>
      <c r="AW25" s="216">
        <f t="shared" si="1"/>
        <v>0</v>
      </c>
      <c r="AX25" s="177" t="s">
        <v>661</v>
      </c>
    </row>
    <row r="26" spans="1:51" ht="51.75" hidden="1" customHeight="1" x14ac:dyDescent="0.25">
      <c r="A26" s="166" t="s">
        <v>657</v>
      </c>
      <c r="B26" s="164" t="s">
        <v>658</v>
      </c>
      <c r="C26" s="164" t="s">
        <v>659</v>
      </c>
      <c r="D26" s="163">
        <v>24</v>
      </c>
      <c r="E26" s="164" t="s">
        <v>662</v>
      </c>
      <c r="F26" s="164"/>
      <c r="G26" s="163" t="s">
        <v>643</v>
      </c>
      <c r="H26" s="163" t="s">
        <v>644</v>
      </c>
      <c r="I26" s="165">
        <v>15</v>
      </c>
      <c r="J26" s="165">
        <v>47</v>
      </c>
      <c r="K26" s="168">
        <v>4</v>
      </c>
      <c r="L26" s="258"/>
      <c r="M26" s="217"/>
      <c r="N26" s="217"/>
      <c r="O26" s="218"/>
      <c r="P26" s="219"/>
      <c r="Q26" s="219"/>
      <c r="R26" s="218"/>
      <c r="S26" s="219"/>
      <c r="T26" s="219"/>
      <c r="U26" s="218">
        <v>1</v>
      </c>
      <c r="V26" s="219"/>
      <c r="W26" s="219"/>
      <c r="X26" s="218"/>
      <c r="Y26" s="219"/>
      <c r="Z26" s="219"/>
      <c r="AA26" s="218"/>
      <c r="AB26" s="219"/>
      <c r="AC26" s="219"/>
      <c r="AD26" s="218"/>
      <c r="AE26" s="219"/>
      <c r="AF26" s="219"/>
      <c r="AG26" s="218"/>
      <c r="AH26" s="219"/>
      <c r="AI26" s="219"/>
      <c r="AJ26" s="218"/>
      <c r="AK26" s="219"/>
      <c r="AL26" s="219"/>
      <c r="AM26" s="218">
        <v>1</v>
      </c>
      <c r="AN26" s="219"/>
      <c r="AO26" s="219"/>
      <c r="AP26" s="218">
        <v>1</v>
      </c>
      <c r="AQ26" s="219"/>
      <c r="AR26" s="219"/>
      <c r="AS26" s="218">
        <v>1</v>
      </c>
      <c r="AT26" s="219"/>
      <c r="AU26" s="219"/>
      <c r="AV26" s="175">
        <f t="shared" si="0"/>
        <v>4</v>
      </c>
      <c r="AW26" s="216">
        <f t="shared" si="1"/>
        <v>0</v>
      </c>
      <c r="AX26" s="177" t="s">
        <v>661</v>
      </c>
    </row>
    <row r="27" spans="1:51" s="600" customFormat="1" ht="185.25" customHeight="1" x14ac:dyDescent="0.25">
      <c r="A27" s="589" t="s">
        <v>663</v>
      </c>
      <c r="B27" s="590" t="s">
        <v>664</v>
      </c>
      <c r="C27" s="590" t="s">
        <v>214</v>
      </c>
      <c r="D27" s="591">
        <v>10</v>
      </c>
      <c r="E27" s="590" t="s">
        <v>665</v>
      </c>
      <c r="F27" s="590"/>
      <c r="G27" s="591" t="s">
        <v>643</v>
      </c>
      <c r="H27" s="591" t="s">
        <v>652</v>
      </c>
      <c r="I27" s="592">
        <v>45565</v>
      </c>
      <c r="J27" s="592">
        <v>121298</v>
      </c>
      <c r="K27" s="257">
        <v>12300</v>
      </c>
      <c r="L27" s="593">
        <v>790</v>
      </c>
      <c r="M27" s="594">
        <v>588</v>
      </c>
      <c r="N27" s="678" t="s">
        <v>666</v>
      </c>
      <c r="O27" s="584">
        <v>1007</v>
      </c>
      <c r="P27" s="585"/>
      <c r="Q27" s="595"/>
      <c r="R27" s="584">
        <v>1216</v>
      </c>
      <c r="S27" s="585"/>
      <c r="T27" s="586"/>
      <c r="U27" s="584">
        <v>1188</v>
      </c>
      <c r="V27" s="585"/>
      <c r="W27" s="586"/>
      <c r="X27" s="584">
        <v>1119</v>
      </c>
      <c r="Y27" s="585"/>
      <c r="Z27" s="586"/>
      <c r="AA27" s="584">
        <v>1019</v>
      </c>
      <c r="AB27" s="585"/>
      <c r="AC27" s="587"/>
      <c r="AD27" s="584">
        <v>1248</v>
      </c>
      <c r="AE27" s="585"/>
      <c r="AF27" s="587"/>
      <c r="AG27" s="584">
        <v>1050</v>
      </c>
      <c r="AH27" s="585"/>
      <c r="AI27" s="587"/>
      <c r="AJ27" s="584">
        <v>1193</v>
      </c>
      <c r="AK27" s="585"/>
      <c r="AL27" s="586"/>
      <c r="AM27" s="584">
        <v>954</v>
      </c>
      <c r="AN27" s="585"/>
      <c r="AO27" s="586"/>
      <c r="AP27" s="584">
        <v>780</v>
      </c>
      <c r="AQ27" s="585"/>
      <c r="AR27" s="586"/>
      <c r="AS27" s="584">
        <v>736</v>
      </c>
      <c r="AT27" s="585"/>
      <c r="AU27" s="585"/>
      <c r="AV27" s="596">
        <f t="shared" si="0"/>
        <v>12300</v>
      </c>
      <c r="AW27" s="597">
        <f t="shared" si="1"/>
        <v>588</v>
      </c>
      <c r="AX27" s="598" t="s">
        <v>667</v>
      </c>
      <c r="AY27" s="599">
        <f>AW27/AV27</f>
        <v>4.7804878048780489E-2</v>
      </c>
    </row>
    <row r="28" spans="1:51" s="600" customFormat="1" ht="188.25" customHeight="1" x14ac:dyDescent="0.25">
      <c r="A28" s="589" t="s">
        <v>663</v>
      </c>
      <c r="B28" s="590" t="s">
        <v>664</v>
      </c>
      <c r="C28" s="590" t="s">
        <v>214</v>
      </c>
      <c r="D28" s="591">
        <v>11</v>
      </c>
      <c r="E28" s="590" t="s">
        <v>668</v>
      </c>
      <c r="F28" s="590"/>
      <c r="G28" s="591" t="s">
        <v>643</v>
      </c>
      <c r="H28" s="591" t="s">
        <v>652</v>
      </c>
      <c r="I28" s="592">
        <v>166214</v>
      </c>
      <c r="J28" s="592">
        <v>386196</v>
      </c>
      <c r="K28" s="257">
        <v>35000</v>
      </c>
      <c r="L28" s="593">
        <v>383</v>
      </c>
      <c r="M28" s="594">
        <f>958+1904</f>
        <v>2862</v>
      </c>
      <c r="N28" s="679" t="s">
        <v>669</v>
      </c>
      <c r="O28" s="584">
        <v>2293</v>
      </c>
      <c r="P28" s="585"/>
      <c r="Q28" s="595"/>
      <c r="R28" s="584">
        <v>3800</v>
      </c>
      <c r="S28" s="585"/>
      <c r="T28" s="586"/>
      <c r="U28" s="584">
        <v>3441</v>
      </c>
      <c r="V28" s="585"/>
      <c r="W28" s="586"/>
      <c r="X28" s="584">
        <v>3574</v>
      </c>
      <c r="Y28" s="585"/>
      <c r="Z28" s="586"/>
      <c r="AA28" s="584">
        <v>3000</v>
      </c>
      <c r="AB28" s="585"/>
      <c r="AC28" s="587"/>
      <c r="AD28" s="584">
        <v>2877</v>
      </c>
      <c r="AE28" s="585"/>
      <c r="AF28" s="586"/>
      <c r="AG28" s="584">
        <v>2920</v>
      </c>
      <c r="AH28" s="585"/>
      <c r="AI28" s="586"/>
      <c r="AJ28" s="601">
        <v>4235</v>
      </c>
      <c r="AK28" s="602"/>
      <c r="AL28" s="586"/>
      <c r="AM28" s="584">
        <v>3806</v>
      </c>
      <c r="AN28" s="585"/>
      <c r="AO28" s="586"/>
      <c r="AP28" s="584">
        <v>3352</v>
      </c>
      <c r="AQ28" s="585"/>
      <c r="AR28" s="586"/>
      <c r="AS28" s="584">
        <v>1319</v>
      </c>
      <c r="AT28" s="585"/>
      <c r="AU28" s="585"/>
      <c r="AV28" s="596">
        <f t="shared" si="0"/>
        <v>35000</v>
      </c>
      <c r="AW28" s="597">
        <f t="shared" si="1"/>
        <v>2862</v>
      </c>
      <c r="AX28" s="598" t="s">
        <v>667</v>
      </c>
      <c r="AY28" s="603">
        <f>AW28/AV28</f>
        <v>8.1771428571428578E-2</v>
      </c>
    </row>
    <row r="29" spans="1:51" s="600" customFormat="1" ht="165" customHeight="1" x14ac:dyDescent="0.25">
      <c r="A29" s="589" t="s">
        <v>663</v>
      </c>
      <c r="B29" s="590" t="s">
        <v>664</v>
      </c>
      <c r="C29" s="590" t="s">
        <v>214</v>
      </c>
      <c r="D29" s="591">
        <v>13</v>
      </c>
      <c r="E29" s="590" t="s">
        <v>670</v>
      </c>
      <c r="F29" s="590"/>
      <c r="G29" s="591" t="s">
        <v>643</v>
      </c>
      <c r="H29" s="591" t="s">
        <v>652</v>
      </c>
      <c r="I29" s="592">
        <v>46329</v>
      </c>
      <c r="J29" s="592">
        <v>122579</v>
      </c>
      <c r="K29" s="257">
        <v>12500</v>
      </c>
      <c r="L29" s="593">
        <v>884</v>
      </c>
      <c r="M29" s="594">
        <v>851</v>
      </c>
      <c r="N29" s="679" t="s">
        <v>671</v>
      </c>
      <c r="O29" s="584">
        <v>927</v>
      </c>
      <c r="P29" s="585"/>
      <c r="Q29" s="595"/>
      <c r="R29" s="584">
        <v>1210</v>
      </c>
      <c r="S29" s="585"/>
      <c r="T29" s="595"/>
      <c r="U29" s="584">
        <v>995</v>
      </c>
      <c r="V29" s="585"/>
      <c r="W29" s="595"/>
      <c r="X29" s="584">
        <v>1117</v>
      </c>
      <c r="Y29" s="585"/>
      <c r="Z29" s="595"/>
      <c r="AA29" s="584">
        <v>1034</v>
      </c>
      <c r="AB29" s="585"/>
      <c r="AC29" s="587"/>
      <c r="AD29" s="584">
        <v>1258</v>
      </c>
      <c r="AE29" s="585"/>
      <c r="AF29" s="587"/>
      <c r="AG29" s="584">
        <v>1043</v>
      </c>
      <c r="AH29" s="585"/>
      <c r="AI29" s="587"/>
      <c r="AJ29" s="584">
        <v>1190</v>
      </c>
      <c r="AK29" s="585"/>
      <c r="AL29" s="586"/>
      <c r="AM29" s="584">
        <v>1190</v>
      </c>
      <c r="AN29" s="585"/>
      <c r="AO29" s="586"/>
      <c r="AP29" s="584">
        <v>899</v>
      </c>
      <c r="AQ29" s="585"/>
      <c r="AR29" s="586"/>
      <c r="AS29" s="584">
        <v>753</v>
      </c>
      <c r="AT29" s="585"/>
      <c r="AU29" s="585"/>
      <c r="AV29" s="596">
        <f t="shared" si="0"/>
        <v>12500</v>
      </c>
      <c r="AW29" s="597">
        <f t="shared" si="1"/>
        <v>851</v>
      </c>
      <c r="AX29" s="598" t="s">
        <v>667</v>
      </c>
      <c r="AY29" s="599">
        <f>AW29/AV29</f>
        <v>6.8080000000000002E-2</v>
      </c>
    </row>
    <row r="30" spans="1:51" ht="51.75" hidden="1" customHeight="1" x14ac:dyDescent="0.25">
      <c r="A30" s="166" t="s">
        <v>663</v>
      </c>
      <c r="B30" s="164" t="s">
        <v>664</v>
      </c>
      <c r="C30" s="164" t="s">
        <v>214</v>
      </c>
      <c r="D30" s="163">
        <v>14</v>
      </c>
      <c r="E30" s="164" t="s">
        <v>672</v>
      </c>
      <c r="F30" s="164"/>
      <c r="G30" s="163" t="s">
        <v>643</v>
      </c>
      <c r="H30" s="163" t="s">
        <v>652</v>
      </c>
      <c r="I30" s="165">
        <v>13521</v>
      </c>
      <c r="J30" s="165">
        <v>20650</v>
      </c>
      <c r="K30" s="257">
        <v>3500</v>
      </c>
      <c r="L30" s="258">
        <v>150</v>
      </c>
      <c r="M30" s="217"/>
      <c r="N30" s="677" t="s">
        <v>673</v>
      </c>
      <c r="O30" s="218">
        <v>200</v>
      </c>
      <c r="P30" s="219"/>
      <c r="Q30" s="219"/>
      <c r="R30" s="218">
        <v>250</v>
      </c>
      <c r="S30" s="219"/>
      <c r="T30" s="219"/>
      <c r="U30" s="218">
        <v>350</v>
      </c>
      <c r="V30" s="219"/>
      <c r="W30" s="219"/>
      <c r="X30" s="218">
        <v>350</v>
      </c>
      <c r="Y30" s="219"/>
      <c r="Z30" s="219"/>
      <c r="AA30" s="218">
        <v>450</v>
      </c>
      <c r="AB30" s="219"/>
      <c r="AC30" s="219"/>
      <c r="AD30" s="218">
        <v>450</v>
      </c>
      <c r="AE30" s="219"/>
      <c r="AF30" s="219"/>
      <c r="AG30" s="218">
        <v>350</v>
      </c>
      <c r="AH30" s="219"/>
      <c r="AI30" s="219"/>
      <c r="AJ30" s="218">
        <v>350</v>
      </c>
      <c r="AK30" s="219"/>
      <c r="AL30" s="219"/>
      <c r="AM30" s="218">
        <v>250</v>
      </c>
      <c r="AN30" s="219"/>
      <c r="AO30" s="219"/>
      <c r="AP30" s="218">
        <v>200</v>
      </c>
      <c r="AQ30" s="219"/>
      <c r="AR30" s="219"/>
      <c r="AS30" s="218">
        <v>150</v>
      </c>
      <c r="AT30" s="219"/>
      <c r="AU30" s="219"/>
      <c r="AV30" s="175">
        <f t="shared" si="0"/>
        <v>3500</v>
      </c>
      <c r="AW30" s="216">
        <f t="shared" si="1"/>
        <v>0</v>
      </c>
      <c r="AX30" s="177" t="s">
        <v>674</v>
      </c>
    </row>
    <row r="31" spans="1:51" ht="51.75" hidden="1" customHeight="1" x14ac:dyDescent="0.25">
      <c r="A31" s="166" t="s">
        <v>663</v>
      </c>
      <c r="B31" s="164" t="s">
        <v>664</v>
      </c>
      <c r="C31" s="164" t="s">
        <v>214</v>
      </c>
      <c r="D31" s="163">
        <v>15</v>
      </c>
      <c r="E31" s="164" t="s">
        <v>675</v>
      </c>
      <c r="F31" s="164"/>
      <c r="G31" s="163" t="s">
        <v>643</v>
      </c>
      <c r="H31" s="163" t="s">
        <v>652</v>
      </c>
      <c r="I31" s="165">
        <v>8570</v>
      </c>
      <c r="J31" s="165">
        <v>20178</v>
      </c>
      <c r="K31" s="257">
        <v>2300</v>
      </c>
      <c r="L31" s="258">
        <v>100</v>
      </c>
      <c r="M31" s="217"/>
      <c r="N31" s="217"/>
      <c r="O31" s="218">
        <v>140</v>
      </c>
      <c r="P31" s="219"/>
      <c r="Q31" s="219"/>
      <c r="R31" s="218">
        <v>180</v>
      </c>
      <c r="S31" s="219"/>
      <c r="T31" s="219"/>
      <c r="U31" s="218">
        <v>200</v>
      </c>
      <c r="V31" s="219"/>
      <c r="W31" s="219"/>
      <c r="X31" s="218">
        <v>230</v>
      </c>
      <c r="Y31" s="219"/>
      <c r="Z31" s="219"/>
      <c r="AA31" s="218">
        <v>300</v>
      </c>
      <c r="AB31" s="219"/>
      <c r="AC31" s="219"/>
      <c r="AD31" s="218">
        <v>300</v>
      </c>
      <c r="AE31" s="219"/>
      <c r="AF31" s="219"/>
      <c r="AG31" s="218">
        <v>230</v>
      </c>
      <c r="AH31" s="219"/>
      <c r="AI31" s="219"/>
      <c r="AJ31" s="218">
        <v>200</v>
      </c>
      <c r="AK31" s="219"/>
      <c r="AL31" s="219"/>
      <c r="AM31" s="218">
        <v>180</v>
      </c>
      <c r="AN31" s="219"/>
      <c r="AO31" s="219"/>
      <c r="AP31" s="218">
        <v>140</v>
      </c>
      <c r="AQ31" s="219"/>
      <c r="AR31" s="219"/>
      <c r="AS31" s="218">
        <v>100</v>
      </c>
      <c r="AT31" s="219"/>
      <c r="AU31" s="219"/>
      <c r="AV31" s="175">
        <f t="shared" si="0"/>
        <v>2300</v>
      </c>
      <c r="AW31" s="216">
        <f t="shared" si="1"/>
        <v>0</v>
      </c>
      <c r="AX31" s="177" t="s">
        <v>674</v>
      </c>
    </row>
    <row r="32" spans="1:51" ht="51.75" hidden="1" customHeight="1" x14ac:dyDescent="0.25">
      <c r="A32" s="166" t="s">
        <v>663</v>
      </c>
      <c r="B32" s="164" t="s">
        <v>664</v>
      </c>
      <c r="C32" s="164" t="s">
        <v>214</v>
      </c>
      <c r="D32" s="163">
        <v>16</v>
      </c>
      <c r="E32" s="164" t="s">
        <v>676</v>
      </c>
      <c r="F32" s="164"/>
      <c r="G32" s="163" t="s">
        <v>643</v>
      </c>
      <c r="H32" s="163" t="s">
        <v>652</v>
      </c>
      <c r="I32" s="165">
        <v>20697</v>
      </c>
      <c r="J32" s="165">
        <v>22950</v>
      </c>
      <c r="K32" s="257">
        <v>4000</v>
      </c>
      <c r="L32" s="258">
        <v>150</v>
      </c>
      <c r="M32" s="217"/>
      <c r="N32" s="217"/>
      <c r="O32" s="218">
        <v>250</v>
      </c>
      <c r="P32" s="219"/>
      <c r="Q32" s="219"/>
      <c r="R32" s="218">
        <v>250</v>
      </c>
      <c r="S32" s="219"/>
      <c r="T32" s="219"/>
      <c r="U32" s="218">
        <v>350</v>
      </c>
      <c r="V32" s="219"/>
      <c r="W32" s="219"/>
      <c r="X32" s="218">
        <v>450</v>
      </c>
      <c r="Y32" s="219"/>
      <c r="Z32" s="219"/>
      <c r="AA32" s="218">
        <v>550</v>
      </c>
      <c r="AB32" s="219"/>
      <c r="AC32" s="219"/>
      <c r="AD32" s="218">
        <v>550</v>
      </c>
      <c r="AE32" s="219"/>
      <c r="AF32" s="219"/>
      <c r="AG32" s="218">
        <v>450</v>
      </c>
      <c r="AH32" s="219"/>
      <c r="AI32" s="219"/>
      <c r="AJ32" s="218">
        <v>350</v>
      </c>
      <c r="AK32" s="219"/>
      <c r="AL32" s="219"/>
      <c r="AM32" s="218">
        <v>250</v>
      </c>
      <c r="AN32" s="219"/>
      <c r="AO32" s="219"/>
      <c r="AP32" s="218">
        <v>250</v>
      </c>
      <c r="AQ32" s="219"/>
      <c r="AR32" s="219"/>
      <c r="AS32" s="218">
        <v>150</v>
      </c>
      <c r="AT32" s="219"/>
      <c r="AU32" s="219"/>
      <c r="AV32" s="175">
        <f t="shared" si="0"/>
        <v>4000</v>
      </c>
      <c r="AW32" s="216">
        <f t="shared" si="1"/>
        <v>0</v>
      </c>
      <c r="AX32" s="177" t="s">
        <v>674</v>
      </c>
    </row>
    <row r="33" spans="1:51" ht="51.75" hidden="1" customHeight="1" x14ac:dyDescent="0.25">
      <c r="A33" s="166" t="s">
        <v>663</v>
      </c>
      <c r="B33" s="164" t="s">
        <v>664</v>
      </c>
      <c r="C33" s="164" t="s">
        <v>677</v>
      </c>
      <c r="D33" s="163">
        <v>17</v>
      </c>
      <c r="E33" s="164" t="s">
        <v>678</v>
      </c>
      <c r="F33" s="164"/>
      <c r="G33" s="163" t="s">
        <v>643</v>
      </c>
      <c r="H33" s="163" t="s">
        <v>652</v>
      </c>
      <c r="I33" s="165">
        <v>24162</v>
      </c>
      <c r="J33" s="165">
        <v>77500</v>
      </c>
      <c r="K33" s="167">
        <v>7900</v>
      </c>
      <c r="L33" s="258">
        <v>0</v>
      </c>
      <c r="M33" s="217"/>
      <c r="N33" s="217"/>
      <c r="O33" s="218">
        <v>750</v>
      </c>
      <c r="P33" s="219"/>
      <c r="Q33" s="219"/>
      <c r="R33" s="218">
        <v>750</v>
      </c>
      <c r="S33" s="219"/>
      <c r="T33" s="219"/>
      <c r="U33" s="218">
        <v>750</v>
      </c>
      <c r="V33" s="219"/>
      <c r="W33" s="219"/>
      <c r="X33" s="218">
        <v>750</v>
      </c>
      <c r="Y33" s="219"/>
      <c r="Z33" s="219"/>
      <c r="AA33" s="218">
        <v>750</v>
      </c>
      <c r="AB33" s="219"/>
      <c r="AC33" s="219"/>
      <c r="AD33" s="218">
        <v>750</v>
      </c>
      <c r="AE33" s="219"/>
      <c r="AF33" s="219"/>
      <c r="AG33" s="218">
        <v>750</v>
      </c>
      <c r="AH33" s="219"/>
      <c r="AI33" s="219"/>
      <c r="AJ33" s="218">
        <v>750</v>
      </c>
      <c r="AK33" s="219"/>
      <c r="AL33" s="219"/>
      <c r="AM33" s="218">
        <v>750</v>
      </c>
      <c r="AN33" s="219"/>
      <c r="AO33" s="219"/>
      <c r="AP33" s="218">
        <v>750</v>
      </c>
      <c r="AQ33" s="219"/>
      <c r="AR33" s="219"/>
      <c r="AS33" s="218">
        <v>400</v>
      </c>
      <c r="AT33" s="219"/>
      <c r="AU33" s="219"/>
      <c r="AV33" s="175">
        <f t="shared" si="0"/>
        <v>7900</v>
      </c>
      <c r="AW33" s="216">
        <f t="shared" si="1"/>
        <v>0</v>
      </c>
      <c r="AX33" s="177" t="s">
        <v>679</v>
      </c>
    </row>
    <row r="34" spans="1:51" s="600" customFormat="1" ht="267.75" customHeight="1" x14ac:dyDescent="0.25">
      <c r="A34" s="589" t="s">
        <v>680</v>
      </c>
      <c r="B34" s="590" t="s">
        <v>681</v>
      </c>
      <c r="C34" s="590" t="s">
        <v>682</v>
      </c>
      <c r="D34" s="591">
        <v>20</v>
      </c>
      <c r="E34" s="590" t="s">
        <v>683</v>
      </c>
      <c r="F34" s="590"/>
      <c r="G34" s="591" t="s">
        <v>643</v>
      </c>
      <c r="H34" s="591" t="s">
        <v>644</v>
      </c>
      <c r="I34" s="592">
        <v>5332</v>
      </c>
      <c r="J34" s="592">
        <v>13748</v>
      </c>
      <c r="K34" s="257">
        <v>1000</v>
      </c>
      <c r="L34" s="593">
        <v>0</v>
      </c>
      <c r="M34" s="594">
        <v>0</v>
      </c>
      <c r="N34" s="678" t="s">
        <v>684</v>
      </c>
      <c r="O34" s="584">
        <v>120</v>
      </c>
      <c r="P34" s="585"/>
      <c r="Q34" s="595"/>
      <c r="R34" s="584">
        <v>50</v>
      </c>
      <c r="S34" s="585"/>
      <c r="T34" s="604"/>
      <c r="U34" s="584">
        <v>100</v>
      </c>
      <c r="V34" s="585"/>
      <c r="W34" s="587"/>
      <c r="X34" s="584">
        <v>100</v>
      </c>
      <c r="Y34" s="585"/>
      <c r="Z34" s="587"/>
      <c r="AA34" s="584">
        <v>60</v>
      </c>
      <c r="AB34" s="585"/>
      <c r="AC34" s="587"/>
      <c r="AD34" s="584">
        <v>140</v>
      </c>
      <c r="AE34" s="585"/>
      <c r="AF34" s="587"/>
      <c r="AG34" s="584">
        <v>130</v>
      </c>
      <c r="AH34" s="585"/>
      <c r="AI34" s="587"/>
      <c r="AJ34" s="584">
        <v>100</v>
      </c>
      <c r="AK34" s="585"/>
      <c r="AL34" s="586"/>
      <c r="AM34" s="584">
        <v>100</v>
      </c>
      <c r="AN34" s="585"/>
      <c r="AO34" s="587"/>
      <c r="AP34" s="584">
        <v>100</v>
      </c>
      <c r="AQ34" s="585"/>
      <c r="AR34" s="587"/>
      <c r="AS34" s="584">
        <v>0</v>
      </c>
      <c r="AT34" s="585"/>
      <c r="AU34" s="585"/>
      <c r="AV34" s="596">
        <f>+L34+O34+R34+U34+X34+AA34+AD34+AG34+AJ34+AM34+AP34+AS34</f>
        <v>1000</v>
      </c>
      <c r="AW34" s="597">
        <f t="shared" si="1"/>
        <v>0</v>
      </c>
      <c r="AX34" s="598" t="s">
        <v>667</v>
      </c>
      <c r="AY34" s="599">
        <f>AW34/AV34</f>
        <v>0</v>
      </c>
    </row>
    <row r="35" spans="1:51" ht="51.75" hidden="1" customHeight="1" x14ac:dyDescent="0.25">
      <c r="A35" s="166" t="s">
        <v>685</v>
      </c>
      <c r="B35" s="164" t="s">
        <v>686</v>
      </c>
      <c r="C35" s="164" t="s">
        <v>687</v>
      </c>
      <c r="D35" s="163">
        <v>21</v>
      </c>
      <c r="E35" s="164" t="s">
        <v>688</v>
      </c>
      <c r="F35" s="164"/>
      <c r="G35" s="163" t="s">
        <v>643</v>
      </c>
      <c r="H35" s="163" t="s">
        <v>652</v>
      </c>
      <c r="I35" s="165">
        <v>11925</v>
      </c>
      <c r="J35" s="165">
        <v>25000</v>
      </c>
      <c r="K35" s="257">
        <v>3000</v>
      </c>
      <c r="L35" s="258">
        <v>0</v>
      </c>
      <c r="M35" s="217"/>
      <c r="N35" s="217"/>
      <c r="O35" s="218">
        <v>0</v>
      </c>
      <c r="P35" s="219"/>
      <c r="Q35" s="219"/>
      <c r="R35" s="218">
        <v>500</v>
      </c>
      <c r="S35" s="219"/>
      <c r="T35" s="219"/>
      <c r="U35" s="218">
        <v>0</v>
      </c>
      <c r="V35" s="219"/>
      <c r="W35" s="219"/>
      <c r="X35" s="218">
        <v>0</v>
      </c>
      <c r="Y35" s="219"/>
      <c r="Z35" s="219"/>
      <c r="AA35" s="218">
        <v>1000</v>
      </c>
      <c r="AB35" s="219"/>
      <c r="AC35" s="219"/>
      <c r="AD35" s="218">
        <v>0</v>
      </c>
      <c r="AE35" s="219"/>
      <c r="AF35" s="219"/>
      <c r="AG35" s="218">
        <v>0</v>
      </c>
      <c r="AH35" s="219"/>
      <c r="AI35" s="219"/>
      <c r="AJ35" s="218">
        <v>500</v>
      </c>
      <c r="AK35" s="219"/>
      <c r="AL35" s="219"/>
      <c r="AM35" s="218">
        <v>0</v>
      </c>
      <c r="AN35" s="219"/>
      <c r="AO35" s="219"/>
      <c r="AP35" s="218">
        <v>0</v>
      </c>
      <c r="AQ35" s="219"/>
      <c r="AR35" s="219"/>
      <c r="AS35" s="218">
        <v>1000</v>
      </c>
      <c r="AT35" s="219"/>
      <c r="AU35" s="219"/>
      <c r="AV35" s="175">
        <f t="shared" si="0"/>
        <v>3000</v>
      </c>
      <c r="AW35" s="216">
        <f t="shared" si="1"/>
        <v>0</v>
      </c>
      <c r="AX35" s="177" t="s">
        <v>689</v>
      </c>
    </row>
    <row r="36" spans="1:51" ht="51.75" hidden="1" customHeight="1" x14ac:dyDescent="0.25">
      <c r="A36" s="166" t="s">
        <v>685</v>
      </c>
      <c r="B36" s="164" t="s">
        <v>686</v>
      </c>
      <c r="C36" s="164" t="s">
        <v>687</v>
      </c>
      <c r="D36" s="163">
        <v>22</v>
      </c>
      <c r="E36" s="164" t="s">
        <v>690</v>
      </c>
      <c r="F36" s="164"/>
      <c r="G36" s="163" t="s">
        <v>643</v>
      </c>
      <c r="H36" s="163" t="s">
        <v>652</v>
      </c>
      <c r="I36" s="165">
        <v>16877</v>
      </c>
      <c r="J36" s="165">
        <v>32500</v>
      </c>
      <c r="K36" s="257">
        <v>3000</v>
      </c>
      <c r="L36" s="258">
        <v>0</v>
      </c>
      <c r="M36" s="217"/>
      <c r="N36" s="217"/>
      <c r="O36" s="218">
        <v>150</v>
      </c>
      <c r="P36" s="219"/>
      <c r="Q36" s="219"/>
      <c r="R36" s="218">
        <v>300</v>
      </c>
      <c r="S36" s="219"/>
      <c r="T36" s="219"/>
      <c r="U36" s="218">
        <v>300</v>
      </c>
      <c r="V36" s="219"/>
      <c r="W36" s="219"/>
      <c r="X36" s="218">
        <v>300</v>
      </c>
      <c r="Y36" s="219"/>
      <c r="Z36" s="219"/>
      <c r="AA36" s="218">
        <v>300</v>
      </c>
      <c r="AB36" s="219"/>
      <c r="AC36" s="219"/>
      <c r="AD36" s="218">
        <v>300</v>
      </c>
      <c r="AE36" s="219"/>
      <c r="AF36" s="219"/>
      <c r="AG36" s="218">
        <v>300</v>
      </c>
      <c r="AH36" s="219"/>
      <c r="AI36" s="219"/>
      <c r="AJ36" s="218">
        <v>300</v>
      </c>
      <c r="AK36" s="219"/>
      <c r="AL36" s="219"/>
      <c r="AM36" s="218">
        <v>300</v>
      </c>
      <c r="AN36" s="219"/>
      <c r="AO36" s="219"/>
      <c r="AP36" s="218">
        <v>300</v>
      </c>
      <c r="AQ36" s="219"/>
      <c r="AR36" s="219"/>
      <c r="AS36" s="218">
        <v>150</v>
      </c>
      <c r="AT36" s="219"/>
      <c r="AU36" s="219"/>
      <c r="AV36" s="175">
        <f t="shared" si="0"/>
        <v>3000</v>
      </c>
      <c r="AW36" s="216">
        <f t="shared" si="1"/>
        <v>0</v>
      </c>
      <c r="AX36" s="177">
        <v>8198</v>
      </c>
    </row>
    <row r="37" spans="1:51" ht="51.75" hidden="1" customHeight="1" x14ac:dyDescent="0.25">
      <c r="A37" s="166">
        <v>11</v>
      </c>
      <c r="B37" s="164" t="s">
        <v>691</v>
      </c>
      <c r="C37" s="164" t="s">
        <v>692</v>
      </c>
      <c r="D37" s="163">
        <v>25</v>
      </c>
      <c r="E37" s="164" t="s">
        <v>693</v>
      </c>
      <c r="F37" s="164"/>
      <c r="G37" s="163" t="s">
        <v>694</v>
      </c>
      <c r="H37" s="163" t="s">
        <v>644</v>
      </c>
      <c r="I37" s="165">
        <v>100</v>
      </c>
      <c r="J37" s="165">
        <v>100</v>
      </c>
      <c r="K37" s="257">
        <v>100</v>
      </c>
      <c r="L37" s="258">
        <v>100</v>
      </c>
      <c r="M37" s="217"/>
      <c r="N37" s="217"/>
      <c r="O37" s="218">
        <v>100</v>
      </c>
      <c r="P37" s="219"/>
      <c r="Q37" s="219"/>
      <c r="R37" s="218">
        <v>100</v>
      </c>
      <c r="S37" s="219"/>
      <c r="T37" s="219"/>
      <c r="U37" s="218">
        <v>100</v>
      </c>
      <c r="V37" s="219"/>
      <c r="W37" s="219"/>
      <c r="X37" s="218">
        <v>100</v>
      </c>
      <c r="Y37" s="219"/>
      <c r="Z37" s="219"/>
      <c r="AA37" s="218">
        <v>100</v>
      </c>
      <c r="AB37" s="219"/>
      <c r="AC37" s="219"/>
      <c r="AD37" s="218">
        <v>100</v>
      </c>
      <c r="AE37" s="219"/>
      <c r="AF37" s="219"/>
      <c r="AG37" s="218">
        <v>100</v>
      </c>
      <c r="AH37" s="219"/>
      <c r="AI37" s="219"/>
      <c r="AJ37" s="218">
        <v>100</v>
      </c>
      <c r="AK37" s="219"/>
      <c r="AL37" s="219"/>
      <c r="AM37" s="218">
        <v>100</v>
      </c>
      <c r="AN37" s="219"/>
      <c r="AO37" s="219"/>
      <c r="AP37" s="218">
        <v>100</v>
      </c>
      <c r="AQ37" s="219"/>
      <c r="AR37" s="219"/>
      <c r="AS37" s="218">
        <v>100</v>
      </c>
      <c r="AT37" s="219"/>
      <c r="AU37" s="219"/>
      <c r="AV37" s="175">
        <v>100</v>
      </c>
      <c r="AW37" s="216">
        <f t="shared" si="1"/>
        <v>0</v>
      </c>
      <c r="AX37" s="178">
        <v>8225</v>
      </c>
    </row>
    <row r="38" spans="1:51" ht="39.75" hidden="1" customHeight="1" x14ac:dyDescent="0.25">
      <c r="A38" s="166">
        <v>11</v>
      </c>
      <c r="B38" s="164" t="s">
        <v>691</v>
      </c>
      <c r="C38" s="164" t="s">
        <v>695</v>
      </c>
      <c r="D38" s="163">
        <v>26</v>
      </c>
      <c r="E38" s="164" t="s">
        <v>696</v>
      </c>
      <c r="F38" s="164"/>
      <c r="G38" s="163" t="s">
        <v>694</v>
      </c>
      <c r="H38" s="163" t="s">
        <v>644</v>
      </c>
      <c r="I38" s="165">
        <v>100</v>
      </c>
      <c r="J38" s="165">
        <v>100</v>
      </c>
      <c r="K38" s="257">
        <v>100</v>
      </c>
      <c r="L38" s="258">
        <v>0</v>
      </c>
      <c r="M38" s="217"/>
      <c r="N38" s="217"/>
      <c r="O38" s="218">
        <v>9.09</v>
      </c>
      <c r="P38" s="219"/>
      <c r="Q38" s="219"/>
      <c r="R38" s="218">
        <v>9.09</v>
      </c>
      <c r="S38" s="219"/>
      <c r="T38" s="219"/>
      <c r="U38" s="218">
        <v>9.09</v>
      </c>
      <c r="V38" s="219"/>
      <c r="W38" s="219"/>
      <c r="X38" s="218">
        <v>9.09</v>
      </c>
      <c r="Y38" s="219"/>
      <c r="Z38" s="219"/>
      <c r="AA38" s="218">
        <v>9.09</v>
      </c>
      <c r="AB38" s="219"/>
      <c r="AC38" s="219"/>
      <c r="AD38" s="218">
        <v>9.09</v>
      </c>
      <c r="AE38" s="219"/>
      <c r="AF38" s="219"/>
      <c r="AG38" s="218">
        <v>9.09</v>
      </c>
      <c r="AH38" s="219"/>
      <c r="AI38" s="219"/>
      <c r="AJ38" s="218">
        <v>9.09</v>
      </c>
      <c r="AK38" s="219"/>
      <c r="AL38" s="219"/>
      <c r="AM38" s="218">
        <v>9.09</v>
      </c>
      <c r="AN38" s="219"/>
      <c r="AO38" s="219"/>
      <c r="AP38" s="218">
        <v>9.1</v>
      </c>
      <c r="AQ38" s="219"/>
      <c r="AR38" s="219"/>
      <c r="AS38" s="218">
        <v>9.09</v>
      </c>
      <c r="AT38" s="219"/>
      <c r="AU38" s="219"/>
      <c r="AV38" s="175">
        <f t="shared" si="0"/>
        <v>100.00000000000001</v>
      </c>
      <c r="AW38" s="216">
        <f t="shared" si="1"/>
        <v>0</v>
      </c>
      <c r="AX38" s="178">
        <v>8225</v>
      </c>
    </row>
    <row r="39" spans="1:51" ht="72" hidden="1" customHeight="1" thickBot="1" x14ac:dyDescent="0.3">
      <c r="A39" s="169">
        <v>11</v>
      </c>
      <c r="B39" s="170" t="s">
        <v>691</v>
      </c>
      <c r="C39" s="170" t="s">
        <v>695</v>
      </c>
      <c r="D39" s="171">
        <v>27</v>
      </c>
      <c r="E39" s="170" t="s">
        <v>697</v>
      </c>
      <c r="F39" s="170"/>
      <c r="G39" s="171" t="s">
        <v>698</v>
      </c>
      <c r="H39" s="171" t="s">
        <v>644</v>
      </c>
      <c r="I39" s="259">
        <v>90</v>
      </c>
      <c r="J39" s="259">
        <v>95</v>
      </c>
      <c r="K39" s="260">
        <v>91</v>
      </c>
      <c r="L39" s="261">
        <v>9.5</v>
      </c>
      <c r="M39" s="220"/>
      <c r="N39" s="220"/>
      <c r="O39" s="221">
        <v>9.5500000000000007</v>
      </c>
      <c r="P39" s="222"/>
      <c r="Q39" s="222"/>
      <c r="R39" s="221">
        <v>90.59</v>
      </c>
      <c r="S39" s="222"/>
      <c r="T39" s="222"/>
      <c r="U39" s="221">
        <v>90.64</v>
      </c>
      <c r="V39" s="222"/>
      <c r="W39" s="222"/>
      <c r="X39" s="221">
        <v>90.68</v>
      </c>
      <c r="Y39" s="222"/>
      <c r="Z39" s="222"/>
      <c r="AA39" s="221">
        <v>90.73</v>
      </c>
      <c r="AB39" s="222"/>
      <c r="AC39" s="222"/>
      <c r="AD39" s="221">
        <v>90.77</v>
      </c>
      <c r="AE39" s="222"/>
      <c r="AF39" s="222"/>
      <c r="AG39" s="221">
        <v>90.82</v>
      </c>
      <c r="AH39" s="222"/>
      <c r="AI39" s="222"/>
      <c r="AJ39" s="221">
        <v>90.86</v>
      </c>
      <c r="AK39" s="222"/>
      <c r="AL39" s="222"/>
      <c r="AM39" s="221">
        <v>90.91</v>
      </c>
      <c r="AN39" s="222"/>
      <c r="AO39" s="222"/>
      <c r="AP39" s="221">
        <v>90</v>
      </c>
      <c r="AQ39" s="222"/>
      <c r="AR39" s="222"/>
      <c r="AS39" s="221">
        <v>91.000000000000014</v>
      </c>
      <c r="AT39" s="222"/>
      <c r="AU39" s="222"/>
      <c r="AV39" s="179">
        <v>91</v>
      </c>
      <c r="AW39" s="223">
        <f t="shared" si="1"/>
        <v>0</v>
      </c>
      <c r="AX39" s="180">
        <v>8225</v>
      </c>
    </row>
  </sheetData>
  <autoFilter ref="A14:AX39"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_x000a_8223"/>
      </filters>
    </filterColumn>
  </autoFilter>
  <mergeCells count="55">
    <mergeCell ref="A1:B4"/>
    <mergeCell ref="C4:AU4"/>
    <mergeCell ref="A9:B11"/>
    <mergeCell ref="AV1:AX1"/>
    <mergeCell ref="AV2:AX2"/>
    <mergeCell ref="AV3:AX3"/>
    <mergeCell ref="AV4:AX4"/>
    <mergeCell ref="C1:AU1"/>
    <mergeCell ref="C2:AU2"/>
    <mergeCell ref="C3:AU3"/>
    <mergeCell ref="T9:U9"/>
    <mergeCell ref="T10:U10"/>
    <mergeCell ref="T11:U11"/>
    <mergeCell ref="N9:P11"/>
    <mergeCell ref="Q9:S9"/>
    <mergeCell ref="Q10:S10"/>
    <mergeCell ref="R14:T14"/>
    <mergeCell ref="U14:W14"/>
    <mergeCell ref="G14:G15"/>
    <mergeCell ref="K14:K15"/>
    <mergeCell ref="AA14:AC14"/>
    <mergeCell ref="BG14:BG15"/>
    <mergeCell ref="BA14:BA15"/>
    <mergeCell ref="BB14:BB15"/>
    <mergeCell ref="BC14:BC15"/>
    <mergeCell ref="BD14:BD15"/>
    <mergeCell ref="BE14:BE15"/>
    <mergeCell ref="BF14:BF15"/>
    <mergeCell ref="AX14:AX15"/>
    <mergeCell ref="AY14:AY15"/>
    <mergeCell ref="AZ14:AZ15"/>
    <mergeCell ref="X14:Z14"/>
    <mergeCell ref="AJ14:AL14"/>
    <mergeCell ref="AM14:AO14"/>
    <mergeCell ref="AV14:AV15"/>
    <mergeCell ref="AS14:AU14"/>
    <mergeCell ref="AP14:AR14"/>
    <mergeCell ref="AD14:AF14"/>
    <mergeCell ref="AG14:AI14"/>
    <mergeCell ref="A6:B6"/>
    <mergeCell ref="C6:K6"/>
    <mergeCell ref="O6:Q6"/>
    <mergeCell ref="Q11:S11"/>
    <mergeCell ref="AW14:AW15"/>
    <mergeCell ref="A14:A15"/>
    <mergeCell ref="B14:B15"/>
    <mergeCell ref="C14:C15"/>
    <mergeCell ref="D14:D15"/>
    <mergeCell ref="E14:E15"/>
    <mergeCell ref="F14:F15"/>
    <mergeCell ref="H14:H15"/>
    <mergeCell ref="I14:I15"/>
    <mergeCell ref="J14:J15"/>
    <mergeCell ref="L14:N14"/>
    <mergeCell ref="O14:Q14"/>
  </mergeCells>
  <pageMargins left="0.7" right="0.7" top="0.75" bottom="0.75" header="0.3" footer="0.3"/>
  <pageSetup paperSize="9" scale="11"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1"/>
  <sheetViews>
    <sheetView topLeftCell="A11" zoomScale="70" zoomScaleNormal="70" workbookViewId="0">
      <selection activeCell="D11" sqref="D11:E11"/>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5" ht="22.5" customHeight="1" thickBot="1" x14ac:dyDescent="0.3">
      <c r="A1" s="1327"/>
      <c r="B1" s="1328" t="s">
        <v>182</v>
      </c>
      <c r="C1" s="1328"/>
      <c r="D1" s="1328"/>
      <c r="E1" s="117" t="s">
        <v>472</v>
      </c>
    </row>
    <row r="2" spans="1:5" ht="22.5" customHeight="1" thickBot="1" x14ac:dyDescent="0.3">
      <c r="A2" s="1327"/>
      <c r="B2" s="1329" t="s">
        <v>184</v>
      </c>
      <c r="C2" s="1329"/>
      <c r="D2" s="1329"/>
      <c r="E2" s="117" t="s">
        <v>185</v>
      </c>
    </row>
    <row r="3" spans="1:5" ht="22.5" customHeight="1" thickBot="1" x14ac:dyDescent="0.3">
      <c r="A3" s="1327"/>
      <c r="B3" s="1330" t="s">
        <v>699</v>
      </c>
      <c r="C3" s="1331"/>
      <c r="D3" s="1332"/>
      <c r="E3" s="117" t="s">
        <v>187</v>
      </c>
    </row>
    <row r="4" spans="1:5" ht="22.5" customHeight="1" thickBot="1" x14ac:dyDescent="0.3">
      <c r="A4" s="1327"/>
      <c r="B4" s="1333" t="s">
        <v>700</v>
      </c>
      <c r="C4" s="1334"/>
      <c r="D4" s="1335"/>
      <c r="E4" s="117" t="s">
        <v>701</v>
      </c>
    </row>
    <row r="5" spans="1:5" ht="15.75" thickBot="1" x14ac:dyDescent="0.3">
      <c r="A5" s="118"/>
      <c r="B5" s="118"/>
      <c r="C5" s="118"/>
      <c r="D5" s="118"/>
      <c r="E5" s="118"/>
    </row>
    <row r="6" spans="1:5" x14ac:dyDescent="0.25">
      <c r="A6" s="724" t="s">
        <v>702</v>
      </c>
      <c r="B6" s="725"/>
      <c r="C6" s="725"/>
      <c r="D6" s="725"/>
      <c r="E6" s="726"/>
    </row>
    <row r="7" spans="1:5" ht="45.75" customHeight="1" x14ac:dyDescent="0.25">
      <c r="A7" s="573" t="s">
        <v>703</v>
      </c>
      <c r="B7" s="573" t="s">
        <v>704</v>
      </c>
      <c r="C7" s="574" t="s">
        <v>705</v>
      </c>
      <c r="D7" s="1325" t="s">
        <v>706</v>
      </c>
      <c r="E7" s="1326"/>
    </row>
    <row r="8" spans="1:5" x14ac:dyDescent="0.25">
      <c r="A8" s="120"/>
      <c r="B8" s="119"/>
      <c r="C8" s="130"/>
      <c r="D8" s="983"/>
      <c r="E8" s="1322"/>
    </row>
    <row r="9" spans="1:5" x14ac:dyDescent="0.25">
      <c r="A9" s="120"/>
      <c r="B9" s="119"/>
      <c r="C9" s="131"/>
      <c r="D9" s="983"/>
      <c r="E9" s="1322"/>
    </row>
    <row r="10" spans="1:5" x14ac:dyDescent="0.25">
      <c r="A10" s="120"/>
      <c r="B10" s="119"/>
      <c r="C10" s="131"/>
      <c r="D10" s="983"/>
      <c r="E10" s="1322"/>
    </row>
    <row r="11" spans="1:5" x14ac:dyDescent="0.25">
      <c r="A11" s="121"/>
      <c r="B11" s="119"/>
      <c r="C11" s="130"/>
      <c r="D11" s="983"/>
      <c r="E11" s="1322"/>
    </row>
    <row r="12" spans="1:5" x14ac:dyDescent="0.25">
      <c r="A12" s="122"/>
      <c r="B12" s="123"/>
      <c r="C12" s="132"/>
      <c r="D12" s="983"/>
      <c r="E12" s="1322"/>
    </row>
    <row r="13" spans="1:5" x14ac:dyDescent="0.25">
      <c r="A13" s="122"/>
      <c r="B13" s="123"/>
      <c r="C13" s="132"/>
      <c r="D13" s="983"/>
      <c r="E13" s="1322"/>
    </row>
    <row r="14" spans="1:5" x14ac:dyDescent="0.25">
      <c r="A14" s="124"/>
      <c r="B14" s="125"/>
      <c r="C14" s="127"/>
      <c r="D14" s="983"/>
      <c r="E14" s="1322"/>
    </row>
    <row r="15" spans="1:5" x14ac:dyDescent="0.25">
      <c r="A15" s="126"/>
      <c r="B15" s="127"/>
      <c r="C15" s="127"/>
      <c r="D15" s="983"/>
      <c r="E15" s="1322"/>
    </row>
    <row r="16" spans="1:5" x14ac:dyDescent="0.25">
      <c r="A16" s="126"/>
      <c r="B16" s="127"/>
      <c r="C16" s="127"/>
      <c r="D16" s="983"/>
      <c r="E16" s="1322"/>
    </row>
    <row r="17" spans="1:5" x14ac:dyDescent="0.25">
      <c r="A17" s="126"/>
      <c r="B17" s="127"/>
      <c r="C17" s="127"/>
      <c r="D17" s="983"/>
      <c r="E17" s="1322"/>
    </row>
    <row r="18" spans="1:5" x14ac:dyDescent="0.25">
      <c r="A18" s="126"/>
      <c r="B18" s="127"/>
      <c r="C18" s="127"/>
      <c r="D18" s="983"/>
      <c r="E18" s="1322"/>
    </row>
    <row r="19" spans="1:5" x14ac:dyDescent="0.25">
      <c r="A19" s="126"/>
      <c r="B19" s="127"/>
      <c r="C19" s="127"/>
      <c r="D19" s="983"/>
      <c r="E19" s="1322"/>
    </row>
    <row r="20" spans="1:5" x14ac:dyDescent="0.25">
      <c r="A20" s="126"/>
      <c r="B20" s="127"/>
      <c r="C20" s="127"/>
      <c r="D20" s="983"/>
      <c r="E20" s="1322"/>
    </row>
    <row r="21" spans="1:5" x14ac:dyDescent="0.25">
      <c r="A21" s="126"/>
      <c r="B21" s="127"/>
      <c r="C21" s="127"/>
      <c r="D21" s="983"/>
      <c r="E21" s="1322"/>
    </row>
    <row r="22" spans="1:5" x14ac:dyDescent="0.25">
      <c r="A22" s="126"/>
      <c r="B22" s="127"/>
      <c r="C22" s="127"/>
      <c r="D22" s="983"/>
      <c r="E22" s="1322"/>
    </row>
    <row r="23" spans="1:5" x14ac:dyDescent="0.25">
      <c r="A23" s="126"/>
      <c r="B23" s="127"/>
      <c r="C23" s="127"/>
      <c r="D23" s="983"/>
      <c r="E23" s="1322"/>
    </row>
    <row r="24" spans="1:5" x14ac:dyDescent="0.25">
      <c r="A24" s="126"/>
      <c r="B24" s="127"/>
      <c r="C24" s="127"/>
      <c r="D24" s="983"/>
      <c r="E24" s="1322"/>
    </row>
    <row r="25" spans="1:5" x14ac:dyDescent="0.25">
      <c r="A25" s="126"/>
      <c r="B25" s="127"/>
      <c r="C25" s="127"/>
      <c r="D25" s="983"/>
      <c r="E25" s="1322"/>
    </row>
    <row r="26" spans="1:5" x14ac:dyDescent="0.25">
      <c r="A26" s="126"/>
      <c r="B26" s="127"/>
      <c r="C26" s="127"/>
      <c r="D26" s="983"/>
      <c r="E26" s="1322"/>
    </row>
    <row r="27" spans="1:5" x14ac:dyDescent="0.25">
      <c r="A27" s="126"/>
      <c r="B27" s="127"/>
      <c r="C27" s="127"/>
      <c r="D27" s="983"/>
      <c r="E27" s="1322"/>
    </row>
    <row r="28" spans="1:5" x14ac:dyDescent="0.25">
      <c r="A28" s="126"/>
      <c r="B28" s="127"/>
      <c r="C28" s="127"/>
      <c r="D28" s="983"/>
      <c r="E28" s="1322"/>
    </row>
    <row r="29" spans="1:5" x14ac:dyDescent="0.25">
      <c r="A29" s="126"/>
      <c r="B29" s="127"/>
      <c r="C29" s="127"/>
      <c r="D29" s="983"/>
      <c r="E29" s="1322"/>
    </row>
    <row r="30" spans="1:5" x14ac:dyDescent="0.25">
      <c r="A30" s="126"/>
      <c r="B30" s="127"/>
      <c r="C30" s="127"/>
      <c r="D30" s="983"/>
      <c r="E30" s="1322"/>
    </row>
    <row r="31" spans="1:5" ht="15.75" thickBot="1" x14ac:dyDescent="0.3">
      <c r="A31" s="128"/>
      <c r="B31" s="129"/>
      <c r="C31" s="129"/>
      <c r="D31" s="1323"/>
      <c r="E31" s="1324"/>
    </row>
  </sheetData>
  <mergeCells count="31">
    <mergeCell ref="D7:E7"/>
    <mergeCell ref="A1:A4"/>
    <mergeCell ref="B1:D1"/>
    <mergeCell ref="B2:D2"/>
    <mergeCell ref="A6:E6"/>
    <mergeCell ref="B3:D3"/>
    <mergeCell ref="B4:D4"/>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9:E29"/>
    <mergeCell ref="D30:E30"/>
    <mergeCell ref="D31:E31"/>
    <mergeCell ref="D24:E24"/>
    <mergeCell ref="D25:E25"/>
    <mergeCell ref="D26:E26"/>
    <mergeCell ref="D27:E27"/>
    <mergeCell ref="D28:E28"/>
  </mergeCell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row>
    <row r="3" spans="2:28"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row>
    <row r="4" spans="2:28"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row>
    <row r="5" spans="2:28"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row>
    <row r="6" spans="2:28"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row>
    <row r="7" spans="2:28"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782" t="s">
        <v>123</v>
      </c>
      <c r="D10" s="781"/>
      <c r="E10" s="783" t="s">
        <v>124</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row>
    <row r="11" spans="2:28"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row>
    <row r="12" spans="2:28" ht="29.25" customHeight="1" x14ac:dyDescent="0.25">
      <c r="B12" s="30"/>
      <c r="C12" s="796" t="s">
        <v>125</v>
      </c>
      <c r="D12" s="797"/>
      <c r="E12" s="794" t="s">
        <v>126</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row>
    <row r="13" spans="2:28"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782" t="s">
        <v>127</v>
      </c>
      <c r="D14" s="781"/>
      <c r="E14" s="304"/>
      <c r="F14" s="780"/>
      <c r="G14" s="781"/>
      <c r="H14" s="781"/>
      <c r="I14" s="781"/>
      <c r="J14" s="781"/>
      <c r="K14" s="781"/>
      <c r="L14" s="781"/>
      <c r="M14" s="781"/>
      <c r="N14" s="781"/>
      <c r="O14" s="781"/>
      <c r="P14" s="781"/>
      <c r="Q14" s="781"/>
      <c r="R14" s="781"/>
      <c r="S14" s="781"/>
      <c r="T14" s="781"/>
      <c r="U14" s="781"/>
      <c r="V14" s="781"/>
      <c r="W14" s="781"/>
      <c r="X14" s="781"/>
      <c r="Y14" s="781"/>
      <c r="Z14" s="781"/>
      <c r="AA14" s="781"/>
      <c r="AB14" s="793"/>
    </row>
    <row r="15" spans="2:28" ht="29.25" customHeight="1" x14ac:dyDescent="0.25">
      <c r="B15" s="30"/>
      <c r="C15" s="783"/>
      <c r="D15" s="785"/>
      <c r="E15" s="785"/>
      <c r="F15" s="785"/>
      <c r="G15" s="785"/>
      <c r="H15" s="785"/>
      <c r="I15" s="785"/>
      <c r="J15" s="785"/>
      <c r="K15" s="785"/>
      <c r="L15" s="785"/>
      <c r="M15" s="785"/>
      <c r="N15" s="785"/>
      <c r="O15" s="785"/>
      <c r="P15" s="785"/>
      <c r="Q15" s="785"/>
      <c r="R15" s="785"/>
      <c r="S15" s="785"/>
      <c r="T15" s="785"/>
      <c r="U15" s="785"/>
      <c r="V15" s="785"/>
      <c r="W15" s="785"/>
      <c r="X15" s="785"/>
      <c r="Y15" s="785"/>
      <c r="Z15" s="785"/>
      <c r="AA15" s="773"/>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798"/>
      <c r="D18" s="799"/>
      <c r="E18" s="799"/>
      <c r="F18" s="799"/>
      <c r="G18" s="799"/>
      <c r="H18" s="799"/>
      <c r="I18" s="799"/>
      <c r="J18" s="799"/>
      <c r="K18" s="799"/>
      <c r="L18" s="799"/>
      <c r="M18" s="799"/>
      <c r="N18" s="799"/>
      <c r="O18" s="799"/>
      <c r="P18" s="800"/>
      <c r="Q18" s="293"/>
      <c r="R18" s="784"/>
      <c r="S18" s="785"/>
      <c r="T18" s="785"/>
      <c r="U18" s="785"/>
      <c r="V18" s="785"/>
      <c r="W18" s="785"/>
      <c r="X18" s="785"/>
      <c r="Y18" s="785"/>
      <c r="Z18" s="785"/>
      <c r="AA18" s="773"/>
    </row>
    <row r="19" spans="3:27" ht="15" customHeight="1" x14ac:dyDescent="0.25">
      <c r="C19" s="801"/>
      <c r="D19" s="755"/>
      <c r="E19" s="755"/>
      <c r="F19" s="755"/>
      <c r="G19" s="755"/>
      <c r="H19" s="755"/>
      <c r="I19" s="755"/>
      <c r="J19" s="755"/>
      <c r="K19" s="755"/>
      <c r="L19" s="755"/>
      <c r="M19" s="755"/>
      <c r="N19" s="755"/>
      <c r="O19" s="755"/>
      <c r="P19" s="793"/>
      <c r="Q19" s="293"/>
      <c r="R19" s="293"/>
      <c r="S19" s="293"/>
      <c r="T19" s="293"/>
      <c r="U19" s="293"/>
      <c r="V19" s="293"/>
      <c r="W19" s="293"/>
      <c r="X19" s="293"/>
      <c r="Y19" s="293"/>
      <c r="Z19" s="293"/>
      <c r="AA19" s="293"/>
    </row>
    <row r="20" spans="3:27" ht="15" customHeight="1" x14ac:dyDescent="0.25">
      <c r="C20" s="801"/>
      <c r="D20" s="755"/>
      <c r="E20" s="755"/>
      <c r="F20" s="755"/>
      <c r="G20" s="755"/>
      <c r="H20" s="755"/>
      <c r="I20" s="755"/>
      <c r="J20" s="755"/>
      <c r="K20" s="755"/>
      <c r="L20" s="755"/>
      <c r="M20" s="755"/>
      <c r="N20" s="755"/>
      <c r="O20" s="755"/>
      <c r="P20" s="793"/>
      <c r="Q20" s="303"/>
      <c r="R20" s="306" t="s">
        <v>130</v>
      </c>
      <c r="S20" s="306"/>
      <c r="T20" s="306"/>
      <c r="U20" s="306"/>
      <c r="V20" s="306"/>
      <c r="W20" s="303"/>
      <c r="X20" s="303"/>
      <c r="Y20" s="303"/>
      <c r="Z20" s="293"/>
      <c r="AA20" s="303"/>
    </row>
    <row r="21" spans="3:27" ht="15" customHeight="1" x14ac:dyDescent="0.25">
      <c r="C21" s="801"/>
      <c r="D21" s="755"/>
      <c r="E21" s="755"/>
      <c r="F21" s="755"/>
      <c r="G21" s="755"/>
      <c r="H21" s="755"/>
      <c r="I21" s="755"/>
      <c r="J21" s="755"/>
      <c r="K21" s="755"/>
      <c r="L21" s="755"/>
      <c r="M21" s="755"/>
      <c r="N21" s="755"/>
      <c r="O21" s="755"/>
      <c r="P21" s="793"/>
      <c r="Q21" s="293"/>
      <c r="R21" s="36"/>
      <c r="S21" s="293" t="s">
        <v>15</v>
      </c>
      <c r="T21" s="293"/>
      <c r="U21" s="36"/>
      <c r="V21" s="293" t="s">
        <v>27</v>
      </c>
      <c r="W21" s="293"/>
      <c r="X21" s="36"/>
      <c r="Y21" s="308" t="s">
        <v>46</v>
      </c>
      <c r="Z21" s="293"/>
      <c r="AA21" s="293"/>
    </row>
    <row r="22" spans="3:27" ht="15" customHeight="1" x14ac:dyDescent="0.25">
      <c r="C22" s="801"/>
      <c r="D22" s="755"/>
      <c r="E22" s="755"/>
      <c r="F22" s="755"/>
      <c r="G22" s="755"/>
      <c r="H22" s="755"/>
      <c r="I22" s="755"/>
      <c r="J22" s="755"/>
      <c r="K22" s="755"/>
      <c r="L22" s="755"/>
      <c r="M22" s="755"/>
      <c r="N22" s="755"/>
      <c r="O22" s="755"/>
      <c r="P22" s="793"/>
      <c r="Q22" s="293"/>
      <c r="R22" s="293"/>
      <c r="S22" s="293"/>
      <c r="T22" s="293"/>
      <c r="U22" s="293"/>
      <c r="V22" s="293"/>
      <c r="W22" s="293"/>
      <c r="X22" s="293"/>
      <c r="Y22" s="293"/>
      <c r="Z22" s="293"/>
      <c r="AA22" s="293"/>
    </row>
    <row r="23" spans="3:27" ht="15" customHeight="1" x14ac:dyDescent="0.25">
      <c r="C23" s="802"/>
      <c r="D23" s="803"/>
      <c r="E23" s="803"/>
      <c r="F23" s="803"/>
      <c r="G23" s="803"/>
      <c r="H23" s="803"/>
      <c r="I23" s="803"/>
      <c r="J23" s="803"/>
      <c r="K23" s="803"/>
      <c r="L23" s="803"/>
      <c r="M23" s="803"/>
      <c r="N23" s="803"/>
      <c r="O23" s="803"/>
      <c r="P23" s="804"/>
      <c r="Q23" s="293"/>
      <c r="R23" s="306" t="s">
        <v>131</v>
      </c>
      <c r="S23" s="293"/>
      <c r="T23" s="293"/>
      <c r="U23" s="293"/>
      <c r="V23" s="293"/>
      <c r="W23" s="791" t="s">
        <v>23</v>
      </c>
      <c r="X23" s="785"/>
      <c r="Y23" s="785"/>
      <c r="Z23" s="785"/>
      <c r="AA23" s="773"/>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791" t="s">
        <v>133</v>
      </c>
      <c r="D26" s="785"/>
      <c r="E26" s="785"/>
      <c r="F26" s="785"/>
      <c r="G26" s="785"/>
      <c r="H26" s="785"/>
      <c r="I26" s="785"/>
      <c r="J26" s="785"/>
      <c r="K26" s="785"/>
      <c r="L26" s="785"/>
      <c r="M26" s="785"/>
      <c r="N26" s="785"/>
      <c r="O26" s="785"/>
      <c r="P26" s="785"/>
      <c r="Q26" s="785"/>
      <c r="R26" s="785"/>
      <c r="S26" s="785"/>
      <c r="T26" s="785"/>
      <c r="U26" s="785"/>
      <c r="V26" s="785"/>
      <c r="W26" s="785"/>
      <c r="X26" s="785"/>
      <c r="Y26" s="785"/>
      <c r="Z26" s="785"/>
      <c r="AA26" s="773"/>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791" t="s">
        <v>135</v>
      </c>
      <c r="D29" s="785"/>
      <c r="E29" s="785"/>
      <c r="F29" s="785"/>
      <c r="G29" s="785"/>
      <c r="H29" s="785"/>
      <c r="I29" s="785"/>
      <c r="J29" s="785"/>
      <c r="K29" s="773"/>
      <c r="L29" s="303"/>
      <c r="M29" s="791" t="s">
        <v>136</v>
      </c>
      <c r="N29" s="785"/>
      <c r="O29" s="785"/>
      <c r="P29" s="785"/>
      <c r="Q29" s="785"/>
      <c r="R29" s="785"/>
      <c r="S29" s="785"/>
      <c r="T29" s="785"/>
      <c r="U29" s="785"/>
      <c r="V29" s="785"/>
      <c r="W29" s="785"/>
      <c r="X29" s="785"/>
      <c r="Y29" s="785"/>
      <c r="Z29" s="785"/>
      <c r="AA29" s="773"/>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790" t="s">
        <v>138</v>
      </c>
      <c r="D32" s="785"/>
      <c r="E32" s="785"/>
      <c r="F32" s="785"/>
      <c r="G32" s="785"/>
      <c r="H32" s="785"/>
      <c r="I32" s="785"/>
      <c r="J32" s="785"/>
      <c r="K32" s="785"/>
      <c r="L32" s="785"/>
      <c r="M32" s="785"/>
      <c r="N32" s="785"/>
      <c r="O32" s="785"/>
      <c r="P32" s="785"/>
      <c r="Q32" s="785"/>
      <c r="R32" s="785"/>
      <c r="S32" s="785"/>
      <c r="T32" s="785"/>
      <c r="U32" s="785"/>
      <c r="V32" s="785"/>
      <c r="W32" s="785"/>
      <c r="X32" s="785"/>
      <c r="Y32" s="785"/>
      <c r="Z32" s="785"/>
      <c r="AA32" s="773"/>
    </row>
    <row r="34" spans="3:27" ht="15.75" customHeight="1" x14ac:dyDescent="0.25">
      <c r="C34" s="789" t="s">
        <v>139</v>
      </c>
      <c r="D34" s="781"/>
      <c r="E34" s="306"/>
      <c r="F34" s="783" t="s">
        <v>22</v>
      </c>
      <c r="G34" s="773"/>
      <c r="H34" s="306"/>
      <c r="I34" s="293"/>
      <c r="J34" s="313" t="s">
        <v>140</v>
      </c>
      <c r="K34" s="783">
        <v>1</v>
      </c>
      <c r="L34" s="785"/>
      <c r="M34" s="785"/>
      <c r="N34" s="773"/>
      <c r="O34" s="306"/>
      <c r="P34" s="306"/>
      <c r="Q34" s="297" t="s">
        <v>141</v>
      </c>
      <c r="R34" s="293"/>
      <c r="S34" s="306"/>
      <c r="T34" s="306"/>
      <c r="U34" s="306"/>
      <c r="V34" s="306"/>
      <c r="W34" s="783" t="s">
        <v>20</v>
      </c>
      <c r="X34" s="785"/>
      <c r="Y34" s="785"/>
      <c r="Z34" s="785"/>
      <c r="AA34" s="773"/>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790" t="s">
        <v>143</v>
      </c>
      <c r="G36" s="785"/>
      <c r="H36" s="785"/>
      <c r="I36" s="785"/>
      <c r="J36" s="785"/>
      <c r="K36" s="785"/>
      <c r="L36" s="785"/>
      <c r="M36" s="773"/>
      <c r="N36" s="293"/>
      <c r="O36" s="313" t="s">
        <v>144</v>
      </c>
      <c r="P36" s="791">
        <v>1</v>
      </c>
      <c r="Q36" s="785"/>
      <c r="R36" s="785"/>
      <c r="S36" s="785"/>
      <c r="T36" s="785"/>
      <c r="U36" s="785"/>
      <c r="V36" s="785"/>
      <c r="W36" s="785"/>
      <c r="X36" s="785"/>
      <c r="Y36" s="785"/>
      <c r="Z36" s="785"/>
      <c r="AA36" s="773"/>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784" t="s">
        <v>146</v>
      </c>
      <c r="G38" s="773"/>
      <c r="H38" s="293"/>
      <c r="I38" s="293"/>
      <c r="J38" s="306" t="s">
        <v>147</v>
      </c>
      <c r="K38" s="293"/>
      <c r="L38" s="784" t="s">
        <v>148</v>
      </c>
      <c r="M38" s="785"/>
      <c r="N38" s="773"/>
      <c r="O38" s="306"/>
      <c r="P38" s="306"/>
      <c r="Q38" s="293"/>
      <c r="R38" s="306" t="s">
        <v>149</v>
      </c>
      <c r="S38" s="306"/>
      <c r="T38" s="306"/>
      <c r="U38" s="306"/>
      <c r="V38" s="306"/>
      <c r="W38" s="792"/>
      <c r="X38" s="785"/>
      <c r="Y38" s="785"/>
      <c r="Z38" s="785"/>
      <c r="AA38" s="773"/>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786">
        <v>2024</v>
      </c>
      <c r="E40" s="787"/>
      <c r="F40" s="788"/>
      <c r="G40" s="34"/>
      <c r="H40" s="297"/>
      <c r="I40" s="297"/>
      <c r="J40" s="297"/>
      <c r="K40" s="297"/>
      <c r="L40" s="297"/>
      <c r="M40" s="297"/>
      <c r="N40" s="297"/>
      <c r="O40" s="297"/>
      <c r="P40" s="297"/>
      <c r="Q40" s="780"/>
      <c r="R40" s="781"/>
      <c r="S40" s="781"/>
      <c r="T40" s="781"/>
      <c r="U40" s="781"/>
      <c r="V40" s="297"/>
      <c r="W40" s="297"/>
      <c r="X40" s="782"/>
      <c r="Y40" s="781"/>
      <c r="Z40" s="781"/>
      <c r="AA40" s="781"/>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791">
        <v>1</v>
      </c>
      <c r="E42" s="785"/>
      <c r="F42" s="773"/>
      <c r="G42" s="293"/>
      <c r="H42" s="297"/>
      <c r="I42" s="297"/>
      <c r="J42" s="297"/>
      <c r="K42" s="297"/>
      <c r="L42" s="297"/>
      <c r="M42" s="297"/>
      <c r="N42" s="297"/>
      <c r="O42" s="297"/>
      <c r="P42" s="297"/>
      <c r="Q42" s="780"/>
      <c r="R42" s="781"/>
      <c r="S42" s="781"/>
      <c r="T42" s="781"/>
      <c r="U42" s="781"/>
      <c r="V42" s="297"/>
      <c r="W42" s="297"/>
      <c r="X42" s="782"/>
      <c r="Y42" s="781"/>
      <c r="Z42" s="781"/>
      <c r="AA42" s="781"/>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783" t="s">
        <v>151</v>
      </c>
      <c r="E44" s="785"/>
      <c r="F44" s="785"/>
      <c r="G44" s="785"/>
      <c r="H44" s="785"/>
      <c r="I44" s="785"/>
      <c r="J44" s="785"/>
      <c r="K44" s="785"/>
      <c r="L44" s="785"/>
      <c r="M44" s="785"/>
      <c r="N44" s="785"/>
      <c r="O44" s="785"/>
      <c r="P44" s="785"/>
      <c r="Q44" s="785"/>
      <c r="R44" s="785"/>
      <c r="S44" s="785"/>
      <c r="T44" s="785"/>
      <c r="U44" s="785"/>
      <c r="V44" s="785"/>
      <c r="W44" s="785"/>
      <c r="X44" s="785"/>
      <c r="Y44" s="773"/>
      <c r="Z44" s="307"/>
      <c r="AA44" s="307"/>
    </row>
    <row r="45" spans="3:27" ht="15.75" customHeight="1" x14ac:dyDescent="0.25">
      <c r="C45" s="293"/>
      <c r="D45" s="822" t="s">
        <v>152</v>
      </c>
      <c r="E45" s="785"/>
      <c r="F45" s="785"/>
      <c r="G45" s="785"/>
      <c r="H45" s="773"/>
      <c r="I45" s="818" t="s">
        <v>153</v>
      </c>
      <c r="J45" s="785"/>
      <c r="K45" s="785"/>
      <c r="L45" s="785"/>
      <c r="M45" s="785"/>
      <c r="N45" s="785"/>
      <c r="O45" s="785"/>
      <c r="P45" s="773"/>
      <c r="Q45" s="819" t="s">
        <v>154</v>
      </c>
      <c r="R45" s="785"/>
      <c r="S45" s="785"/>
      <c r="T45" s="785"/>
      <c r="U45" s="785"/>
      <c r="V45" s="785"/>
      <c r="W45" s="785"/>
      <c r="X45" s="785"/>
      <c r="Y45" s="773"/>
      <c r="Z45" s="307"/>
      <c r="AA45" s="307"/>
    </row>
    <row r="46" spans="3:27" ht="15.75" customHeight="1" x14ac:dyDescent="0.25">
      <c r="C46" s="38"/>
      <c r="D46" s="823" t="s">
        <v>155</v>
      </c>
      <c r="E46" s="785"/>
      <c r="F46" s="785"/>
      <c r="G46" s="785"/>
      <c r="H46" s="773"/>
      <c r="I46" s="820" t="s">
        <v>156</v>
      </c>
      <c r="J46" s="785"/>
      <c r="K46" s="785"/>
      <c r="L46" s="785"/>
      <c r="M46" s="785"/>
      <c r="N46" s="785"/>
      <c r="O46" s="785"/>
      <c r="P46" s="773"/>
      <c r="Q46" s="821" t="s">
        <v>157</v>
      </c>
      <c r="R46" s="785"/>
      <c r="S46" s="785"/>
      <c r="T46" s="785"/>
      <c r="U46" s="785"/>
      <c r="V46" s="785"/>
      <c r="W46" s="785"/>
      <c r="X46" s="785"/>
      <c r="Y46" s="773"/>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11" t="s">
        <v>158</v>
      </c>
      <c r="D48" s="785"/>
      <c r="E48" s="785"/>
      <c r="F48" s="773"/>
      <c r="G48" s="816" t="s">
        <v>159</v>
      </c>
      <c r="H48" s="817" t="s">
        <v>160</v>
      </c>
      <c r="I48" s="799"/>
      <c r="J48" s="799"/>
      <c r="K48" s="799"/>
      <c r="L48" s="799"/>
      <c r="M48" s="799"/>
      <c r="N48" s="799"/>
      <c r="O48" s="799"/>
      <c r="P48" s="799"/>
      <c r="Q48" s="799"/>
      <c r="R48" s="799"/>
      <c r="S48" s="799"/>
      <c r="T48" s="799"/>
      <c r="U48" s="799"/>
      <c r="V48" s="799"/>
      <c r="W48" s="799"/>
      <c r="X48" s="799"/>
      <c r="Y48" s="799"/>
      <c r="Z48" s="799"/>
      <c r="AA48" s="800"/>
    </row>
    <row r="49" spans="2:28" ht="15.75" customHeight="1" x14ac:dyDescent="0.25">
      <c r="B49" s="39"/>
      <c r="C49" s="40" t="s">
        <v>161</v>
      </c>
      <c r="D49" s="41">
        <v>1.2</v>
      </c>
      <c r="E49" s="811" t="s">
        <v>162</v>
      </c>
      <c r="F49" s="773"/>
      <c r="G49" s="757"/>
      <c r="H49" s="802"/>
      <c r="I49" s="803"/>
      <c r="J49" s="803"/>
      <c r="K49" s="803"/>
      <c r="L49" s="803"/>
      <c r="M49" s="803"/>
      <c r="N49" s="803"/>
      <c r="O49" s="803"/>
      <c r="P49" s="803"/>
      <c r="Q49" s="803"/>
      <c r="R49" s="803"/>
      <c r="S49" s="803"/>
      <c r="T49" s="803"/>
      <c r="U49" s="803"/>
      <c r="V49" s="803"/>
      <c r="W49" s="803"/>
      <c r="X49" s="803"/>
      <c r="Y49" s="803"/>
      <c r="Z49" s="803"/>
      <c r="AA49" s="804"/>
      <c r="AB49" s="315"/>
    </row>
    <row r="50" spans="2:28" ht="15.75" customHeight="1" x14ac:dyDescent="0.25">
      <c r="B50" s="39"/>
      <c r="C50" s="42">
        <v>2024</v>
      </c>
      <c r="D50" s="43">
        <v>45474</v>
      </c>
      <c r="E50" s="810">
        <v>45656</v>
      </c>
      <c r="F50" s="773"/>
      <c r="G50" s="44">
        <v>1</v>
      </c>
      <c r="H50" s="815" t="s">
        <v>124</v>
      </c>
      <c r="I50" s="785"/>
      <c r="J50" s="785"/>
      <c r="K50" s="785"/>
      <c r="L50" s="785"/>
      <c r="M50" s="785"/>
      <c r="N50" s="785"/>
      <c r="O50" s="785"/>
      <c r="P50" s="785"/>
      <c r="Q50" s="785"/>
      <c r="R50" s="785"/>
      <c r="S50" s="785"/>
      <c r="T50" s="785"/>
      <c r="U50" s="785"/>
      <c r="V50" s="785"/>
      <c r="W50" s="785"/>
      <c r="X50" s="785"/>
      <c r="Y50" s="785"/>
      <c r="Z50" s="785"/>
      <c r="AA50" s="773"/>
      <c r="AB50" s="315"/>
    </row>
    <row r="51" spans="2:28" ht="15.75" customHeight="1" x14ac:dyDescent="0.25">
      <c r="B51" s="39"/>
      <c r="C51" s="42">
        <v>2025</v>
      </c>
      <c r="D51" s="43">
        <v>45658</v>
      </c>
      <c r="E51" s="810">
        <v>46021</v>
      </c>
      <c r="F51" s="773"/>
      <c r="G51" s="44">
        <v>1</v>
      </c>
      <c r="H51" s="815" t="s">
        <v>124</v>
      </c>
      <c r="I51" s="785"/>
      <c r="J51" s="785"/>
      <c r="K51" s="785"/>
      <c r="L51" s="785"/>
      <c r="M51" s="785"/>
      <c r="N51" s="785"/>
      <c r="O51" s="785"/>
      <c r="P51" s="785"/>
      <c r="Q51" s="785"/>
      <c r="R51" s="785"/>
      <c r="S51" s="785"/>
      <c r="T51" s="785"/>
      <c r="U51" s="785"/>
      <c r="V51" s="785"/>
      <c r="W51" s="785"/>
      <c r="X51" s="785"/>
      <c r="Y51" s="785"/>
      <c r="Z51" s="785"/>
      <c r="AA51" s="773"/>
      <c r="AB51" s="315"/>
    </row>
    <row r="52" spans="2:28" ht="15.75" customHeight="1" x14ac:dyDescent="0.25">
      <c r="B52" s="39"/>
      <c r="C52" s="42">
        <v>2026</v>
      </c>
      <c r="D52" s="43">
        <v>46023</v>
      </c>
      <c r="E52" s="810">
        <v>46386</v>
      </c>
      <c r="F52" s="773"/>
      <c r="G52" s="44">
        <v>1</v>
      </c>
      <c r="H52" s="815" t="s">
        <v>124</v>
      </c>
      <c r="I52" s="785"/>
      <c r="J52" s="785"/>
      <c r="K52" s="785"/>
      <c r="L52" s="785"/>
      <c r="M52" s="785"/>
      <c r="N52" s="785"/>
      <c r="O52" s="785"/>
      <c r="P52" s="785"/>
      <c r="Q52" s="785"/>
      <c r="R52" s="785"/>
      <c r="S52" s="785"/>
      <c r="T52" s="785"/>
      <c r="U52" s="785"/>
      <c r="V52" s="785"/>
      <c r="W52" s="785"/>
      <c r="X52" s="785"/>
      <c r="Y52" s="785"/>
      <c r="Z52" s="785"/>
      <c r="AA52" s="773"/>
      <c r="AB52" s="315"/>
    </row>
    <row r="53" spans="2:28" ht="15.75" customHeight="1" x14ac:dyDescent="0.25">
      <c r="B53" s="39"/>
      <c r="C53" s="42">
        <v>2027</v>
      </c>
      <c r="D53" s="43">
        <v>46388</v>
      </c>
      <c r="E53" s="810">
        <v>46751</v>
      </c>
      <c r="F53" s="773"/>
      <c r="G53" s="44">
        <v>1</v>
      </c>
      <c r="H53" s="815" t="s">
        <v>124</v>
      </c>
      <c r="I53" s="785"/>
      <c r="J53" s="785"/>
      <c r="K53" s="785"/>
      <c r="L53" s="785"/>
      <c r="M53" s="785"/>
      <c r="N53" s="785"/>
      <c r="O53" s="785"/>
      <c r="P53" s="785"/>
      <c r="Q53" s="785"/>
      <c r="R53" s="785"/>
      <c r="S53" s="785"/>
      <c r="T53" s="785"/>
      <c r="U53" s="785"/>
      <c r="V53" s="785"/>
      <c r="W53" s="785"/>
      <c r="X53" s="785"/>
      <c r="Y53" s="785"/>
      <c r="Z53" s="785"/>
      <c r="AA53" s="773"/>
      <c r="AB53" s="315"/>
    </row>
    <row r="54" spans="2:28" ht="15.75" customHeight="1" x14ac:dyDescent="0.25">
      <c r="B54" s="39"/>
      <c r="C54" s="42"/>
      <c r="D54" s="42"/>
      <c r="E54" s="811"/>
      <c r="F54" s="773"/>
      <c r="G54" s="41"/>
      <c r="H54" s="811"/>
      <c r="I54" s="785"/>
      <c r="J54" s="785"/>
      <c r="K54" s="785"/>
      <c r="L54" s="785"/>
      <c r="M54" s="785"/>
      <c r="N54" s="785"/>
      <c r="O54" s="785"/>
      <c r="P54" s="785"/>
      <c r="Q54" s="785"/>
      <c r="R54" s="785"/>
      <c r="S54" s="785"/>
      <c r="T54" s="785"/>
      <c r="U54" s="785"/>
      <c r="V54" s="785"/>
      <c r="W54" s="785"/>
      <c r="X54" s="785"/>
      <c r="Y54" s="785"/>
      <c r="Z54" s="785"/>
      <c r="AA54" s="773"/>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789" t="s">
        <v>163</v>
      </c>
      <c r="D56" s="781"/>
      <c r="E56" s="306"/>
      <c r="F56" s="297" t="s">
        <v>164</v>
      </c>
      <c r="G56" s="45"/>
      <c r="H56" s="308"/>
      <c r="I56" s="297" t="s">
        <v>165</v>
      </c>
      <c r="J56" s="293"/>
      <c r="K56" s="784"/>
      <c r="L56" s="773"/>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09" t="s">
        <v>166</v>
      </c>
      <c r="C58" s="785"/>
      <c r="D58" s="785"/>
      <c r="E58" s="785"/>
      <c r="F58" s="785"/>
      <c r="G58" s="785"/>
      <c r="H58" s="785"/>
      <c r="I58" s="785"/>
      <c r="J58" s="785"/>
      <c r="K58" s="785"/>
      <c r="L58" s="785"/>
      <c r="M58" s="785"/>
      <c r="N58" s="785"/>
      <c r="O58" s="785"/>
      <c r="P58" s="785"/>
      <c r="Q58" s="785"/>
      <c r="R58" s="785"/>
      <c r="S58" s="785"/>
      <c r="T58" s="785"/>
      <c r="U58" s="785"/>
      <c r="V58" s="785"/>
      <c r="W58" s="785"/>
      <c r="X58" s="785"/>
      <c r="Y58" s="785"/>
      <c r="Z58" s="785"/>
      <c r="AA58" s="785"/>
      <c r="AB58" s="773"/>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11" t="s">
        <v>161</v>
      </c>
      <c r="C60" s="773"/>
      <c r="D60" s="41"/>
      <c r="E60" s="811" t="s">
        <v>167</v>
      </c>
      <c r="F60" s="773"/>
      <c r="G60" s="41"/>
      <c r="H60" s="783" t="s">
        <v>168</v>
      </c>
      <c r="I60" s="773"/>
      <c r="J60" s="811"/>
      <c r="K60" s="773"/>
      <c r="L60" s="814"/>
      <c r="M60" s="781"/>
      <c r="N60" s="41" t="s">
        <v>169</v>
      </c>
      <c r="O60" s="811"/>
      <c r="P60" s="785"/>
      <c r="Q60" s="773"/>
      <c r="R60" s="811" t="s">
        <v>170</v>
      </c>
      <c r="S60" s="785"/>
      <c r="T60" s="773"/>
      <c r="U60" s="811"/>
      <c r="V60" s="785"/>
      <c r="W60" s="773"/>
      <c r="X60" s="811" t="s">
        <v>171</v>
      </c>
      <c r="Y60" s="773"/>
      <c r="Z60" s="811"/>
      <c r="AA60" s="785"/>
      <c r="AB60" s="773"/>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09" t="s">
        <v>172</v>
      </c>
      <c r="C62" s="773"/>
      <c r="D62" s="812"/>
      <c r="E62" s="803"/>
      <c r="F62" s="803"/>
      <c r="G62" s="803"/>
      <c r="H62" s="803"/>
      <c r="I62" s="803"/>
      <c r="J62" s="803"/>
      <c r="K62" s="803"/>
      <c r="L62" s="803"/>
      <c r="M62" s="803"/>
      <c r="N62" s="803"/>
      <c r="O62" s="803"/>
      <c r="P62" s="803"/>
      <c r="Q62" s="803"/>
      <c r="R62" s="803"/>
      <c r="S62" s="803"/>
      <c r="T62" s="803"/>
      <c r="U62" s="803"/>
      <c r="V62" s="803"/>
      <c r="W62" s="803"/>
      <c r="X62" s="803"/>
      <c r="Y62" s="803"/>
      <c r="Z62" s="803"/>
      <c r="AA62" s="803"/>
      <c r="AB62" s="80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09" t="s">
        <v>173</v>
      </c>
      <c r="C64" s="773"/>
      <c r="D64" s="813"/>
      <c r="E64" s="803"/>
      <c r="F64" s="803"/>
      <c r="G64" s="803"/>
      <c r="H64" s="803"/>
      <c r="I64" s="803"/>
      <c r="J64" s="803"/>
      <c r="K64" s="803"/>
      <c r="L64" s="803"/>
      <c r="M64" s="803"/>
      <c r="N64" s="803"/>
      <c r="O64" s="803"/>
      <c r="P64" s="803"/>
      <c r="Q64" s="803"/>
      <c r="R64" s="803"/>
      <c r="S64" s="803"/>
      <c r="T64" s="803"/>
      <c r="U64" s="803"/>
      <c r="V64" s="803"/>
      <c r="W64" s="803"/>
      <c r="X64" s="803"/>
      <c r="Y64" s="803"/>
      <c r="Z64" s="803"/>
      <c r="AA64" s="803"/>
      <c r="AB64" s="804"/>
    </row>
    <row r="66" spans="2:28" ht="15.75" customHeight="1" x14ac:dyDescent="0.25">
      <c r="B66" s="809" t="s">
        <v>174</v>
      </c>
      <c r="C66" s="773"/>
      <c r="D66" s="813"/>
      <c r="E66" s="803"/>
      <c r="F66" s="803"/>
      <c r="G66" s="803"/>
      <c r="H66" s="803"/>
      <c r="I66" s="803"/>
      <c r="J66" s="803"/>
      <c r="K66" s="803"/>
      <c r="L66" s="803"/>
      <c r="M66" s="803"/>
      <c r="N66" s="803"/>
      <c r="O66" s="803"/>
      <c r="P66" s="803"/>
      <c r="Q66" s="803"/>
      <c r="R66" s="803"/>
      <c r="S66" s="803"/>
      <c r="T66" s="803"/>
      <c r="U66" s="803"/>
      <c r="V66" s="803"/>
      <c r="W66" s="803"/>
      <c r="X66" s="803"/>
      <c r="Y66" s="803"/>
      <c r="Z66" s="803"/>
      <c r="AA66" s="803"/>
      <c r="AB66" s="80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09" t="s">
        <v>175</v>
      </c>
      <c r="C68" s="773"/>
      <c r="D68" s="813"/>
      <c r="E68" s="803"/>
      <c r="F68" s="803"/>
      <c r="G68" s="803"/>
      <c r="H68" s="803"/>
      <c r="I68" s="803"/>
      <c r="J68" s="803"/>
      <c r="K68" s="803"/>
      <c r="L68" s="803"/>
      <c r="M68" s="803"/>
      <c r="N68" s="803"/>
      <c r="O68" s="803"/>
      <c r="P68" s="803"/>
      <c r="Q68" s="803"/>
      <c r="R68" s="803"/>
      <c r="S68" s="803"/>
      <c r="T68" s="803"/>
      <c r="U68" s="803"/>
      <c r="V68" s="803"/>
      <c r="W68" s="803"/>
      <c r="X68" s="803"/>
      <c r="Y68" s="803"/>
      <c r="Z68" s="803"/>
      <c r="AA68" s="803"/>
      <c r="AB68" s="80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09" t="s">
        <v>176</v>
      </c>
      <c r="C70" s="773"/>
      <c r="D70" s="813"/>
      <c r="E70" s="803"/>
      <c r="F70" s="803"/>
      <c r="G70" s="803"/>
      <c r="H70" s="803"/>
      <c r="I70" s="803"/>
      <c r="J70" s="803"/>
      <c r="K70" s="803"/>
      <c r="L70" s="803"/>
      <c r="M70" s="803"/>
      <c r="N70" s="803"/>
      <c r="O70" s="803"/>
      <c r="P70" s="803"/>
      <c r="Q70" s="803"/>
      <c r="R70" s="803"/>
      <c r="S70" s="803"/>
      <c r="T70" s="803"/>
      <c r="U70" s="803"/>
      <c r="V70" s="803"/>
      <c r="W70" s="803"/>
      <c r="X70" s="803"/>
      <c r="Y70" s="803"/>
      <c r="Z70" s="803"/>
      <c r="AA70" s="803"/>
      <c r="AB70" s="80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09" t="s">
        <v>177</v>
      </c>
      <c r="C72" s="785"/>
      <c r="D72" s="785"/>
      <c r="E72" s="785"/>
      <c r="F72" s="785"/>
      <c r="G72" s="785"/>
      <c r="H72" s="785"/>
      <c r="I72" s="785"/>
      <c r="J72" s="785"/>
      <c r="K72" s="785"/>
      <c r="L72" s="785"/>
      <c r="M72" s="785"/>
      <c r="N72" s="785"/>
      <c r="O72" s="785"/>
      <c r="P72" s="785"/>
      <c r="Q72" s="785"/>
      <c r="R72" s="785"/>
      <c r="S72" s="785"/>
      <c r="T72" s="785"/>
      <c r="U72" s="785"/>
      <c r="V72" s="785"/>
      <c r="W72" s="785"/>
      <c r="X72" s="785"/>
      <c r="Y72" s="785"/>
      <c r="Z72" s="785"/>
      <c r="AA72" s="785"/>
      <c r="AB72" s="773"/>
    </row>
    <row r="73" spans="2:28" ht="15.75" customHeight="1" x14ac:dyDescent="0.25">
      <c r="B73" s="783" t="s">
        <v>122</v>
      </c>
      <c r="C73" s="773"/>
      <c r="D73" s="50" t="s">
        <v>178</v>
      </c>
      <c r="E73" s="783" t="s">
        <v>179</v>
      </c>
      <c r="F73" s="773"/>
      <c r="G73" s="783" t="s">
        <v>177</v>
      </c>
      <c r="H73" s="785"/>
      <c r="I73" s="785"/>
      <c r="J73" s="785"/>
      <c r="K73" s="785"/>
      <c r="L73" s="785"/>
      <c r="M73" s="785"/>
      <c r="N73" s="785"/>
      <c r="O73" s="773"/>
      <c r="P73" s="783" t="s">
        <v>180</v>
      </c>
      <c r="Q73" s="785"/>
      <c r="R73" s="785"/>
      <c r="S73" s="785"/>
      <c r="T73" s="785"/>
      <c r="U73" s="785"/>
      <c r="V73" s="785"/>
      <c r="W73" s="785"/>
      <c r="X73" s="785"/>
      <c r="Y73" s="785"/>
      <c r="Z73" s="785"/>
      <c r="AA73" s="785"/>
      <c r="AB73" s="773"/>
    </row>
    <row r="74" spans="2:28" ht="15.75" customHeight="1" x14ac:dyDescent="0.25">
      <c r="B74" s="783"/>
      <c r="C74" s="773"/>
      <c r="D74" s="36"/>
      <c r="E74" s="783"/>
      <c r="F74" s="773"/>
      <c r="G74" s="808"/>
      <c r="H74" s="785"/>
      <c r="I74" s="785"/>
      <c r="J74" s="785"/>
      <c r="K74" s="785"/>
      <c r="L74" s="785"/>
      <c r="M74" s="785"/>
      <c r="N74" s="785"/>
      <c r="O74" s="773"/>
      <c r="P74" s="808"/>
      <c r="Q74" s="785"/>
      <c r="R74" s="785"/>
      <c r="S74" s="785"/>
      <c r="T74" s="785"/>
      <c r="U74" s="785"/>
      <c r="V74" s="785"/>
      <c r="W74" s="785"/>
      <c r="X74" s="785"/>
      <c r="Y74" s="785"/>
      <c r="Z74" s="785"/>
      <c r="AA74" s="785"/>
      <c r="AB74" s="773"/>
    </row>
    <row r="75" spans="2:28" ht="15.75" customHeight="1" x14ac:dyDescent="0.25">
      <c r="B75" s="783"/>
      <c r="C75" s="773"/>
      <c r="D75" s="36"/>
      <c r="E75" s="783"/>
      <c r="F75" s="773"/>
      <c r="G75" s="808"/>
      <c r="H75" s="785"/>
      <c r="I75" s="785"/>
      <c r="J75" s="785"/>
      <c r="K75" s="785"/>
      <c r="L75" s="785"/>
      <c r="M75" s="785"/>
      <c r="N75" s="785"/>
      <c r="O75" s="773"/>
      <c r="P75" s="808"/>
      <c r="Q75" s="785"/>
      <c r="R75" s="785"/>
      <c r="S75" s="785"/>
      <c r="T75" s="785"/>
      <c r="U75" s="785"/>
      <c r="V75" s="785"/>
      <c r="W75" s="785"/>
      <c r="X75" s="785"/>
      <c r="Y75" s="785"/>
      <c r="Z75" s="785"/>
      <c r="AA75" s="785"/>
      <c r="AB75" s="773"/>
    </row>
    <row r="76" spans="2:28" ht="26.25" customHeight="1" x14ac:dyDescent="0.25">
      <c r="B76" s="807" t="s">
        <v>181</v>
      </c>
      <c r="C76" s="785"/>
      <c r="D76" s="785"/>
      <c r="E76" s="785"/>
      <c r="F76" s="785"/>
      <c r="G76" s="785"/>
      <c r="H76" s="785"/>
      <c r="I76" s="785"/>
      <c r="J76" s="785"/>
      <c r="K76" s="785"/>
      <c r="L76" s="785"/>
      <c r="M76" s="785"/>
      <c r="N76" s="785"/>
      <c r="O76" s="785"/>
      <c r="P76" s="785"/>
      <c r="Q76" s="785"/>
      <c r="R76" s="785"/>
      <c r="S76" s="785"/>
      <c r="T76" s="785"/>
      <c r="U76" s="785"/>
      <c r="V76" s="785"/>
      <c r="W76" s="785"/>
      <c r="X76" s="785"/>
      <c r="Y76" s="785"/>
      <c r="Z76" s="785"/>
      <c r="AA76" s="785"/>
      <c r="AB76" s="773"/>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2" t="s">
        <v>23</v>
      </c>
      <c r="D2" s="152" t="s">
        <v>707</v>
      </c>
      <c r="F2" s="152" t="s">
        <v>20</v>
      </c>
    </row>
    <row r="3" spans="2:6" x14ac:dyDescent="0.25">
      <c r="B3" s="152" t="s">
        <v>33</v>
      </c>
      <c r="D3" s="152" t="s">
        <v>34</v>
      </c>
      <c r="F3" s="152" t="s">
        <v>42</v>
      </c>
    </row>
    <row r="4" spans="2:6" x14ac:dyDescent="0.25">
      <c r="B4" s="152" t="s">
        <v>21</v>
      </c>
      <c r="F4" s="152" t="s">
        <v>50</v>
      </c>
    </row>
    <row r="5" spans="2:6" x14ac:dyDescent="0.25">
      <c r="F5" s="152" t="s">
        <v>62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row>
    <row r="3" spans="2:28"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row>
    <row r="4" spans="2:28"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row>
    <row r="5" spans="2:28"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row>
    <row r="6" spans="2:28"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row>
    <row r="7" spans="2:28"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782" t="s">
        <v>123</v>
      </c>
      <c r="D10" s="781"/>
      <c r="E10" s="783" t="s">
        <v>708</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row>
    <row r="11" spans="2:28"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row>
    <row r="12" spans="2:28" ht="29.25" customHeight="1" x14ac:dyDescent="0.25">
      <c r="B12" s="30"/>
      <c r="C12" s="796" t="s">
        <v>125</v>
      </c>
      <c r="D12" s="797"/>
      <c r="E12" s="794" t="s">
        <v>709</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row>
    <row r="13" spans="2:28"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782" t="s">
        <v>127</v>
      </c>
      <c r="D14" s="781"/>
      <c r="E14" s="304"/>
      <c r="F14" s="780"/>
      <c r="G14" s="781"/>
      <c r="H14" s="781"/>
      <c r="I14" s="781"/>
      <c r="J14" s="781"/>
      <c r="K14" s="781"/>
      <c r="L14" s="781"/>
      <c r="M14" s="781"/>
      <c r="N14" s="781"/>
      <c r="O14" s="781"/>
      <c r="P14" s="781"/>
      <c r="Q14" s="781"/>
      <c r="R14" s="781"/>
      <c r="S14" s="781"/>
      <c r="T14" s="781"/>
      <c r="U14" s="781"/>
      <c r="V14" s="781"/>
      <c r="W14" s="781"/>
      <c r="X14" s="781"/>
      <c r="Y14" s="781"/>
      <c r="Z14" s="781"/>
      <c r="AA14" s="781"/>
      <c r="AB14" s="793"/>
    </row>
    <row r="15" spans="2:28" ht="29.25" customHeight="1" x14ac:dyDescent="0.25">
      <c r="B15" s="30"/>
      <c r="C15" s="783" t="s">
        <v>710</v>
      </c>
      <c r="D15" s="785"/>
      <c r="E15" s="785"/>
      <c r="F15" s="785"/>
      <c r="G15" s="785"/>
      <c r="H15" s="785"/>
      <c r="I15" s="785"/>
      <c r="J15" s="785"/>
      <c r="K15" s="785"/>
      <c r="L15" s="785"/>
      <c r="M15" s="785"/>
      <c r="N15" s="785"/>
      <c r="O15" s="785"/>
      <c r="P15" s="785"/>
      <c r="Q15" s="785"/>
      <c r="R15" s="785"/>
      <c r="S15" s="785"/>
      <c r="T15" s="785"/>
      <c r="U15" s="785"/>
      <c r="V15" s="785"/>
      <c r="W15" s="785"/>
      <c r="X15" s="785"/>
      <c r="Y15" s="785"/>
      <c r="Z15" s="785"/>
      <c r="AA15" s="773"/>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798"/>
      <c r="D18" s="799"/>
      <c r="E18" s="799"/>
      <c r="F18" s="799"/>
      <c r="G18" s="799"/>
      <c r="H18" s="799"/>
      <c r="I18" s="799"/>
      <c r="J18" s="799"/>
      <c r="K18" s="799"/>
      <c r="L18" s="799"/>
      <c r="M18" s="799"/>
      <c r="N18" s="799"/>
      <c r="O18" s="799"/>
      <c r="P18" s="800"/>
      <c r="Q18" s="293"/>
      <c r="R18" s="784"/>
      <c r="S18" s="785"/>
      <c r="T18" s="785"/>
      <c r="U18" s="785"/>
      <c r="V18" s="785"/>
      <c r="W18" s="785"/>
      <c r="X18" s="785"/>
      <c r="Y18" s="785"/>
      <c r="Z18" s="785"/>
      <c r="AA18" s="773"/>
    </row>
    <row r="19" spans="3:27" ht="15" customHeight="1" x14ac:dyDescent="0.25">
      <c r="C19" s="801"/>
      <c r="D19" s="755"/>
      <c r="E19" s="755"/>
      <c r="F19" s="755"/>
      <c r="G19" s="755"/>
      <c r="H19" s="755"/>
      <c r="I19" s="755"/>
      <c r="J19" s="755"/>
      <c r="K19" s="755"/>
      <c r="L19" s="755"/>
      <c r="M19" s="755"/>
      <c r="N19" s="755"/>
      <c r="O19" s="755"/>
      <c r="P19" s="793"/>
      <c r="Q19" s="293"/>
      <c r="R19" s="293"/>
      <c r="S19" s="293"/>
      <c r="T19" s="293"/>
      <c r="U19" s="293"/>
      <c r="V19" s="293"/>
      <c r="W19" s="293"/>
      <c r="X19" s="293"/>
      <c r="Y19" s="293"/>
      <c r="Z19" s="293"/>
      <c r="AA19" s="293"/>
    </row>
    <row r="20" spans="3:27" ht="15" customHeight="1" x14ac:dyDescent="0.25">
      <c r="C20" s="801"/>
      <c r="D20" s="755"/>
      <c r="E20" s="755"/>
      <c r="F20" s="755"/>
      <c r="G20" s="755"/>
      <c r="H20" s="755"/>
      <c r="I20" s="755"/>
      <c r="J20" s="755"/>
      <c r="K20" s="755"/>
      <c r="L20" s="755"/>
      <c r="M20" s="755"/>
      <c r="N20" s="755"/>
      <c r="O20" s="755"/>
      <c r="P20" s="793"/>
      <c r="Q20" s="303"/>
      <c r="R20" s="306" t="s">
        <v>130</v>
      </c>
      <c r="S20" s="306"/>
      <c r="T20" s="306"/>
      <c r="U20" s="306"/>
      <c r="V20" s="306"/>
      <c r="W20" s="303"/>
      <c r="X20" s="303"/>
      <c r="Y20" s="303"/>
      <c r="Z20" s="293"/>
      <c r="AA20" s="303"/>
    </row>
    <row r="21" spans="3:27" ht="15" customHeight="1" x14ac:dyDescent="0.25">
      <c r="C21" s="801"/>
      <c r="D21" s="755"/>
      <c r="E21" s="755"/>
      <c r="F21" s="755"/>
      <c r="G21" s="755"/>
      <c r="H21" s="755"/>
      <c r="I21" s="755"/>
      <c r="J21" s="755"/>
      <c r="K21" s="755"/>
      <c r="L21" s="755"/>
      <c r="M21" s="755"/>
      <c r="N21" s="755"/>
      <c r="O21" s="755"/>
      <c r="P21" s="793"/>
      <c r="Q21" s="293"/>
      <c r="R21" s="36"/>
      <c r="S21" s="293" t="s">
        <v>15</v>
      </c>
      <c r="T21" s="293"/>
      <c r="U21" s="36"/>
      <c r="V21" s="293" t="s">
        <v>27</v>
      </c>
      <c r="W21" s="293"/>
      <c r="X21" s="36"/>
      <c r="Y21" s="308" t="s">
        <v>46</v>
      </c>
      <c r="Z21" s="293"/>
      <c r="AA21" s="293"/>
    </row>
    <row r="22" spans="3:27" ht="15" customHeight="1" x14ac:dyDescent="0.25">
      <c r="C22" s="801"/>
      <c r="D22" s="755"/>
      <c r="E22" s="755"/>
      <c r="F22" s="755"/>
      <c r="G22" s="755"/>
      <c r="H22" s="755"/>
      <c r="I22" s="755"/>
      <c r="J22" s="755"/>
      <c r="K22" s="755"/>
      <c r="L22" s="755"/>
      <c r="M22" s="755"/>
      <c r="N22" s="755"/>
      <c r="O22" s="755"/>
      <c r="P22" s="793"/>
      <c r="Q22" s="293"/>
      <c r="R22" s="293"/>
      <c r="S22" s="293"/>
      <c r="T22" s="293"/>
      <c r="U22" s="293"/>
      <c r="V22" s="293"/>
      <c r="W22" s="293"/>
      <c r="X22" s="293"/>
      <c r="Y22" s="293"/>
      <c r="Z22" s="293"/>
      <c r="AA22" s="293"/>
    </row>
    <row r="23" spans="3:27" ht="15" customHeight="1" x14ac:dyDescent="0.25">
      <c r="C23" s="802"/>
      <c r="D23" s="803"/>
      <c r="E23" s="803"/>
      <c r="F23" s="803"/>
      <c r="G23" s="803"/>
      <c r="H23" s="803"/>
      <c r="I23" s="803"/>
      <c r="J23" s="803"/>
      <c r="K23" s="803"/>
      <c r="L23" s="803"/>
      <c r="M23" s="803"/>
      <c r="N23" s="803"/>
      <c r="O23" s="803"/>
      <c r="P23" s="804"/>
      <c r="Q23" s="293"/>
      <c r="R23" s="306" t="s">
        <v>131</v>
      </c>
      <c r="S23" s="293"/>
      <c r="T23" s="293"/>
      <c r="U23" s="293"/>
      <c r="V23" s="293"/>
      <c r="W23" s="791" t="s">
        <v>23</v>
      </c>
      <c r="X23" s="785"/>
      <c r="Y23" s="785"/>
      <c r="Z23" s="785"/>
      <c r="AA23" s="773"/>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791" t="s">
        <v>711</v>
      </c>
      <c r="D26" s="785"/>
      <c r="E26" s="785"/>
      <c r="F26" s="785"/>
      <c r="G26" s="785"/>
      <c r="H26" s="785"/>
      <c r="I26" s="785"/>
      <c r="J26" s="785"/>
      <c r="K26" s="785"/>
      <c r="L26" s="785"/>
      <c r="M26" s="785"/>
      <c r="N26" s="785"/>
      <c r="O26" s="785"/>
      <c r="P26" s="785"/>
      <c r="Q26" s="785"/>
      <c r="R26" s="785"/>
      <c r="S26" s="785"/>
      <c r="T26" s="785"/>
      <c r="U26" s="785"/>
      <c r="V26" s="785"/>
      <c r="W26" s="785"/>
      <c r="X26" s="785"/>
      <c r="Y26" s="785"/>
      <c r="Z26" s="785"/>
      <c r="AA26" s="773"/>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791" t="s">
        <v>708</v>
      </c>
      <c r="D29" s="785"/>
      <c r="E29" s="785"/>
      <c r="F29" s="785"/>
      <c r="G29" s="785"/>
      <c r="H29" s="785"/>
      <c r="I29" s="785"/>
      <c r="J29" s="785"/>
      <c r="K29" s="773"/>
      <c r="L29" s="303"/>
      <c r="M29" s="791" t="s">
        <v>712</v>
      </c>
      <c r="N29" s="785"/>
      <c r="O29" s="785"/>
      <c r="P29" s="785"/>
      <c r="Q29" s="785"/>
      <c r="R29" s="785"/>
      <c r="S29" s="785"/>
      <c r="T29" s="785"/>
      <c r="U29" s="785"/>
      <c r="V29" s="785"/>
      <c r="W29" s="785"/>
      <c r="X29" s="785"/>
      <c r="Y29" s="785"/>
      <c r="Z29" s="785"/>
      <c r="AA29" s="773"/>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790" t="s">
        <v>713</v>
      </c>
      <c r="D32" s="785"/>
      <c r="E32" s="785"/>
      <c r="F32" s="785"/>
      <c r="G32" s="785"/>
      <c r="H32" s="785"/>
      <c r="I32" s="785"/>
      <c r="J32" s="785"/>
      <c r="K32" s="785"/>
      <c r="L32" s="785"/>
      <c r="M32" s="785"/>
      <c r="N32" s="785"/>
      <c r="O32" s="785"/>
      <c r="P32" s="785"/>
      <c r="Q32" s="785"/>
      <c r="R32" s="785"/>
      <c r="S32" s="785"/>
      <c r="T32" s="785"/>
      <c r="U32" s="785"/>
      <c r="V32" s="785"/>
      <c r="W32" s="785"/>
      <c r="X32" s="785"/>
      <c r="Y32" s="785"/>
      <c r="Z32" s="785"/>
      <c r="AA32" s="773"/>
    </row>
    <row r="34" spans="3:27" ht="15.75" customHeight="1" x14ac:dyDescent="0.25">
      <c r="C34" s="789" t="s">
        <v>139</v>
      </c>
      <c r="D34" s="781"/>
      <c r="E34" s="306"/>
      <c r="F34" s="783" t="s">
        <v>22</v>
      </c>
      <c r="G34" s="773"/>
      <c r="H34" s="306"/>
      <c r="I34" s="293"/>
      <c r="J34" s="313" t="s">
        <v>140</v>
      </c>
      <c r="K34" s="783">
        <v>1</v>
      </c>
      <c r="L34" s="785"/>
      <c r="M34" s="785"/>
      <c r="N34" s="773"/>
      <c r="O34" s="306"/>
      <c r="P34" s="306"/>
      <c r="Q34" s="297" t="s">
        <v>141</v>
      </c>
      <c r="R34" s="293"/>
      <c r="S34" s="306"/>
      <c r="T34" s="306"/>
      <c r="U34" s="306"/>
      <c r="V34" s="306"/>
      <c r="W34" s="783" t="s">
        <v>20</v>
      </c>
      <c r="X34" s="785"/>
      <c r="Y34" s="785"/>
      <c r="Z34" s="785"/>
      <c r="AA34" s="773"/>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790" t="s">
        <v>714</v>
      </c>
      <c r="G36" s="785"/>
      <c r="H36" s="785"/>
      <c r="I36" s="785"/>
      <c r="J36" s="785"/>
      <c r="K36" s="785"/>
      <c r="L36" s="785"/>
      <c r="M36" s="773"/>
      <c r="N36" s="293"/>
      <c r="O36" s="313" t="s">
        <v>144</v>
      </c>
      <c r="P36" s="791">
        <v>1</v>
      </c>
      <c r="Q36" s="785"/>
      <c r="R36" s="785"/>
      <c r="S36" s="785"/>
      <c r="T36" s="785"/>
      <c r="U36" s="785"/>
      <c r="V36" s="785"/>
      <c r="W36" s="785"/>
      <c r="X36" s="785"/>
      <c r="Y36" s="785"/>
      <c r="Z36" s="785"/>
      <c r="AA36" s="773"/>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784" t="s">
        <v>146</v>
      </c>
      <c r="G38" s="773"/>
      <c r="H38" s="293"/>
      <c r="I38" s="293"/>
      <c r="J38" s="306" t="s">
        <v>147</v>
      </c>
      <c r="K38" s="293"/>
      <c r="L38" s="784" t="s">
        <v>148</v>
      </c>
      <c r="M38" s="785"/>
      <c r="N38" s="773"/>
      <c r="O38" s="306"/>
      <c r="P38" s="306"/>
      <c r="Q38" s="293"/>
      <c r="R38" s="306" t="s">
        <v>149</v>
      </c>
      <c r="S38" s="306"/>
      <c r="T38" s="306"/>
      <c r="U38" s="306"/>
      <c r="V38" s="306"/>
      <c r="W38" s="792"/>
      <c r="X38" s="785"/>
      <c r="Y38" s="785"/>
      <c r="Z38" s="785"/>
      <c r="AA38" s="773"/>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786">
        <v>2024</v>
      </c>
      <c r="E40" s="787"/>
      <c r="F40" s="788"/>
      <c r="G40" s="34"/>
      <c r="H40" s="297"/>
      <c r="I40" s="297"/>
      <c r="J40" s="297"/>
      <c r="K40" s="297"/>
      <c r="L40" s="297"/>
      <c r="M40" s="297"/>
      <c r="N40" s="297"/>
      <c r="O40" s="297"/>
      <c r="P40" s="297"/>
      <c r="Q40" s="780"/>
      <c r="R40" s="781"/>
      <c r="S40" s="781"/>
      <c r="T40" s="781"/>
      <c r="U40" s="781"/>
      <c r="V40" s="297"/>
      <c r="W40" s="297"/>
      <c r="X40" s="782"/>
      <c r="Y40" s="781"/>
      <c r="Z40" s="781"/>
      <c r="AA40" s="781"/>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791">
        <v>1</v>
      </c>
      <c r="E42" s="785"/>
      <c r="F42" s="773"/>
      <c r="G42" s="293"/>
      <c r="H42" s="297"/>
      <c r="I42" s="297"/>
      <c r="J42" s="297"/>
      <c r="K42" s="297"/>
      <c r="L42" s="297"/>
      <c r="M42" s="297"/>
      <c r="N42" s="297"/>
      <c r="O42" s="297"/>
      <c r="P42" s="297"/>
      <c r="Q42" s="780"/>
      <c r="R42" s="781"/>
      <c r="S42" s="781"/>
      <c r="T42" s="781"/>
      <c r="U42" s="781"/>
      <c r="V42" s="297"/>
      <c r="W42" s="297"/>
      <c r="X42" s="782"/>
      <c r="Y42" s="781"/>
      <c r="Z42" s="781"/>
      <c r="AA42" s="781"/>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783" t="s">
        <v>151</v>
      </c>
      <c r="E44" s="785"/>
      <c r="F44" s="785"/>
      <c r="G44" s="785"/>
      <c r="H44" s="785"/>
      <c r="I44" s="785"/>
      <c r="J44" s="785"/>
      <c r="K44" s="785"/>
      <c r="L44" s="785"/>
      <c r="M44" s="785"/>
      <c r="N44" s="785"/>
      <c r="O44" s="785"/>
      <c r="P44" s="785"/>
      <c r="Q44" s="785"/>
      <c r="R44" s="785"/>
      <c r="S44" s="785"/>
      <c r="T44" s="785"/>
      <c r="U44" s="785"/>
      <c r="V44" s="785"/>
      <c r="W44" s="785"/>
      <c r="X44" s="785"/>
      <c r="Y44" s="773"/>
      <c r="Z44" s="307"/>
      <c r="AA44" s="307"/>
    </row>
    <row r="45" spans="3:27" ht="15.75" customHeight="1" x14ac:dyDescent="0.25">
      <c r="C45" s="293"/>
      <c r="D45" s="822" t="s">
        <v>152</v>
      </c>
      <c r="E45" s="785"/>
      <c r="F45" s="785"/>
      <c r="G45" s="785"/>
      <c r="H45" s="773"/>
      <c r="I45" s="818" t="s">
        <v>153</v>
      </c>
      <c r="J45" s="785"/>
      <c r="K45" s="785"/>
      <c r="L45" s="785"/>
      <c r="M45" s="785"/>
      <c r="N45" s="785"/>
      <c r="O45" s="785"/>
      <c r="P45" s="773"/>
      <c r="Q45" s="819" t="s">
        <v>154</v>
      </c>
      <c r="R45" s="785"/>
      <c r="S45" s="785"/>
      <c r="T45" s="785"/>
      <c r="U45" s="785"/>
      <c r="V45" s="785"/>
      <c r="W45" s="785"/>
      <c r="X45" s="785"/>
      <c r="Y45" s="773"/>
      <c r="Z45" s="307"/>
      <c r="AA45" s="307"/>
    </row>
    <row r="46" spans="3:27" ht="15.75" customHeight="1" x14ac:dyDescent="0.25">
      <c r="C46" s="38"/>
      <c r="D46" s="823" t="s">
        <v>155</v>
      </c>
      <c r="E46" s="785"/>
      <c r="F46" s="785"/>
      <c r="G46" s="785"/>
      <c r="H46" s="773"/>
      <c r="I46" s="820" t="s">
        <v>156</v>
      </c>
      <c r="J46" s="785"/>
      <c r="K46" s="785"/>
      <c r="L46" s="785"/>
      <c r="M46" s="785"/>
      <c r="N46" s="785"/>
      <c r="O46" s="785"/>
      <c r="P46" s="773"/>
      <c r="Q46" s="821" t="s">
        <v>157</v>
      </c>
      <c r="R46" s="785"/>
      <c r="S46" s="785"/>
      <c r="T46" s="785"/>
      <c r="U46" s="785"/>
      <c r="V46" s="785"/>
      <c r="W46" s="785"/>
      <c r="X46" s="785"/>
      <c r="Y46" s="773"/>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11" t="s">
        <v>158</v>
      </c>
      <c r="D48" s="785"/>
      <c r="E48" s="785"/>
      <c r="F48" s="773"/>
      <c r="G48" s="816" t="s">
        <v>159</v>
      </c>
      <c r="H48" s="817" t="s">
        <v>160</v>
      </c>
      <c r="I48" s="799"/>
      <c r="J48" s="799"/>
      <c r="K48" s="799"/>
      <c r="L48" s="799"/>
      <c r="M48" s="799"/>
      <c r="N48" s="799"/>
      <c r="O48" s="799"/>
      <c r="P48" s="799"/>
      <c r="Q48" s="799"/>
      <c r="R48" s="799"/>
      <c r="S48" s="799"/>
      <c r="T48" s="799"/>
      <c r="U48" s="799"/>
      <c r="V48" s="799"/>
      <c r="W48" s="799"/>
      <c r="X48" s="799"/>
      <c r="Y48" s="799"/>
      <c r="Z48" s="799"/>
      <c r="AA48" s="800"/>
    </row>
    <row r="49" spans="2:28" ht="15.75" customHeight="1" x14ac:dyDescent="0.25">
      <c r="B49" s="39"/>
      <c r="C49" s="40" t="s">
        <v>161</v>
      </c>
      <c r="D49" s="41">
        <v>1.2</v>
      </c>
      <c r="E49" s="811" t="s">
        <v>162</v>
      </c>
      <c r="F49" s="773"/>
      <c r="G49" s="757"/>
      <c r="H49" s="802"/>
      <c r="I49" s="803"/>
      <c r="J49" s="803"/>
      <c r="K49" s="803"/>
      <c r="L49" s="803"/>
      <c r="M49" s="803"/>
      <c r="N49" s="803"/>
      <c r="O49" s="803"/>
      <c r="P49" s="803"/>
      <c r="Q49" s="803"/>
      <c r="R49" s="803"/>
      <c r="S49" s="803"/>
      <c r="T49" s="803"/>
      <c r="U49" s="803"/>
      <c r="V49" s="803"/>
      <c r="W49" s="803"/>
      <c r="X49" s="803"/>
      <c r="Y49" s="803"/>
      <c r="Z49" s="803"/>
      <c r="AA49" s="804"/>
      <c r="AB49" s="315"/>
    </row>
    <row r="50" spans="2:28" ht="15.75" customHeight="1" x14ac:dyDescent="0.25">
      <c r="B50" s="39"/>
      <c r="C50" s="42">
        <v>2024</v>
      </c>
      <c r="D50" s="43">
        <v>45474</v>
      </c>
      <c r="E50" s="810">
        <v>45656</v>
      </c>
      <c r="F50" s="773"/>
      <c r="G50" s="44">
        <v>1</v>
      </c>
      <c r="H50" s="815" t="s">
        <v>708</v>
      </c>
      <c r="I50" s="785"/>
      <c r="J50" s="785"/>
      <c r="K50" s="785"/>
      <c r="L50" s="785"/>
      <c r="M50" s="785"/>
      <c r="N50" s="785"/>
      <c r="O50" s="785"/>
      <c r="P50" s="785"/>
      <c r="Q50" s="785"/>
      <c r="R50" s="785"/>
      <c r="S50" s="785"/>
      <c r="T50" s="785"/>
      <c r="U50" s="785"/>
      <c r="V50" s="785"/>
      <c r="W50" s="785"/>
      <c r="X50" s="785"/>
      <c r="Y50" s="785"/>
      <c r="Z50" s="785"/>
      <c r="AA50" s="773"/>
      <c r="AB50" s="315"/>
    </row>
    <row r="51" spans="2:28" ht="15.75" customHeight="1" x14ac:dyDescent="0.25">
      <c r="B51" s="39"/>
      <c r="C51" s="42">
        <v>2025</v>
      </c>
      <c r="D51" s="43">
        <v>45658</v>
      </c>
      <c r="E51" s="810">
        <v>46021</v>
      </c>
      <c r="F51" s="773"/>
      <c r="G51" s="44">
        <v>1</v>
      </c>
      <c r="H51" s="815" t="s">
        <v>708</v>
      </c>
      <c r="I51" s="785"/>
      <c r="J51" s="785"/>
      <c r="K51" s="785"/>
      <c r="L51" s="785"/>
      <c r="M51" s="785"/>
      <c r="N51" s="785"/>
      <c r="O51" s="785"/>
      <c r="P51" s="785"/>
      <c r="Q51" s="785"/>
      <c r="R51" s="785"/>
      <c r="S51" s="785"/>
      <c r="T51" s="785"/>
      <c r="U51" s="785"/>
      <c r="V51" s="785"/>
      <c r="W51" s="785"/>
      <c r="X51" s="785"/>
      <c r="Y51" s="785"/>
      <c r="Z51" s="785"/>
      <c r="AA51" s="773"/>
      <c r="AB51" s="315"/>
    </row>
    <row r="52" spans="2:28" ht="15.75" customHeight="1" x14ac:dyDescent="0.25">
      <c r="B52" s="39"/>
      <c r="C52" s="42">
        <v>2026</v>
      </c>
      <c r="D52" s="43">
        <v>46023</v>
      </c>
      <c r="E52" s="810">
        <v>46386</v>
      </c>
      <c r="F52" s="773"/>
      <c r="G52" s="44">
        <v>1</v>
      </c>
      <c r="H52" s="815" t="s">
        <v>708</v>
      </c>
      <c r="I52" s="785"/>
      <c r="J52" s="785"/>
      <c r="K52" s="785"/>
      <c r="L52" s="785"/>
      <c r="M52" s="785"/>
      <c r="N52" s="785"/>
      <c r="O52" s="785"/>
      <c r="P52" s="785"/>
      <c r="Q52" s="785"/>
      <c r="R52" s="785"/>
      <c r="S52" s="785"/>
      <c r="T52" s="785"/>
      <c r="U52" s="785"/>
      <c r="V52" s="785"/>
      <c r="W52" s="785"/>
      <c r="X52" s="785"/>
      <c r="Y52" s="785"/>
      <c r="Z52" s="785"/>
      <c r="AA52" s="773"/>
      <c r="AB52" s="315"/>
    </row>
    <row r="53" spans="2:28" ht="15.75" customHeight="1" x14ac:dyDescent="0.25">
      <c r="B53" s="39"/>
      <c r="C53" s="42">
        <v>2027</v>
      </c>
      <c r="D53" s="43">
        <v>46388</v>
      </c>
      <c r="E53" s="810">
        <v>46751</v>
      </c>
      <c r="F53" s="773"/>
      <c r="G53" s="44">
        <v>1</v>
      </c>
      <c r="H53" s="815" t="s">
        <v>708</v>
      </c>
      <c r="I53" s="785"/>
      <c r="J53" s="785"/>
      <c r="K53" s="785"/>
      <c r="L53" s="785"/>
      <c r="M53" s="785"/>
      <c r="N53" s="785"/>
      <c r="O53" s="785"/>
      <c r="P53" s="785"/>
      <c r="Q53" s="785"/>
      <c r="R53" s="785"/>
      <c r="S53" s="785"/>
      <c r="T53" s="785"/>
      <c r="U53" s="785"/>
      <c r="V53" s="785"/>
      <c r="W53" s="785"/>
      <c r="X53" s="785"/>
      <c r="Y53" s="785"/>
      <c r="Z53" s="785"/>
      <c r="AA53" s="773"/>
      <c r="AB53" s="315"/>
    </row>
    <row r="54" spans="2:28" ht="15.75" customHeight="1" x14ac:dyDescent="0.25">
      <c r="B54" s="39"/>
      <c r="C54" s="42"/>
      <c r="D54" s="42"/>
      <c r="E54" s="811"/>
      <c r="F54" s="773"/>
      <c r="G54" s="41"/>
      <c r="H54" s="811"/>
      <c r="I54" s="785"/>
      <c r="J54" s="785"/>
      <c r="K54" s="785"/>
      <c r="L54" s="785"/>
      <c r="M54" s="785"/>
      <c r="N54" s="785"/>
      <c r="O54" s="785"/>
      <c r="P54" s="785"/>
      <c r="Q54" s="785"/>
      <c r="R54" s="785"/>
      <c r="S54" s="785"/>
      <c r="T54" s="785"/>
      <c r="U54" s="785"/>
      <c r="V54" s="785"/>
      <c r="W54" s="785"/>
      <c r="X54" s="785"/>
      <c r="Y54" s="785"/>
      <c r="Z54" s="785"/>
      <c r="AA54" s="773"/>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789" t="s">
        <v>163</v>
      </c>
      <c r="D56" s="781"/>
      <c r="E56" s="306"/>
      <c r="F56" s="297" t="s">
        <v>164</v>
      </c>
      <c r="G56" s="45"/>
      <c r="H56" s="308"/>
      <c r="I56" s="297" t="s">
        <v>165</v>
      </c>
      <c r="J56" s="293"/>
      <c r="K56" s="784"/>
      <c r="L56" s="773"/>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09" t="s">
        <v>166</v>
      </c>
      <c r="C58" s="785"/>
      <c r="D58" s="785"/>
      <c r="E58" s="785"/>
      <c r="F58" s="785"/>
      <c r="G58" s="785"/>
      <c r="H58" s="785"/>
      <c r="I58" s="785"/>
      <c r="J58" s="785"/>
      <c r="K58" s="785"/>
      <c r="L58" s="785"/>
      <c r="M58" s="785"/>
      <c r="N58" s="785"/>
      <c r="O58" s="785"/>
      <c r="P58" s="785"/>
      <c r="Q58" s="785"/>
      <c r="R58" s="785"/>
      <c r="S58" s="785"/>
      <c r="T58" s="785"/>
      <c r="U58" s="785"/>
      <c r="V58" s="785"/>
      <c r="W58" s="785"/>
      <c r="X58" s="785"/>
      <c r="Y58" s="785"/>
      <c r="Z58" s="785"/>
      <c r="AA58" s="785"/>
      <c r="AB58" s="773"/>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11" t="s">
        <v>161</v>
      </c>
      <c r="C60" s="773"/>
      <c r="D60" s="41"/>
      <c r="E60" s="811" t="s">
        <v>167</v>
      </c>
      <c r="F60" s="773"/>
      <c r="G60" s="41"/>
      <c r="H60" s="783" t="s">
        <v>168</v>
      </c>
      <c r="I60" s="773"/>
      <c r="J60" s="811"/>
      <c r="K60" s="773"/>
      <c r="L60" s="814"/>
      <c r="M60" s="781"/>
      <c r="N60" s="41" t="s">
        <v>169</v>
      </c>
      <c r="O60" s="811"/>
      <c r="P60" s="785"/>
      <c r="Q60" s="773"/>
      <c r="R60" s="811" t="s">
        <v>170</v>
      </c>
      <c r="S60" s="785"/>
      <c r="T60" s="773"/>
      <c r="U60" s="811"/>
      <c r="V60" s="785"/>
      <c r="W60" s="773"/>
      <c r="X60" s="811" t="s">
        <v>171</v>
      </c>
      <c r="Y60" s="773"/>
      <c r="Z60" s="811"/>
      <c r="AA60" s="785"/>
      <c r="AB60" s="773"/>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09" t="s">
        <v>172</v>
      </c>
      <c r="C62" s="773"/>
      <c r="D62" s="812"/>
      <c r="E62" s="803"/>
      <c r="F62" s="803"/>
      <c r="G62" s="803"/>
      <c r="H62" s="803"/>
      <c r="I62" s="803"/>
      <c r="J62" s="803"/>
      <c r="K62" s="803"/>
      <c r="L62" s="803"/>
      <c r="M62" s="803"/>
      <c r="N62" s="803"/>
      <c r="O62" s="803"/>
      <c r="P62" s="803"/>
      <c r="Q62" s="803"/>
      <c r="R62" s="803"/>
      <c r="S62" s="803"/>
      <c r="T62" s="803"/>
      <c r="U62" s="803"/>
      <c r="V62" s="803"/>
      <c r="W62" s="803"/>
      <c r="X62" s="803"/>
      <c r="Y62" s="803"/>
      <c r="Z62" s="803"/>
      <c r="AA62" s="803"/>
      <c r="AB62" s="80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09" t="s">
        <v>173</v>
      </c>
      <c r="C64" s="773"/>
      <c r="D64" s="813"/>
      <c r="E64" s="803"/>
      <c r="F64" s="803"/>
      <c r="G64" s="803"/>
      <c r="H64" s="803"/>
      <c r="I64" s="803"/>
      <c r="J64" s="803"/>
      <c r="K64" s="803"/>
      <c r="L64" s="803"/>
      <c r="M64" s="803"/>
      <c r="N64" s="803"/>
      <c r="O64" s="803"/>
      <c r="P64" s="803"/>
      <c r="Q64" s="803"/>
      <c r="R64" s="803"/>
      <c r="S64" s="803"/>
      <c r="T64" s="803"/>
      <c r="U64" s="803"/>
      <c r="V64" s="803"/>
      <c r="W64" s="803"/>
      <c r="X64" s="803"/>
      <c r="Y64" s="803"/>
      <c r="Z64" s="803"/>
      <c r="AA64" s="803"/>
      <c r="AB64" s="804"/>
    </row>
    <row r="66" spans="2:28" ht="15.75" customHeight="1" x14ac:dyDescent="0.25">
      <c r="B66" s="809" t="s">
        <v>174</v>
      </c>
      <c r="C66" s="773"/>
      <c r="D66" s="813"/>
      <c r="E66" s="803"/>
      <c r="F66" s="803"/>
      <c r="G66" s="803"/>
      <c r="H66" s="803"/>
      <c r="I66" s="803"/>
      <c r="J66" s="803"/>
      <c r="K66" s="803"/>
      <c r="L66" s="803"/>
      <c r="M66" s="803"/>
      <c r="N66" s="803"/>
      <c r="O66" s="803"/>
      <c r="P66" s="803"/>
      <c r="Q66" s="803"/>
      <c r="R66" s="803"/>
      <c r="S66" s="803"/>
      <c r="T66" s="803"/>
      <c r="U66" s="803"/>
      <c r="V66" s="803"/>
      <c r="W66" s="803"/>
      <c r="X66" s="803"/>
      <c r="Y66" s="803"/>
      <c r="Z66" s="803"/>
      <c r="AA66" s="803"/>
      <c r="AB66" s="80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09" t="s">
        <v>175</v>
      </c>
      <c r="C68" s="773"/>
      <c r="D68" s="813"/>
      <c r="E68" s="803"/>
      <c r="F68" s="803"/>
      <c r="G68" s="803"/>
      <c r="H68" s="803"/>
      <c r="I68" s="803"/>
      <c r="J68" s="803"/>
      <c r="K68" s="803"/>
      <c r="L68" s="803"/>
      <c r="M68" s="803"/>
      <c r="N68" s="803"/>
      <c r="O68" s="803"/>
      <c r="P68" s="803"/>
      <c r="Q68" s="803"/>
      <c r="R68" s="803"/>
      <c r="S68" s="803"/>
      <c r="T68" s="803"/>
      <c r="U68" s="803"/>
      <c r="V68" s="803"/>
      <c r="W68" s="803"/>
      <c r="X68" s="803"/>
      <c r="Y68" s="803"/>
      <c r="Z68" s="803"/>
      <c r="AA68" s="803"/>
      <c r="AB68" s="80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09" t="s">
        <v>176</v>
      </c>
      <c r="C70" s="773"/>
      <c r="D70" s="813"/>
      <c r="E70" s="803"/>
      <c r="F70" s="803"/>
      <c r="G70" s="803"/>
      <c r="H70" s="803"/>
      <c r="I70" s="803"/>
      <c r="J70" s="803"/>
      <c r="K70" s="803"/>
      <c r="L70" s="803"/>
      <c r="M70" s="803"/>
      <c r="N70" s="803"/>
      <c r="O70" s="803"/>
      <c r="P70" s="803"/>
      <c r="Q70" s="803"/>
      <c r="R70" s="803"/>
      <c r="S70" s="803"/>
      <c r="T70" s="803"/>
      <c r="U70" s="803"/>
      <c r="V70" s="803"/>
      <c r="W70" s="803"/>
      <c r="X70" s="803"/>
      <c r="Y70" s="803"/>
      <c r="Z70" s="803"/>
      <c r="AA70" s="803"/>
      <c r="AB70" s="80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09" t="s">
        <v>177</v>
      </c>
      <c r="C72" s="785"/>
      <c r="D72" s="785"/>
      <c r="E72" s="785"/>
      <c r="F72" s="785"/>
      <c r="G72" s="785"/>
      <c r="H72" s="785"/>
      <c r="I72" s="785"/>
      <c r="J72" s="785"/>
      <c r="K72" s="785"/>
      <c r="L72" s="785"/>
      <c r="M72" s="785"/>
      <c r="N72" s="785"/>
      <c r="O72" s="785"/>
      <c r="P72" s="785"/>
      <c r="Q72" s="785"/>
      <c r="R72" s="785"/>
      <c r="S72" s="785"/>
      <c r="T72" s="785"/>
      <c r="U72" s="785"/>
      <c r="V72" s="785"/>
      <c r="W72" s="785"/>
      <c r="X72" s="785"/>
      <c r="Y72" s="785"/>
      <c r="Z72" s="785"/>
      <c r="AA72" s="785"/>
      <c r="AB72" s="773"/>
    </row>
    <row r="73" spans="2:28" ht="15.75" customHeight="1" x14ac:dyDescent="0.25">
      <c r="B73" s="783" t="s">
        <v>122</v>
      </c>
      <c r="C73" s="773"/>
      <c r="D73" s="50" t="s">
        <v>178</v>
      </c>
      <c r="E73" s="783" t="s">
        <v>179</v>
      </c>
      <c r="F73" s="773"/>
      <c r="G73" s="783" t="s">
        <v>177</v>
      </c>
      <c r="H73" s="785"/>
      <c r="I73" s="785"/>
      <c r="J73" s="785"/>
      <c r="K73" s="785"/>
      <c r="L73" s="785"/>
      <c r="M73" s="785"/>
      <c r="N73" s="785"/>
      <c r="O73" s="773"/>
      <c r="P73" s="783" t="s">
        <v>180</v>
      </c>
      <c r="Q73" s="785"/>
      <c r="R73" s="785"/>
      <c r="S73" s="785"/>
      <c r="T73" s="785"/>
      <c r="U73" s="785"/>
      <c r="V73" s="785"/>
      <c r="W73" s="785"/>
      <c r="X73" s="785"/>
      <c r="Y73" s="785"/>
      <c r="Z73" s="785"/>
      <c r="AA73" s="785"/>
      <c r="AB73" s="773"/>
    </row>
    <row r="74" spans="2:28" ht="15.75" customHeight="1" x14ac:dyDescent="0.25">
      <c r="B74" s="783"/>
      <c r="C74" s="773"/>
      <c r="D74" s="36"/>
      <c r="E74" s="783"/>
      <c r="F74" s="773"/>
      <c r="G74" s="808"/>
      <c r="H74" s="785"/>
      <c r="I74" s="785"/>
      <c r="J74" s="785"/>
      <c r="K74" s="785"/>
      <c r="L74" s="785"/>
      <c r="M74" s="785"/>
      <c r="N74" s="785"/>
      <c r="O74" s="773"/>
      <c r="P74" s="808"/>
      <c r="Q74" s="785"/>
      <c r="R74" s="785"/>
      <c r="S74" s="785"/>
      <c r="T74" s="785"/>
      <c r="U74" s="785"/>
      <c r="V74" s="785"/>
      <c r="W74" s="785"/>
      <c r="X74" s="785"/>
      <c r="Y74" s="785"/>
      <c r="Z74" s="785"/>
      <c r="AA74" s="785"/>
      <c r="AB74" s="773"/>
    </row>
    <row r="75" spans="2:28" ht="15.75" customHeight="1" x14ac:dyDescent="0.25">
      <c r="B75" s="783"/>
      <c r="C75" s="773"/>
      <c r="D75" s="36"/>
      <c r="E75" s="783"/>
      <c r="F75" s="773"/>
      <c r="G75" s="808"/>
      <c r="H75" s="785"/>
      <c r="I75" s="785"/>
      <c r="J75" s="785"/>
      <c r="K75" s="785"/>
      <c r="L75" s="785"/>
      <c r="M75" s="785"/>
      <c r="N75" s="785"/>
      <c r="O75" s="773"/>
      <c r="P75" s="808"/>
      <c r="Q75" s="785"/>
      <c r="R75" s="785"/>
      <c r="S75" s="785"/>
      <c r="T75" s="785"/>
      <c r="U75" s="785"/>
      <c r="V75" s="785"/>
      <c r="W75" s="785"/>
      <c r="X75" s="785"/>
      <c r="Y75" s="785"/>
      <c r="Z75" s="785"/>
      <c r="AA75" s="785"/>
      <c r="AB75" s="773"/>
    </row>
    <row r="76" spans="2:28" ht="26.25" customHeight="1" x14ac:dyDescent="0.25">
      <c r="B76" s="807" t="s">
        <v>181</v>
      </c>
      <c r="C76" s="785"/>
      <c r="D76" s="785"/>
      <c r="E76" s="785"/>
      <c r="F76" s="785"/>
      <c r="G76" s="785"/>
      <c r="H76" s="785"/>
      <c r="I76" s="785"/>
      <c r="J76" s="785"/>
      <c r="K76" s="785"/>
      <c r="L76" s="785"/>
      <c r="M76" s="785"/>
      <c r="N76" s="785"/>
      <c r="O76" s="785"/>
      <c r="P76" s="785"/>
      <c r="Q76" s="785"/>
      <c r="R76" s="785"/>
      <c r="S76" s="785"/>
      <c r="T76" s="785"/>
      <c r="U76" s="785"/>
      <c r="V76" s="785"/>
      <c r="W76" s="785"/>
      <c r="X76" s="785"/>
      <c r="Y76" s="785"/>
      <c r="Z76" s="785"/>
      <c r="AA76" s="785"/>
      <c r="AB76" s="773"/>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row>
    <row r="3" spans="2:28"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row>
    <row r="4" spans="2:28"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row>
    <row r="5" spans="2:28"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row>
    <row r="6" spans="2:28"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row>
    <row r="7" spans="2:28"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782" t="s">
        <v>123</v>
      </c>
      <c r="D10" s="781"/>
      <c r="E10" s="783" t="s">
        <v>715</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row>
    <row r="11" spans="2:28"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row>
    <row r="12" spans="2:28" ht="29.25" customHeight="1" x14ac:dyDescent="0.25">
      <c r="B12" s="30"/>
      <c r="C12" s="796" t="s">
        <v>125</v>
      </c>
      <c r="D12" s="797"/>
      <c r="E12" s="794" t="s">
        <v>716</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row>
    <row r="13" spans="2:28"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782" t="s">
        <v>127</v>
      </c>
      <c r="D14" s="781"/>
      <c r="E14" s="304"/>
      <c r="F14" s="780"/>
      <c r="G14" s="781"/>
      <c r="H14" s="781"/>
      <c r="I14" s="781"/>
      <c r="J14" s="781"/>
      <c r="K14" s="781"/>
      <c r="L14" s="781"/>
      <c r="M14" s="781"/>
      <c r="N14" s="781"/>
      <c r="O14" s="781"/>
      <c r="P14" s="781"/>
      <c r="Q14" s="781"/>
      <c r="R14" s="781"/>
      <c r="S14" s="781"/>
      <c r="T14" s="781"/>
      <c r="U14" s="781"/>
      <c r="V14" s="781"/>
      <c r="W14" s="781"/>
      <c r="X14" s="781"/>
      <c r="Y14" s="781"/>
      <c r="Z14" s="781"/>
      <c r="AA14" s="781"/>
      <c r="AB14" s="793"/>
    </row>
    <row r="15" spans="2:28" ht="29.25" customHeight="1" x14ac:dyDescent="0.25">
      <c r="B15" s="30"/>
      <c r="C15" s="783" t="s">
        <v>717</v>
      </c>
      <c r="D15" s="785"/>
      <c r="E15" s="785"/>
      <c r="F15" s="785"/>
      <c r="G15" s="785"/>
      <c r="H15" s="785"/>
      <c r="I15" s="785"/>
      <c r="J15" s="785"/>
      <c r="K15" s="785"/>
      <c r="L15" s="785"/>
      <c r="M15" s="785"/>
      <c r="N15" s="785"/>
      <c r="O15" s="785"/>
      <c r="P15" s="785"/>
      <c r="Q15" s="785"/>
      <c r="R15" s="785"/>
      <c r="S15" s="785"/>
      <c r="T15" s="785"/>
      <c r="U15" s="785"/>
      <c r="V15" s="785"/>
      <c r="W15" s="785"/>
      <c r="X15" s="785"/>
      <c r="Y15" s="785"/>
      <c r="Z15" s="785"/>
      <c r="AA15" s="773"/>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798"/>
      <c r="D18" s="799"/>
      <c r="E18" s="799"/>
      <c r="F18" s="799"/>
      <c r="G18" s="799"/>
      <c r="H18" s="799"/>
      <c r="I18" s="799"/>
      <c r="J18" s="799"/>
      <c r="K18" s="799"/>
      <c r="L18" s="799"/>
      <c r="M18" s="799"/>
      <c r="N18" s="799"/>
      <c r="O18" s="799"/>
      <c r="P18" s="800"/>
      <c r="Q18" s="293"/>
      <c r="R18" s="784"/>
      <c r="S18" s="785"/>
      <c r="T18" s="785"/>
      <c r="U18" s="785"/>
      <c r="V18" s="785"/>
      <c r="W18" s="785"/>
      <c r="X18" s="785"/>
      <c r="Y18" s="785"/>
      <c r="Z18" s="785"/>
      <c r="AA18" s="773"/>
    </row>
    <row r="19" spans="3:27" ht="15" customHeight="1" x14ac:dyDescent="0.25">
      <c r="C19" s="801"/>
      <c r="D19" s="755"/>
      <c r="E19" s="755"/>
      <c r="F19" s="755"/>
      <c r="G19" s="755"/>
      <c r="H19" s="755"/>
      <c r="I19" s="755"/>
      <c r="J19" s="755"/>
      <c r="K19" s="755"/>
      <c r="L19" s="755"/>
      <c r="M19" s="755"/>
      <c r="N19" s="755"/>
      <c r="O19" s="755"/>
      <c r="P19" s="793"/>
      <c r="Q19" s="293"/>
      <c r="R19" s="293"/>
      <c r="S19" s="293"/>
      <c r="T19" s="293"/>
      <c r="U19" s="293"/>
      <c r="V19" s="293"/>
      <c r="W19" s="293"/>
      <c r="X19" s="293"/>
      <c r="Y19" s="293"/>
      <c r="Z19" s="293"/>
      <c r="AA19" s="293"/>
    </row>
    <row r="20" spans="3:27" ht="15" customHeight="1" x14ac:dyDescent="0.25">
      <c r="C20" s="801"/>
      <c r="D20" s="755"/>
      <c r="E20" s="755"/>
      <c r="F20" s="755"/>
      <c r="G20" s="755"/>
      <c r="H20" s="755"/>
      <c r="I20" s="755"/>
      <c r="J20" s="755"/>
      <c r="K20" s="755"/>
      <c r="L20" s="755"/>
      <c r="M20" s="755"/>
      <c r="N20" s="755"/>
      <c r="O20" s="755"/>
      <c r="P20" s="793"/>
      <c r="Q20" s="303"/>
      <c r="R20" s="306" t="s">
        <v>130</v>
      </c>
      <c r="S20" s="306"/>
      <c r="T20" s="306"/>
      <c r="U20" s="306"/>
      <c r="V20" s="306"/>
      <c r="W20" s="303"/>
      <c r="X20" s="303"/>
      <c r="Y20" s="303"/>
      <c r="Z20" s="293"/>
      <c r="AA20" s="303"/>
    </row>
    <row r="21" spans="3:27" ht="15" customHeight="1" x14ac:dyDescent="0.25">
      <c r="C21" s="801"/>
      <c r="D21" s="755"/>
      <c r="E21" s="755"/>
      <c r="F21" s="755"/>
      <c r="G21" s="755"/>
      <c r="H21" s="755"/>
      <c r="I21" s="755"/>
      <c r="J21" s="755"/>
      <c r="K21" s="755"/>
      <c r="L21" s="755"/>
      <c r="M21" s="755"/>
      <c r="N21" s="755"/>
      <c r="O21" s="755"/>
      <c r="P21" s="793"/>
      <c r="Q21" s="293"/>
      <c r="R21" s="36"/>
      <c r="S21" s="293" t="s">
        <v>15</v>
      </c>
      <c r="T21" s="293"/>
      <c r="U21" s="36"/>
      <c r="V21" s="293" t="s">
        <v>27</v>
      </c>
      <c r="W21" s="293"/>
      <c r="X21" s="36"/>
      <c r="Y21" s="308" t="s">
        <v>46</v>
      </c>
      <c r="Z21" s="293"/>
      <c r="AA21" s="293"/>
    </row>
    <row r="22" spans="3:27" ht="15" customHeight="1" x14ac:dyDescent="0.25">
      <c r="C22" s="801"/>
      <c r="D22" s="755"/>
      <c r="E22" s="755"/>
      <c r="F22" s="755"/>
      <c r="G22" s="755"/>
      <c r="H22" s="755"/>
      <c r="I22" s="755"/>
      <c r="J22" s="755"/>
      <c r="K22" s="755"/>
      <c r="L22" s="755"/>
      <c r="M22" s="755"/>
      <c r="N22" s="755"/>
      <c r="O22" s="755"/>
      <c r="P22" s="793"/>
      <c r="Q22" s="293"/>
      <c r="R22" s="293"/>
      <c r="S22" s="293"/>
      <c r="T22" s="293"/>
      <c r="U22" s="293"/>
      <c r="V22" s="293"/>
      <c r="W22" s="293"/>
      <c r="X22" s="293"/>
      <c r="Y22" s="293"/>
      <c r="Z22" s="293"/>
      <c r="AA22" s="293"/>
    </row>
    <row r="23" spans="3:27" ht="15" customHeight="1" x14ac:dyDescent="0.25">
      <c r="C23" s="802"/>
      <c r="D23" s="803"/>
      <c r="E23" s="803"/>
      <c r="F23" s="803"/>
      <c r="G23" s="803"/>
      <c r="H23" s="803"/>
      <c r="I23" s="803"/>
      <c r="J23" s="803"/>
      <c r="K23" s="803"/>
      <c r="L23" s="803"/>
      <c r="M23" s="803"/>
      <c r="N23" s="803"/>
      <c r="O23" s="803"/>
      <c r="P23" s="804"/>
      <c r="Q23" s="293"/>
      <c r="R23" s="306" t="s">
        <v>131</v>
      </c>
      <c r="S23" s="293"/>
      <c r="T23" s="293"/>
      <c r="U23" s="293"/>
      <c r="V23" s="293"/>
      <c r="W23" s="791" t="s">
        <v>21</v>
      </c>
      <c r="X23" s="785"/>
      <c r="Y23" s="785"/>
      <c r="Z23" s="785"/>
      <c r="AA23" s="773"/>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39.75" customHeight="1" x14ac:dyDescent="0.25">
      <c r="C26" s="1336" t="s">
        <v>718</v>
      </c>
      <c r="D26" s="785"/>
      <c r="E26" s="785"/>
      <c r="F26" s="785"/>
      <c r="G26" s="785"/>
      <c r="H26" s="785"/>
      <c r="I26" s="785"/>
      <c r="J26" s="785"/>
      <c r="K26" s="785"/>
      <c r="L26" s="785"/>
      <c r="M26" s="785"/>
      <c r="N26" s="785"/>
      <c r="O26" s="785"/>
      <c r="P26" s="785"/>
      <c r="Q26" s="785"/>
      <c r="R26" s="785"/>
      <c r="S26" s="785"/>
      <c r="T26" s="785"/>
      <c r="U26" s="785"/>
      <c r="V26" s="785"/>
      <c r="W26" s="785"/>
      <c r="X26" s="785"/>
      <c r="Y26" s="785"/>
      <c r="Z26" s="785"/>
      <c r="AA26" s="773"/>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791" t="s">
        <v>719</v>
      </c>
      <c r="D29" s="785"/>
      <c r="E29" s="785"/>
      <c r="F29" s="785"/>
      <c r="G29" s="785"/>
      <c r="H29" s="785"/>
      <c r="I29" s="785"/>
      <c r="J29" s="785"/>
      <c r="K29" s="773"/>
      <c r="L29" s="303"/>
      <c r="M29" s="791"/>
      <c r="N29" s="785"/>
      <c r="O29" s="785"/>
      <c r="P29" s="785"/>
      <c r="Q29" s="785"/>
      <c r="R29" s="785"/>
      <c r="S29" s="785"/>
      <c r="T29" s="785"/>
      <c r="U29" s="785"/>
      <c r="V29" s="785"/>
      <c r="W29" s="785"/>
      <c r="X29" s="785"/>
      <c r="Y29" s="785"/>
      <c r="Z29" s="785"/>
      <c r="AA29" s="773"/>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790" t="s">
        <v>720</v>
      </c>
      <c r="D32" s="785"/>
      <c r="E32" s="785"/>
      <c r="F32" s="785"/>
      <c r="G32" s="785"/>
      <c r="H32" s="785"/>
      <c r="I32" s="785"/>
      <c r="J32" s="785"/>
      <c r="K32" s="785"/>
      <c r="L32" s="785"/>
      <c r="M32" s="785"/>
      <c r="N32" s="785"/>
      <c r="O32" s="785"/>
      <c r="P32" s="785"/>
      <c r="Q32" s="785"/>
      <c r="R32" s="785"/>
      <c r="S32" s="785"/>
      <c r="T32" s="785"/>
      <c r="U32" s="785"/>
      <c r="V32" s="785"/>
      <c r="W32" s="785"/>
      <c r="X32" s="785"/>
      <c r="Y32" s="785"/>
      <c r="Z32" s="785"/>
      <c r="AA32" s="773"/>
    </row>
    <row r="34" spans="3:27" ht="15.75" customHeight="1" x14ac:dyDescent="0.25">
      <c r="C34" s="789" t="s">
        <v>139</v>
      </c>
      <c r="D34" s="781"/>
      <c r="E34" s="306"/>
      <c r="F34" s="783" t="s">
        <v>22</v>
      </c>
      <c r="G34" s="773"/>
      <c r="H34" s="306"/>
      <c r="I34" s="293"/>
      <c r="J34" s="313" t="s">
        <v>140</v>
      </c>
      <c r="K34" s="783">
        <v>1.2</v>
      </c>
      <c r="L34" s="785"/>
      <c r="M34" s="785"/>
      <c r="N34" s="773"/>
      <c r="O34" s="306"/>
      <c r="P34" s="306"/>
      <c r="Q34" s="297" t="s">
        <v>141</v>
      </c>
      <c r="R34" s="293"/>
      <c r="S34" s="306"/>
      <c r="T34" s="306"/>
      <c r="U34" s="306"/>
      <c r="V34" s="306"/>
      <c r="W34" s="783" t="s">
        <v>20</v>
      </c>
      <c r="X34" s="785"/>
      <c r="Y34" s="785"/>
      <c r="Z34" s="785"/>
      <c r="AA34" s="773"/>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790" t="s">
        <v>721</v>
      </c>
      <c r="G36" s="785"/>
      <c r="H36" s="785"/>
      <c r="I36" s="785"/>
      <c r="J36" s="785"/>
      <c r="K36" s="785"/>
      <c r="L36" s="785"/>
      <c r="M36" s="773"/>
      <c r="N36" s="293"/>
      <c r="O36" s="313" t="s">
        <v>144</v>
      </c>
      <c r="P36" s="791">
        <v>0</v>
      </c>
      <c r="Q36" s="785"/>
      <c r="R36" s="785"/>
      <c r="S36" s="785"/>
      <c r="T36" s="785"/>
      <c r="U36" s="785"/>
      <c r="V36" s="785"/>
      <c r="W36" s="785"/>
      <c r="X36" s="785"/>
      <c r="Y36" s="785"/>
      <c r="Z36" s="785"/>
      <c r="AA36" s="773"/>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784" t="s">
        <v>146</v>
      </c>
      <c r="G38" s="773"/>
      <c r="H38" s="293"/>
      <c r="I38" s="293"/>
      <c r="J38" s="306" t="s">
        <v>147</v>
      </c>
      <c r="K38" s="293"/>
      <c r="L38" s="784" t="s">
        <v>148</v>
      </c>
      <c r="M38" s="785"/>
      <c r="N38" s="773"/>
      <c r="O38" s="306"/>
      <c r="P38" s="306"/>
      <c r="Q38" s="293"/>
      <c r="R38" s="306" t="s">
        <v>149</v>
      </c>
      <c r="S38" s="306"/>
      <c r="T38" s="306"/>
      <c r="U38" s="306"/>
      <c r="V38" s="306"/>
      <c r="W38" s="792"/>
      <c r="X38" s="785"/>
      <c r="Y38" s="785"/>
      <c r="Z38" s="785"/>
      <c r="AA38" s="773"/>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786">
        <v>2024</v>
      </c>
      <c r="E40" s="787"/>
      <c r="F40" s="788"/>
      <c r="G40" s="34"/>
      <c r="H40" s="297"/>
      <c r="I40" s="297"/>
      <c r="J40" s="297"/>
      <c r="K40" s="297"/>
      <c r="L40" s="297"/>
      <c r="M40" s="297"/>
      <c r="N40" s="297"/>
      <c r="O40" s="297"/>
      <c r="P40" s="297"/>
      <c r="Q40" s="780"/>
      <c r="R40" s="781"/>
      <c r="S40" s="781"/>
      <c r="T40" s="781"/>
      <c r="U40" s="781"/>
      <c r="V40" s="297"/>
      <c r="W40" s="297"/>
      <c r="X40" s="782"/>
      <c r="Y40" s="781"/>
      <c r="Z40" s="781"/>
      <c r="AA40" s="781"/>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791">
        <v>1</v>
      </c>
      <c r="E42" s="785"/>
      <c r="F42" s="773"/>
      <c r="G42" s="293"/>
      <c r="H42" s="297"/>
      <c r="I42" s="297"/>
      <c r="J42" s="297"/>
      <c r="K42" s="297"/>
      <c r="L42" s="297"/>
      <c r="M42" s="297"/>
      <c r="N42" s="297"/>
      <c r="O42" s="297"/>
      <c r="P42" s="297"/>
      <c r="Q42" s="780"/>
      <c r="R42" s="781"/>
      <c r="S42" s="781"/>
      <c r="T42" s="781"/>
      <c r="U42" s="781"/>
      <c r="V42" s="297"/>
      <c r="W42" s="297"/>
      <c r="X42" s="782"/>
      <c r="Y42" s="781"/>
      <c r="Z42" s="781"/>
      <c r="AA42" s="781"/>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783" t="s">
        <v>151</v>
      </c>
      <c r="E44" s="785"/>
      <c r="F44" s="785"/>
      <c r="G44" s="785"/>
      <c r="H44" s="785"/>
      <c r="I44" s="785"/>
      <c r="J44" s="785"/>
      <c r="K44" s="785"/>
      <c r="L44" s="785"/>
      <c r="M44" s="785"/>
      <c r="N44" s="785"/>
      <c r="O44" s="785"/>
      <c r="P44" s="785"/>
      <c r="Q44" s="785"/>
      <c r="R44" s="785"/>
      <c r="S44" s="785"/>
      <c r="T44" s="785"/>
      <c r="U44" s="785"/>
      <c r="V44" s="785"/>
      <c r="W44" s="785"/>
      <c r="X44" s="785"/>
      <c r="Y44" s="773"/>
      <c r="Z44" s="307"/>
      <c r="AA44" s="307"/>
    </row>
    <row r="45" spans="3:27" ht="15.75" customHeight="1" x14ac:dyDescent="0.25">
      <c r="C45" s="293"/>
      <c r="D45" s="822" t="s">
        <v>152</v>
      </c>
      <c r="E45" s="785"/>
      <c r="F45" s="785"/>
      <c r="G45" s="785"/>
      <c r="H45" s="773"/>
      <c r="I45" s="818" t="s">
        <v>153</v>
      </c>
      <c r="J45" s="785"/>
      <c r="K45" s="785"/>
      <c r="L45" s="785"/>
      <c r="M45" s="785"/>
      <c r="N45" s="785"/>
      <c r="O45" s="785"/>
      <c r="P45" s="773"/>
      <c r="Q45" s="819" t="s">
        <v>154</v>
      </c>
      <c r="R45" s="785"/>
      <c r="S45" s="785"/>
      <c r="T45" s="785"/>
      <c r="U45" s="785"/>
      <c r="V45" s="785"/>
      <c r="W45" s="785"/>
      <c r="X45" s="785"/>
      <c r="Y45" s="773"/>
      <c r="Z45" s="307"/>
      <c r="AA45" s="307"/>
    </row>
    <row r="46" spans="3:27" ht="15.75" customHeight="1" x14ac:dyDescent="0.25">
      <c r="C46" s="38"/>
      <c r="D46" s="823" t="s">
        <v>155</v>
      </c>
      <c r="E46" s="785"/>
      <c r="F46" s="785"/>
      <c r="G46" s="785"/>
      <c r="H46" s="773"/>
      <c r="I46" s="820" t="s">
        <v>156</v>
      </c>
      <c r="J46" s="785"/>
      <c r="K46" s="785"/>
      <c r="L46" s="785"/>
      <c r="M46" s="785"/>
      <c r="N46" s="785"/>
      <c r="O46" s="785"/>
      <c r="P46" s="773"/>
      <c r="Q46" s="821" t="s">
        <v>157</v>
      </c>
      <c r="R46" s="785"/>
      <c r="S46" s="785"/>
      <c r="T46" s="785"/>
      <c r="U46" s="785"/>
      <c r="V46" s="785"/>
      <c r="W46" s="785"/>
      <c r="X46" s="785"/>
      <c r="Y46" s="773"/>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11" t="s">
        <v>158</v>
      </c>
      <c r="D48" s="785"/>
      <c r="E48" s="785"/>
      <c r="F48" s="773"/>
      <c r="G48" s="816" t="s">
        <v>159</v>
      </c>
      <c r="H48" s="817" t="s">
        <v>160</v>
      </c>
      <c r="I48" s="799"/>
      <c r="J48" s="799"/>
      <c r="K48" s="799"/>
      <c r="L48" s="799"/>
      <c r="M48" s="799"/>
      <c r="N48" s="799"/>
      <c r="O48" s="799"/>
      <c r="P48" s="799"/>
      <c r="Q48" s="799"/>
      <c r="R48" s="799"/>
      <c r="S48" s="799"/>
      <c r="T48" s="799"/>
      <c r="U48" s="799"/>
      <c r="V48" s="799"/>
      <c r="W48" s="799"/>
      <c r="X48" s="799"/>
      <c r="Y48" s="799"/>
      <c r="Z48" s="799"/>
      <c r="AA48" s="800"/>
    </row>
    <row r="49" spans="2:28" ht="15.75" customHeight="1" x14ac:dyDescent="0.25">
      <c r="B49" s="39"/>
      <c r="C49" s="40" t="s">
        <v>161</v>
      </c>
      <c r="D49" s="41">
        <v>1.2</v>
      </c>
      <c r="E49" s="811" t="s">
        <v>162</v>
      </c>
      <c r="F49" s="773"/>
      <c r="G49" s="757"/>
      <c r="H49" s="802"/>
      <c r="I49" s="803"/>
      <c r="J49" s="803"/>
      <c r="K49" s="803"/>
      <c r="L49" s="803"/>
      <c r="M49" s="803"/>
      <c r="N49" s="803"/>
      <c r="O49" s="803"/>
      <c r="P49" s="803"/>
      <c r="Q49" s="803"/>
      <c r="R49" s="803"/>
      <c r="S49" s="803"/>
      <c r="T49" s="803"/>
      <c r="U49" s="803"/>
      <c r="V49" s="803"/>
      <c r="W49" s="803"/>
      <c r="X49" s="803"/>
      <c r="Y49" s="803"/>
      <c r="Z49" s="803"/>
      <c r="AA49" s="804"/>
      <c r="AB49" s="315"/>
    </row>
    <row r="50" spans="2:28" ht="15.75" customHeight="1" x14ac:dyDescent="0.25">
      <c r="B50" s="39"/>
      <c r="C50" s="42">
        <v>2024</v>
      </c>
      <c r="D50" s="43">
        <v>45474</v>
      </c>
      <c r="E50" s="810">
        <v>45656</v>
      </c>
      <c r="F50" s="773"/>
      <c r="G50" s="44">
        <v>1.2</v>
      </c>
      <c r="H50" s="815" t="s">
        <v>722</v>
      </c>
      <c r="I50" s="785"/>
      <c r="J50" s="785"/>
      <c r="K50" s="785"/>
      <c r="L50" s="785"/>
      <c r="M50" s="785"/>
      <c r="N50" s="785"/>
      <c r="O50" s="785"/>
      <c r="P50" s="785"/>
      <c r="Q50" s="785"/>
      <c r="R50" s="785"/>
      <c r="S50" s="785"/>
      <c r="T50" s="785"/>
      <c r="U50" s="785"/>
      <c r="V50" s="785"/>
      <c r="W50" s="785"/>
      <c r="X50" s="785"/>
      <c r="Y50" s="785"/>
      <c r="Z50" s="785"/>
      <c r="AA50" s="773"/>
      <c r="AB50" s="315"/>
    </row>
    <row r="51" spans="2:28" ht="15.75" customHeight="1" x14ac:dyDescent="0.25">
      <c r="B51" s="39"/>
      <c r="C51" s="42">
        <v>2025</v>
      </c>
      <c r="D51" s="43">
        <v>45658</v>
      </c>
      <c r="E51" s="810">
        <v>46021</v>
      </c>
      <c r="F51" s="773"/>
      <c r="G51" s="44">
        <v>1.7</v>
      </c>
      <c r="H51" s="815" t="s">
        <v>722</v>
      </c>
      <c r="I51" s="785"/>
      <c r="J51" s="785"/>
      <c r="K51" s="785"/>
      <c r="L51" s="785"/>
      <c r="M51" s="785"/>
      <c r="N51" s="785"/>
      <c r="O51" s="785"/>
      <c r="P51" s="785"/>
      <c r="Q51" s="785"/>
      <c r="R51" s="785"/>
      <c r="S51" s="785"/>
      <c r="T51" s="785"/>
      <c r="U51" s="785"/>
      <c r="V51" s="785"/>
      <c r="W51" s="785"/>
      <c r="X51" s="785"/>
      <c r="Y51" s="785"/>
      <c r="Z51" s="785"/>
      <c r="AA51" s="773"/>
      <c r="AB51" s="315"/>
    </row>
    <row r="52" spans="2:28" ht="15.75" customHeight="1" x14ac:dyDescent="0.25">
      <c r="B52" s="39"/>
      <c r="C52" s="42">
        <v>2026</v>
      </c>
      <c r="D52" s="43">
        <v>46023</v>
      </c>
      <c r="E52" s="810">
        <v>46386</v>
      </c>
      <c r="F52" s="773"/>
      <c r="G52" s="44">
        <v>1.1000000000000001</v>
      </c>
      <c r="H52" s="815" t="s">
        <v>722</v>
      </c>
      <c r="I52" s="785"/>
      <c r="J52" s="785"/>
      <c r="K52" s="785"/>
      <c r="L52" s="785"/>
      <c r="M52" s="785"/>
      <c r="N52" s="785"/>
      <c r="O52" s="785"/>
      <c r="P52" s="785"/>
      <c r="Q52" s="785"/>
      <c r="R52" s="785"/>
      <c r="S52" s="785"/>
      <c r="T52" s="785"/>
      <c r="U52" s="785"/>
      <c r="V52" s="785"/>
      <c r="W52" s="785"/>
      <c r="X52" s="785"/>
      <c r="Y52" s="785"/>
      <c r="Z52" s="785"/>
      <c r="AA52" s="773"/>
      <c r="AB52" s="315"/>
    </row>
    <row r="53" spans="2:28" ht="15.75" customHeight="1" x14ac:dyDescent="0.25">
      <c r="B53" s="39"/>
      <c r="C53" s="42">
        <v>2027</v>
      </c>
      <c r="D53" s="43">
        <v>46388</v>
      </c>
      <c r="E53" s="810">
        <v>46751</v>
      </c>
      <c r="F53" s="773"/>
      <c r="G53" s="44">
        <v>1</v>
      </c>
      <c r="H53" s="815" t="s">
        <v>722</v>
      </c>
      <c r="I53" s="785"/>
      <c r="J53" s="785"/>
      <c r="K53" s="785"/>
      <c r="L53" s="785"/>
      <c r="M53" s="785"/>
      <c r="N53" s="785"/>
      <c r="O53" s="785"/>
      <c r="P53" s="785"/>
      <c r="Q53" s="785"/>
      <c r="R53" s="785"/>
      <c r="S53" s="785"/>
      <c r="T53" s="785"/>
      <c r="U53" s="785"/>
      <c r="V53" s="785"/>
      <c r="W53" s="785"/>
      <c r="X53" s="785"/>
      <c r="Y53" s="785"/>
      <c r="Z53" s="785"/>
      <c r="AA53" s="773"/>
      <c r="AB53" s="315"/>
    </row>
    <row r="54" spans="2:28" ht="15.75" customHeight="1" x14ac:dyDescent="0.25">
      <c r="B54" s="39"/>
      <c r="C54" s="42"/>
      <c r="D54" s="42"/>
      <c r="E54" s="811"/>
      <c r="F54" s="773"/>
      <c r="G54" s="41"/>
      <c r="H54" s="811"/>
      <c r="I54" s="785"/>
      <c r="J54" s="785"/>
      <c r="K54" s="785"/>
      <c r="L54" s="785"/>
      <c r="M54" s="785"/>
      <c r="N54" s="785"/>
      <c r="O54" s="785"/>
      <c r="P54" s="785"/>
      <c r="Q54" s="785"/>
      <c r="R54" s="785"/>
      <c r="S54" s="785"/>
      <c r="T54" s="785"/>
      <c r="U54" s="785"/>
      <c r="V54" s="785"/>
      <c r="W54" s="785"/>
      <c r="X54" s="785"/>
      <c r="Y54" s="785"/>
      <c r="Z54" s="785"/>
      <c r="AA54" s="773"/>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789" t="s">
        <v>163</v>
      </c>
      <c r="D56" s="781"/>
      <c r="E56" s="306"/>
      <c r="F56" s="297" t="s">
        <v>164</v>
      </c>
      <c r="G56" s="45"/>
      <c r="H56" s="308"/>
      <c r="I56" s="297" t="s">
        <v>165</v>
      </c>
      <c r="J56" s="293"/>
      <c r="K56" s="784"/>
      <c r="L56" s="773"/>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09" t="s">
        <v>166</v>
      </c>
      <c r="C58" s="785"/>
      <c r="D58" s="785"/>
      <c r="E58" s="785"/>
      <c r="F58" s="785"/>
      <c r="G58" s="785"/>
      <c r="H58" s="785"/>
      <c r="I58" s="785"/>
      <c r="J58" s="785"/>
      <c r="K58" s="785"/>
      <c r="L58" s="785"/>
      <c r="M58" s="785"/>
      <c r="N58" s="785"/>
      <c r="O58" s="785"/>
      <c r="P58" s="785"/>
      <c r="Q58" s="785"/>
      <c r="R58" s="785"/>
      <c r="S58" s="785"/>
      <c r="T58" s="785"/>
      <c r="U58" s="785"/>
      <c r="V58" s="785"/>
      <c r="W58" s="785"/>
      <c r="X58" s="785"/>
      <c r="Y58" s="785"/>
      <c r="Z58" s="785"/>
      <c r="AA58" s="785"/>
      <c r="AB58" s="773"/>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11" t="s">
        <v>161</v>
      </c>
      <c r="C60" s="773"/>
      <c r="D60" s="41"/>
      <c r="E60" s="811" t="s">
        <v>167</v>
      </c>
      <c r="F60" s="773"/>
      <c r="G60" s="41"/>
      <c r="H60" s="783" t="s">
        <v>168</v>
      </c>
      <c r="I60" s="773"/>
      <c r="J60" s="811"/>
      <c r="K60" s="773"/>
      <c r="L60" s="814"/>
      <c r="M60" s="781"/>
      <c r="N60" s="41" t="s">
        <v>169</v>
      </c>
      <c r="O60" s="811"/>
      <c r="P60" s="785"/>
      <c r="Q60" s="773"/>
      <c r="R60" s="811" t="s">
        <v>170</v>
      </c>
      <c r="S60" s="785"/>
      <c r="T60" s="773"/>
      <c r="U60" s="811"/>
      <c r="V60" s="785"/>
      <c r="W60" s="773"/>
      <c r="X60" s="811" t="s">
        <v>171</v>
      </c>
      <c r="Y60" s="773"/>
      <c r="Z60" s="811"/>
      <c r="AA60" s="785"/>
      <c r="AB60" s="773"/>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09" t="s">
        <v>172</v>
      </c>
      <c r="C62" s="773"/>
      <c r="D62" s="812"/>
      <c r="E62" s="803"/>
      <c r="F62" s="803"/>
      <c r="G62" s="803"/>
      <c r="H62" s="803"/>
      <c r="I62" s="803"/>
      <c r="J62" s="803"/>
      <c r="K62" s="803"/>
      <c r="L62" s="803"/>
      <c r="M62" s="803"/>
      <c r="N62" s="803"/>
      <c r="O62" s="803"/>
      <c r="P62" s="803"/>
      <c r="Q62" s="803"/>
      <c r="R62" s="803"/>
      <c r="S62" s="803"/>
      <c r="T62" s="803"/>
      <c r="U62" s="803"/>
      <c r="V62" s="803"/>
      <c r="W62" s="803"/>
      <c r="X62" s="803"/>
      <c r="Y62" s="803"/>
      <c r="Z62" s="803"/>
      <c r="AA62" s="803"/>
      <c r="AB62" s="80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09" t="s">
        <v>173</v>
      </c>
      <c r="C64" s="773"/>
      <c r="D64" s="813"/>
      <c r="E64" s="803"/>
      <c r="F64" s="803"/>
      <c r="G64" s="803"/>
      <c r="H64" s="803"/>
      <c r="I64" s="803"/>
      <c r="J64" s="803"/>
      <c r="K64" s="803"/>
      <c r="L64" s="803"/>
      <c r="M64" s="803"/>
      <c r="N64" s="803"/>
      <c r="O64" s="803"/>
      <c r="P64" s="803"/>
      <c r="Q64" s="803"/>
      <c r="R64" s="803"/>
      <c r="S64" s="803"/>
      <c r="T64" s="803"/>
      <c r="U64" s="803"/>
      <c r="V64" s="803"/>
      <c r="W64" s="803"/>
      <c r="X64" s="803"/>
      <c r="Y64" s="803"/>
      <c r="Z64" s="803"/>
      <c r="AA64" s="803"/>
      <c r="AB64" s="804"/>
    </row>
    <row r="66" spans="2:28" ht="15.75" customHeight="1" x14ac:dyDescent="0.25">
      <c r="B66" s="809" t="s">
        <v>174</v>
      </c>
      <c r="C66" s="773"/>
      <c r="D66" s="813"/>
      <c r="E66" s="803"/>
      <c r="F66" s="803"/>
      <c r="G66" s="803"/>
      <c r="H66" s="803"/>
      <c r="I66" s="803"/>
      <c r="J66" s="803"/>
      <c r="K66" s="803"/>
      <c r="L66" s="803"/>
      <c r="M66" s="803"/>
      <c r="N66" s="803"/>
      <c r="O66" s="803"/>
      <c r="P66" s="803"/>
      <c r="Q66" s="803"/>
      <c r="R66" s="803"/>
      <c r="S66" s="803"/>
      <c r="T66" s="803"/>
      <c r="U66" s="803"/>
      <c r="V66" s="803"/>
      <c r="W66" s="803"/>
      <c r="X66" s="803"/>
      <c r="Y66" s="803"/>
      <c r="Z66" s="803"/>
      <c r="AA66" s="803"/>
      <c r="AB66" s="80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09" t="s">
        <v>175</v>
      </c>
      <c r="C68" s="773"/>
      <c r="D68" s="813"/>
      <c r="E68" s="803"/>
      <c r="F68" s="803"/>
      <c r="G68" s="803"/>
      <c r="H68" s="803"/>
      <c r="I68" s="803"/>
      <c r="J68" s="803"/>
      <c r="K68" s="803"/>
      <c r="L68" s="803"/>
      <c r="M68" s="803"/>
      <c r="N68" s="803"/>
      <c r="O68" s="803"/>
      <c r="P68" s="803"/>
      <c r="Q68" s="803"/>
      <c r="R68" s="803"/>
      <c r="S68" s="803"/>
      <c r="T68" s="803"/>
      <c r="U68" s="803"/>
      <c r="V68" s="803"/>
      <c r="W68" s="803"/>
      <c r="X68" s="803"/>
      <c r="Y68" s="803"/>
      <c r="Z68" s="803"/>
      <c r="AA68" s="803"/>
      <c r="AB68" s="80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09" t="s">
        <v>176</v>
      </c>
      <c r="C70" s="773"/>
      <c r="D70" s="813"/>
      <c r="E70" s="803"/>
      <c r="F70" s="803"/>
      <c r="G70" s="803"/>
      <c r="H70" s="803"/>
      <c r="I70" s="803"/>
      <c r="J70" s="803"/>
      <c r="K70" s="803"/>
      <c r="L70" s="803"/>
      <c r="M70" s="803"/>
      <c r="N70" s="803"/>
      <c r="O70" s="803"/>
      <c r="P70" s="803"/>
      <c r="Q70" s="803"/>
      <c r="R70" s="803"/>
      <c r="S70" s="803"/>
      <c r="T70" s="803"/>
      <c r="U70" s="803"/>
      <c r="V70" s="803"/>
      <c r="W70" s="803"/>
      <c r="X70" s="803"/>
      <c r="Y70" s="803"/>
      <c r="Z70" s="803"/>
      <c r="AA70" s="803"/>
      <c r="AB70" s="80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09" t="s">
        <v>177</v>
      </c>
      <c r="C72" s="785"/>
      <c r="D72" s="785"/>
      <c r="E72" s="785"/>
      <c r="F72" s="785"/>
      <c r="G72" s="785"/>
      <c r="H72" s="785"/>
      <c r="I72" s="785"/>
      <c r="J72" s="785"/>
      <c r="K72" s="785"/>
      <c r="L72" s="785"/>
      <c r="M72" s="785"/>
      <c r="N72" s="785"/>
      <c r="O72" s="785"/>
      <c r="P72" s="785"/>
      <c r="Q72" s="785"/>
      <c r="R72" s="785"/>
      <c r="S72" s="785"/>
      <c r="T72" s="785"/>
      <c r="U72" s="785"/>
      <c r="V72" s="785"/>
      <c r="W72" s="785"/>
      <c r="X72" s="785"/>
      <c r="Y72" s="785"/>
      <c r="Z72" s="785"/>
      <c r="AA72" s="785"/>
      <c r="AB72" s="773"/>
    </row>
    <row r="73" spans="2:28" ht="15.75" customHeight="1" x14ac:dyDescent="0.25">
      <c r="B73" s="783" t="s">
        <v>122</v>
      </c>
      <c r="C73" s="773"/>
      <c r="D73" s="50" t="s">
        <v>178</v>
      </c>
      <c r="E73" s="783" t="s">
        <v>179</v>
      </c>
      <c r="F73" s="773"/>
      <c r="G73" s="783" t="s">
        <v>177</v>
      </c>
      <c r="H73" s="785"/>
      <c r="I73" s="785"/>
      <c r="J73" s="785"/>
      <c r="K73" s="785"/>
      <c r="L73" s="785"/>
      <c r="M73" s="785"/>
      <c r="N73" s="785"/>
      <c r="O73" s="773"/>
      <c r="P73" s="783" t="s">
        <v>180</v>
      </c>
      <c r="Q73" s="785"/>
      <c r="R73" s="785"/>
      <c r="S73" s="785"/>
      <c r="T73" s="785"/>
      <c r="U73" s="785"/>
      <c r="V73" s="785"/>
      <c r="W73" s="785"/>
      <c r="X73" s="785"/>
      <c r="Y73" s="785"/>
      <c r="Z73" s="785"/>
      <c r="AA73" s="785"/>
      <c r="AB73" s="773"/>
    </row>
    <row r="74" spans="2:28" ht="15.75" customHeight="1" x14ac:dyDescent="0.25">
      <c r="B74" s="783"/>
      <c r="C74" s="773"/>
      <c r="D74" s="36"/>
      <c r="E74" s="783"/>
      <c r="F74" s="773"/>
      <c r="G74" s="808"/>
      <c r="H74" s="785"/>
      <c r="I74" s="785"/>
      <c r="J74" s="785"/>
      <c r="K74" s="785"/>
      <c r="L74" s="785"/>
      <c r="M74" s="785"/>
      <c r="N74" s="785"/>
      <c r="O74" s="773"/>
      <c r="P74" s="808"/>
      <c r="Q74" s="785"/>
      <c r="R74" s="785"/>
      <c r="S74" s="785"/>
      <c r="T74" s="785"/>
      <c r="U74" s="785"/>
      <c r="V74" s="785"/>
      <c r="W74" s="785"/>
      <c r="X74" s="785"/>
      <c r="Y74" s="785"/>
      <c r="Z74" s="785"/>
      <c r="AA74" s="785"/>
      <c r="AB74" s="773"/>
    </row>
    <row r="75" spans="2:28" ht="15.75" customHeight="1" x14ac:dyDescent="0.25">
      <c r="B75" s="783"/>
      <c r="C75" s="773"/>
      <c r="D75" s="36"/>
      <c r="E75" s="783"/>
      <c r="F75" s="773"/>
      <c r="G75" s="808"/>
      <c r="H75" s="785"/>
      <c r="I75" s="785"/>
      <c r="J75" s="785"/>
      <c r="K75" s="785"/>
      <c r="L75" s="785"/>
      <c r="M75" s="785"/>
      <c r="N75" s="785"/>
      <c r="O75" s="773"/>
      <c r="P75" s="808"/>
      <c r="Q75" s="785"/>
      <c r="R75" s="785"/>
      <c r="S75" s="785"/>
      <c r="T75" s="785"/>
      <c r="U75" s="785"/>
      <c r="V75" s="785"/>
      <c r="W75" s="785"/>
      <c r="X75" s="785"/>
      <c r="Y75" s="785"/>
      <c r="Z75" s="785"/>
      <c r="AA75" s="785"/>
      <c r="AB75" s="773"/>
    </row>
    <row r="76" spans="2:28" ht="26.25" customHeight="1" x14ac:dyDescent="0.25">
      <c r="B76" s="807" t="s">
        <v>181</v>
      </c>
      <c r="C76" s="785"/>
      <c r="D76" s="785"/>
      <c r="E76" s="785"/>
      <c r="F76" s="785"/>
      <c r="G76" s="785"/>
      <c r="H76" s="785"/>
      <c r="I76" s="785"/>
      <c r="J76" s="785"/>
      <c r="K76" s="785"/>
      <c r="L76" s="785"/>
      <c r="M76" s="785"/>
      <c r="N76" s="785"/>
      <c r="O76" s="785"/>
      <c r="P76" s="785"/>
      <c r="Q76" s="785"/>
      <c r="R76" s="785"/>
      <c r="S76" s="785"/>
      <c r="T76" s="785"/>
      <c r="U76" s="785"/>
      <c r="V76" s="785"/>
      <c r="W76" s="785"/>
      <c r="X76" s="785"/>
      <c r="Y76" s="785"/>
      <c r="Z76" s="785"/>
      <c r="AA76" s="785"/>
      <c r="AB76" s="773"/>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c r="AC2" s="293"/>
      <c r="AD2" s="293"/>
      <c r="AE2" s="293"/>
      <c r="AF2" s="293"/>
      <c r="AG2" s="293"/>
    </row>
    <row r="3" spans="2:33"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c r="AC3" s="293"/>
      <c r="AD3" s="293"/>
      <c r="AE3" s="293"/>
      <c r="AF3" s="293"/>
      <c r="AG3" s="293"/>
    </row>
    <row r="4" spans="2:33"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c r="AC4" s="293"/>
      <c r="AD4" s="293"/>
      <c r="AE4" s="293"/>
      <c r="AF4" s="293"/>
      <c r="AG4" s="293"/>
    </row>
    <row r="5" spans="2:33"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c r="AC5" s="293"/>
      <c r="AD5" s="293"/>
      <c r="AE5" s="293"/>
      <c r="AF5" s="293"/>
      <c r="AG5" s="293"/>
    </row>
    <row r="6" spans="2:33"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c r="AC6" s="293"/>
      <c r="AD6" s="293"/>
      <c r="AE6" s="293"/>
      <c r="AF6" s="293"/>
      <c r="AG6" s="293"/>
    </row>
    <row r="7" spans="2:33"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1338" t="s">
        <v>723</v>
      </c>
      <c r="AG8" s="781"/>
    </row>
    <row r="9" spans="2:33"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782" t="s">
        <v>123</v>
      </c>
      <c r="D10" s="781"/>
      <c r="E10" s="783" t="s">
        <v>114</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c r="AC10" s="293"/>
      <c r="AD10" s="293"/>
      <c r="AE10" s="293"/>
      <c r="AF10" s="293"/>
      <c r="AG10" s="293"/>
    </row>
    <row r="11" spans="2:33"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c r="AC11" s="293"/>
      <c r="AD11" s="293"/>
      <c r="AE11" s="293"/>
      <c r="AF11" s="50" t="s">
        <v>724</v>
      </c>
      <c r="AG11" s="50" t="s">
        <v>725</v>
      </c>
    </row>
    <row r="12" spans="2:33" ht="29.25" customHeight="1" x14ac:dyDescent="0.25">
      <c r="B12" s="30"/>
      <c r="C12" s="796" t="s">
        <v>125</v>
      </c>
      <c r="D12" s="797"/>
      <c r="E12" s="794" t="s">
        <v>726</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c r="AC12" s="293"/>
      <c r="AD12" s="293"/>
      <c r="AE12" s="293"/>
      <c r="AF12" s="36" t="s">
        <v>727</v>
      </c>
      <c r="AG12" s="36">
        <v>28</v>
      </c>
    </row>
    <row r="13" spans="2:33"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728</v>
      </c>
      <c r="AG13" s="36">
        <v>100</v>
      </c>
    </row>
    <row r="14" spans="2:33" ht="15" customHeight="1" x14ac:dyDescent="0.25">
      <c r="B14" s="30"/>
      <c r="C14" s="782" t="s">
        <v>127</v>
      </c>
      <c r="D14" s="781"/>
      <c r="E14" s="304"/>
      <c r="F14" s="780"/>
      <c r="G14" s="781"/>
      <c r="H14" s="781"/>
      <c r="I14" s="781"/>
      <c r="J14" s="781"/>
      <c r="K14" s="781"/>
      <c r="L14" s="781"/>
      <c r="M14" s="781"/>
      <c r="N14" s="781"/>
      <c r="O14" s="781"/>
      <c r="P14" s="781"/>
      <c r="Q14" s="781"/>
      <c r="R14" s="781"/>
      <c r="S14" s="781"/>
      <c r="T14" s="781"/>
      <c r="U14" s="781"/>
      <c r="V14" s="781"/>
      <c r="W14" s="781"/>
      <c r="X14" s="781"/>
      <c r="Y14" s="781"/>
      <c r="Z14" s="781"/>
      <c r="AA14" s="781"/>
      <c r="AB14" s="793"/>
      <c r="AC14" s="293"/>
      <c r="AD14" s="293"/>
      <c r="AE14" s="293"/>
      <c r="AF14" s="36" t="s">
        <v>729</v>
      </c>
      <c r="AG14" s="36">
        <v>34</v>
      </c>
    </row>
    <row r="15" spans="2:33" ht="29.25" customHeight="1" x14ac:dyDescent="0.25">
      <c r="B15" s="30"/>
      <c r="C15" s="783" t="s">
        <v>730</v>
      </c>
      <c r="D15" s="785"/>
      <c r="E15" s="785"/>
      <c r="F15" s="785"/>
      <c r="G15" s="785"/>
      <c r="H15" s="785"/>
      <c r="I15" s="785"/>
      <c r="J15" s="785"/>
      <c r="K15" s="785"/>
      <c r="L15" s="785"/>
      <c r="M15" s="785"/>
      <c r="N15" s="785"/>
      <c r="O15" s="785"/>
      <c r="P15" s="785"/>
      <c r="Q15" s="785"/>
      <c r="R15" s="785"/>
      <c r="S15" s="785"/>
      <c r="T15" s="785"/>
      <c r="U15" s="785"/>
      <c r="V15" s="785"/>
      <c r="W15" s="785"/>
      <c r="X15" s="785"/>
      <c r="Y15" s="785"/>
      <c r="Z15" s="785"/>
      <c r="AA15" s="773"/>
      <c r="AB15" s="305"/>
      <c r="AC15" s="293"/>
      <c r="AD15" s="293"/>
      <c r="AE15" s="293"/>
      <c r="AF15" s="36" t="s">
        <v>731</v>
      </c>
      <c r="AG15" s="36">
        <v>100</v>
      </c>
    </row>
    <row r="16" spans="2:33"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36" t="s">
        <v>732</v>
      </c>
      <c r="AG16" s="36">
        <v>38</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36" t="s">
        <v>733</v>
      </c>
      <c r="AG17" s="36">
        <v>100</v>
      </c>
    </row>
    <row r="18" spans="3:33" ht="15" customHeight="1" x14ac:dyDescent="0.25">
      <c r="C18" s="798"/>
      <c r="D18" s="799"/>
      <c r="E18" s="799"/>
      <c r="F18" s="799"/>
      <c r="G18" s="799"/>
      <c r="H18" s="799"/>
      <c r="I18" s="799"/>
      <c r="J18" s="799"/>
      <c r="K18" s="799"/>
      <c r="L18" s="799"/>
      <c r="M18" s="799"/>
      <c r="N18" s="799"/>
      <c r="O18" s="799"/>
      <c r="P18" s="800"/>
      <c r="Q18" s="293"/>
      <c r="R18" s="784"/>
      <c r="S18" s="785"/>
      <c r="T18" s="785"/>
      <c r="U18" s="785"/>
      <c r="V18" s="785"/>
      <c r="W18" s="785"/>
      <c r="X18" s="785"/>
      <c r="Y18" s="785"/>
      <c r="Z18" s="785"/>
      <c r="AA18" s="773"/>
      <c r="AB18" s="301"/>
      <c r="AC18" s="293"/>
      <c r="AD18" s="293"/>
      <c r="AE18" s="293"/>
      <c r="AF18" s="36" t="s">
        <v>734</v>
      </c>
      <c r="AG18" s="36">
        <v>25</v>
      </c>
    </row>
    <row r="19" spans="3:33" ht="15" customHeight="1" x14ac:dyDescent="0.25">
      <c r="C19" s="801"/>
      <c r="D19" s="755"/>
      <c r="E19" s="755"/>
      <c r="F19" s="755"/>
      <c r="G19" s="755"/>
      <c r="H19" s="755"/>
      <c r="I19" s="755"/>
      <c r="J19" s="755"/>
      <c r="K19" s="755"/>
      <c r="L19" s="755"/>
      <c r="M19" s="755"/>
      <c r="N19" s="755"/>
      <c r="O19" s="755"/>
      <c r="P19" s="793"/>
      <c r="Q19" s="293"/>
      <c r="R19" s="293"/>
      <c r="S19" s="293"/>
      <c r="T19" s="293"/>
      <c r="U19" s="293"/>
      <c r="V19" s="293"/>
      <c r="W19" s="293"/>
      <c r="X19" s="293"/>
      <c r="Y19" s="293"/>
      <c r="Z19" s="293"/>
      <c r="AA19" s="293"/>
      <c r="AB19" s="301"/>
      <c r="AC19" s="293"/>
      <c r="AD19" s="293"/>
      <c r="AE19" s="293"/>
      <c r="AF19" s="293"/>
      <c r="AG19" s="293"/>
    </row>
    <row r="20" spans="3:33" ht="15" customHeight="1" x14ac:dyDescent="0.25">
      <c r="C20" s="801"/>
      <c r="D20" s="755"/>
      <c r="E20" s="755"/>
      <c r="F20" s="755"/>
      <c r="G20" s="755"/>
      <c r="H20" s="755"/>
      <c r="I20" s="755"/>
      <c r="J20" s="755"/>
      <c r="K20" s="755"/>
      <c r="L20" s="755"/>
      <c r="M20" s="755"/>
      <c r="N20" s="755"/>
      <c r="O20" s="755"/>
      <c r="P20" s="793"/>
      <c r="Q20" s="303"/>
      <c r="R20" s="306" t="s">
        <v>130</v>
      </c>
      <c r="S20" s="306"/>
      <c r="T20" s="306"/>
      <c r="U20" s="306"/>
      <c r="V20" s="306"/>
      <c r="W20" s="303"/>
      <c r="X20" s="303"/>
      <c r="Y20" s="303"/>
      <c r="Z20" s="293"/>
      <c r="AA20" s="303"/>
      <c r="AB20" s="301"/>
      <c r="AC20" s="293"/>
      <c r="AD20" s="293"/>
      <c r="AE20" s="293"/>
      <c r="AF20" s="293"/>
      <c r="AG20" s="293"/>
    </row>
    <row r="21" spans="3:33" ht="15" customHeight="1" x14ac:dyDescent="0.25">
      <c r="C21" s="801"/>
      <c r="D21" s="755"/>
      <c r="E21" s="755"/>
      <c r="F21" s="755"/>
      <c r="G21" s="755"/>
      <c r="H21" s="755"/>
      <c r="I21" s="755"/>
      <c r="J21" s="755"/>
      <c r="K21" s="755"/>
      <c r="L21" s="755"/>
      <c r="M21" s="755"/>
      <c r="N21" s="755"/>
      <c r="O21" s="755"/>
      <c r="P21" s="793"/>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801"/>
      <c r="D22" s="755"/>
      <c r="E22" s="755"/>
      <c r="F22" s="755"/>
      <c r="G22" s="755"/>
      <c r="H22" s="755"/>
      <c r="I22" s="755"/>
      <c r="J22" s="755"/>
      <c r="K22" s="755"/>
      <c r="L22" s="755"/>
      <c r="M22" s="755"/>
      <c r="N22" s="755"/>
      <c r="O22" s="755"/>
      <c r="P22" s="793"/>
      <c r="Q22" s="293"/>
      <c r="R22" s="293"/>
      <c r="S22" s="293"/>
      <c r="T22" s="293"/>
      <c r="U22" s="293"/>
      <c r="V22" s="293"/>
      <c r="W22" s="293"/>
      <c r="X22" s="293"/>
      <c r="Y22" s="293"/>
      <c r="Z22" s="293"/>
      <c r="AA22" s="293"/>
      <c r="AB22" s="301"/>
      <c r="AC22" s="293"/>
      <c r="AD22" s="293"/>
      <c r="AE22" s="293"/>
      <c r="AF22" s="293"/>
      <c r="AG22" s="293"/>
    </row>
    <row r="23" spans="3:33" ht="15" customHeight="1" x14ac:dyDescent="0.25">
      <c r="C23" s="802"/>
      <c r="D23" s="803"/>
      <c r="E23" s="803"/>
      <c r="F23" s="803"/>
      <c r="G23" s="803"/>
      <c r="H23" s="803"/>
      <c r="I23" s="803"/>
      <c r="J23" s="803"/>
      <c r="K23" s="803"/>
      <c r="L23" s="803"/>
      <c r="M23" s="803"/>
      <c r="N23" s="803"/>
      <c r="O23" s="803"/>
      <c r="P23" s="804"/>
      <c r="Q23" s="293"/>
      <c r="R23" s="306" t="s">
        <v>131</v>
      </c>
      <c r="S23" s="293"/>
      <c r="T23" s="293"/>
      <c r="U23" s="293"/>
      <c r="V23" s="293"/>
      <c r="W23" s="791" t="s">
        <v>33</v>
      </c>
      <c r="X23" s="785"/>
      <c r="Y23" s="785"/>
      <c r="Z23" s="785"/>
      <c r="AA23" s="773"/>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337" t="s">
        <v>718</v>
      </c>
      <c r="D26" s="785"/>
      <c r="E26" s="785"/>
      <c r="F26" s="785"/>
      <c r="G26" s="785"/>
      <c r="H26" s="785"/>
      <c r="I26" s="785"/>
      <c r="J26" s="785"/>
      <c r="K26" s="785"/>
      <c r="L26" s="785"/>
      <c r="M26" s="785"/>
      <c r="N26" s="785"/>
      <c r="O26" s="785"/>
      <c r="P26" s="785"/>
      <c r="Q26" s="785"/>
      <c r="R26" s="785"/>
      <c r="S26" s="785"/>
      <c r="T26" s="785"/>
      <c r="U26" s="785"/>
      <c r="V26" s="785"/>
      <c r="W26" s="785"/>
      <c r="X26" s="785"/>
      <c r="Y26" s="785"/>
      <c r="Z26" s="785"/>
      <c r="AA26" s="773"/>
      <c r="AB26" s="301"/>
      <c r="AC26" s="293"/>
      <c r="AD26" s="293"/>
      <c r="AE26" s="293"/>
      <c r="AF26" s="325">
        <f>+(((((AG12/100)*AG13)+((AG14/100)*AG15)+((AG16/100)*AG17))*AG18)/100)</f>
        <v>25</v>
      </c>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791" t="s">
        <v>719</v>
      </c>
      <c r="D29" s="785"/>
      <c r="E29" s="785"/>
      <c r="F29" s="785"/>
      <c r="G29" s="785"/>
      <c r="H29" s="785"/>
      <c r="I29" s="785"/>
      <c r="J29" s="785"/>
      <c r="K29" s="773"/>
      <c r="L29" s="303"/>
      <c r="M29" s="791"/>
      <c r="N29" s="785"/>
      <c r="O29" s="785"/>
      <c r="P29" s="785"/>
      <c r="Q29" s="785"/>
      <c r="R29" s="785"/>
      <c r="S29" s="785"/>
      <c r="T29" s="785"/>
      <c r="U29" s="785"/>
      <c r="V29" s="785"/>
      <c r="W29" s="785"/>
      <c r="X29" s="785"/>
      <c r="Y29" s="785"/>
      <c r="Z29" s="785"/>
      <c r="AA29" s="773"/>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790" t="s">
        <v>720</v>
      </c>
      <c r="D32" s="785"/>
      <c r="E32" s="785"/>
      <c r="F32" s="785"/>
      <c r="G32" s="785"/>
      <c r="H32" s="785"/>
      <c r="I32" s="785"/>
      <c r="J32" s="785"/>
      <c r="K32" s="785"/>
      <c r="L32" s="785"/>
      <c r="M32" s="785"/>
      <c r="N32" s="785"/>
      <c r="O32" s="785"/>
      <c r="P32" s="785"/>
      <c r="Q32" s="785"/>
      <c r="R32" s="785"/>
      <c r="S32" s="785"/>
      <c r="T32" s="785"/>
      <c r="U32" s="785"/>
      <c r="V32" s="785"/>
      <c r="W32" s="785"/>
      <c r="X32" s="785"/>
      <c r="Y32" s="785"/>
      <c r="Z32" s="785"/>
      <c r="AA32" s="773"/>
      <c r="AB32" s="301"/>
      <c r="AC32" s="293"/>
      <c r="AD32" s="293"/>
      <c r="AE32" s="293"/>
      <c r="AF32" s="293"/>
      <c r="AG32" s="293"/>
    </row>
    <row r="34" spans="3:27" ht="15.75" customHeight="1" x14ac:dyDescent="0.25">
      <c r="C34" s="789" t="s">
        <v>139</v>
      </c>
      <c r="D34" s="781"/>
      <c r="E34" s="306"/>
      <c r="F34" s="783" t="s">
        <v>34</v>
      </c>
      <c r="G34" s="773"/>
      <c r="H34" s="306"/>
      <c r="I34" s="293"/>
      <c r="J34" s="313" t="s">
        <v>140</v>
      </c>
      <c r="K34" s="783">
        <v>25</v>
      </c>
      <c r="L34" s="785"/>
      <c r="M34" s="785"/>
      <c r="N34" s="773"/>
      <c r="O34" s="306"/>
      <c r="P34" s="306"/>
      <c r="Q34" s="297" t="s">
        <v>141</v>
      </c>
      <c r="R34" s="293"/>
      <c r="S34" s="306"/>
      <c r="T34" s="306"/>
      <c r="U34" s="306"/>
      <c r="V34" s="306"/>
      <c r="W34" s="783" t="s">
        <v>20</v>
      </c>
      <c r="X34" s="785"/>
      <c r="Y34" s="785"/>
      <c r="Z34" s="785"/>
      <c r="AA34" s="773"/>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790" t="s">
        <v>735</v>
      </c>
      <c r="G36" s="785"/>
      <c r="H36" s="785"/>
      <c r="I36" s="785"/>
      <c r="J36" s="785"/>
      <c r="K36" s="785"/>
      <c r="L36" s="785"/>
      <c r="M36" s="773"/>
      <c r="N36" s="293"/>
      <c r="O36" s="313" t="s">
        <v>144</v>
      </c>
      <c r="P36" s="791">
        <v>0</v>
      </c>
      <c r="Q36" s="785"/>
      <c r="R36" s="785"/>
      <c r="S36" s="785"/>
      <c r="T36" s="785"/>
      <c r="U36" s="785"/>
      <c r="V36" s="785"/>
      <c r="W36" s="785"/>
      <c r="X36" s="785"/>
      <c r="Y36" s="785"/>
      <c r="Z36" s="785"/>
      <c r="AA36" s="773"/>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784" t="s">
        <v>146</v>
      </c>
      <c r="G38" s="773"/>
      <c r="H38" s="293"/>
      <c r="I38" s="293"/>
      <c r="J38" s="306" t="s">
        <v>147</v>
      </c>
      <c r="K38" s="293"/>
      <c r="L38" s="784" t="s">
        <v>148</v>
      </c>
      <c r="M38" s="785"/>
      <c r="N38" s="773"/>
      <c r="O38" s="306"/>
      <c r="P38" s="306"/>
      <c r="Q38" s="293"/>
      <c r="R38" s="306" t="s">
        <v>149</v>
      </c>
      <c r="S38" s="306"/>
      <c r="T38" s="306"/>
      <c r="U38" s="306"/>
      <c r="V38" s="306"/>
      <c r="W38" s="792"/>
      <c r="X38" s="785"/>
      <c r="Y38" s="785"/>
      <c r="Z38" s="785"/>
      <c r="AA38" s="773"/>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786">
        <v>2024</v>
      </c>
      <c r="E40" s="787"/>
      <c r="F40" s="788"/>
      <c r="G40" s="34"/>
      <c r="H40" s="297"/>
      <c r="I40" s="297"/>
      <c r="J40" s="297"/>
      <c r="K40" s="297"/>
      <c r="L40" s="297"/>
      <c r="M40" s="297"/>
      <c r="N40" s="297"/>
      <c r="O40" s="297"/>
      <c r="P40" s="297"/>
      <c r="Q40" s="780"/>
      <c r="R40" s="781"/>
      <c r="S40" s="781"/>
      <c r="T40" s="781"/>
      <c r="U40" s="781"/>
      <c r="V40" s="297"/>
      <c r="W40" s="297"/>
      <c r="X40" s="782"/>
      <c r="Y40" s="781"/>
      <c r="Z40" s="781"/>
      <c r="AA40" s="781"/>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791">
        <v>25</v>
      </c>
      <c r="E42" s="785"/>
      <c r="F42" s="773"/>
      <c r="G42" s="293"/>
      <c r="H42" s="297"/>
      <c r="I42" s="297"/>
      <c r="J42" s="297"/>
      <c r="K42" s="297"/>
      <c r="L42" s="297"/>
      <c r="M42" s="297"/>
      <c r="N42" s="297"/>
      <c r="O42" s="297"/>
      <c r="P42" s="297"/>
      <c r="Q42" s="780"/>
      <c r="R42" s="781"/>
      <c r="S42" s="781"/>
      <c r="T42" s="781"/>
      <c r="U42" s="781"/>
      <c r="V42" s="297"/>
      <c r="W42" s="297"/>
      <c r="X42" s="782"/>
      <c r="Y42" s="781"/>
      <c r="Z42" s="781"/>
      <c r="AA42" s="781"/>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783" t="s">
        <v>151</v>
      </c>
      <c r="E44" s="785"/>
      <c r="F44" s="785"/>
      <c r="G44" s="785"/>
      <c r="H44" s="785"/>
      <c r="I44" s="785"/>
      <c r="J44" s="785"/>
      <c r="K44" s="785"/>
      <c r="L44" s="785"/>
      <c r="M44" s="785"/>
      <c r="N44" s="785"/>
      <c r="O44" s="785"/>
      <c r="P44" s="785"/>
      <c r="Q44" s="785"/>
      <c r="R44" s="785"/>
      <c r="S44" s="785"/>
      <c r="T44" s="785"/>
      <c r="U44" s="785"/>
      <c r="V44" s="785"/>
      <c r="W44" s="785"/>
      <c r="X44" s="785"/>
      <c r="Y44" s="773"/>
      <c r="Z44" s="307"/>
      <c r="AA44" s="307"/>
    </row>
    <row r="45" spans="3:27" ht="15.75" customHeight="1" x14ac:dyDescent="0.25">
      <c r="C45" s="293"/>
      <c r="D45" s="822" t="s">
        <v>152</v>
      </c>
      <c r="E45" s="785"/>
      <c r="F45" s="785"/>
      <c r="G45" s="785"/>
      <c r="H45" s="773"/>
      <c r="I45" s="818" t="s">
        <v>153</v>
      </c>
      <c r="J45" s="785"/>
      <c r="K45" s="785"/>
      <c r="L45" s="785"/>
      <c r="M45" s="785"/>
      <c r="N45" s="785"/>
      <c r="O45" s="785"/>
      <c r="P45" s="773"/>
      <c r="Q45" s="819" t="s">
        <v>154</v>
      </c>
      <c r="R45" s="785"/>
      <c r="S45" s="785"/>
      <c r="T45" s="785"/>
      <c r="U45" s="785"/>
      <c r="V45" s="785"/>
      <c r="W45" s="785"/>
      <c r="X45" s="785"/>
      <c r="Y45" s="773"/>
      <c r="Z45" s="307"/>
      <c r="AA45" s="307"/>
    </row>
    <row r="46" spans="3:27" ht="15.75" customHeight="1" x14ac:dyDescent="0.25">
      <c r="C46" s="38"/>
      <c r="D46" s="823" t="s">
        <v>155</v>
      </c>
      <c r="E46" s="785"/>
      <c r="F46" s="785"/>
      <c r="G46" s="785"/>
      <c r="H46" s="773"/>
      <c r="I46" s="820" t="s">
        <v>156</v>
      </c>
      <c r="J46" s="785"/>
      <c r="K46" s="785"/>
      <c r="L46" s="785"/>
      <c r="M46" s="785"/>
      <c r="N46" s="785"/>
      <c r="O46" s="785"/>
      <c r="P46" s="773"/>
      <c r="Q46" s="821" t="s">
        <v>157</v>
      </c>
      <c r="R46" s="785"/>
      <c r="S46" s="785"/>
      <c r="T46" s="785"/>
      <c r="U46" s="785"/>
      <c r="V46" s="785"/>
      <c r="W46" s="785"/>
      <c r="X46" s="785"/>
      <c r="Y46" s="773"/>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11" t="s">
        <v>158</v>
      </c>
      <c r="D48" s="785"/>
      <c r="E48" s="785"/>
      <c r="F48" s="773"/>
      <c r="G48" s="816" t="s">
        <v>159</v>
      </c>
      <c r="H48" s="817" t="s">
        <v>160</v>
      </c>
      <c r="I48" s="799"/>
      <c r="J48" s="799"/>
      <c r="K48" s="799"/>
      <c r="L48" s="799"/>
      <c r="M48" s="799"/>
      <c r="N48" s="799"/>
      <c r="O48" s="799"/>
      <c r="P48" s="799"/>
      <c r="Q48" s="799"/>
      <c r="R48" s="799"/>
      <c r="S48" s="799"/>
      <c r="T48" s="799"/>
      <c r="U48" s="799"/>
      <c r="V48" s="799"/>
      <c r="W48" s="799"/>
      <c r="X48" s="799"/>
      <c r="Y48" s="799"/>
      <c r="Z48" s="799"/>
      <c r="AA48" s="800"/>
    </row>
    <row r="49" spans="2:28" ht="15.75" customHeight="1" x14ac:dyDescent="0.25">
      <c r="B49" s="39"/>
      <c r="C49" s="40" t="s">
        <v>161</v>
      </c>
      <c r="D49" s="41">
        <v>1.2</v>
      </c>
      <c r="E49" s="811" t="s">
        <v>162</v>
      </c>
      <c r="F49" s="773"/>
      <c r="G49" s="757"/>
      <c r="H49" s="802"/>
      <c r="I49" s="803"/>
      <c r="J49" s="803"/>
      <c r="K49" s="803"/>
      <c r="L49" s="803"/>
      <c r="M49" s="803"/>
      <c r="N49" s="803"/>
      <c r="O49" s="803"/>
      <c r="P49" s="803"/>
      <c r="Q49" s="803"/>
      <c r="R49" s="803"/>
      <c r="S49" s="803"/>
      <c r="T49" s="803"/>
      <c r="U49" s="803"/>
      <c r="V49" s="803"/>
      <c r="W49" s="803"/>
      <c r="X49" s="803"/>
      <c r="Y49" s="803"/>
      <c r="Z49" s="803"/>
      <c r="AA49" s="804"/>
      <c r="AB49" s="315"/>
    </row>
    <row r="50" spans="2:28" ht="15.75" customHeight="1" x14ac:dyDescent="0.25">
      <c r="B50" s="39"/>
      <c r="C50" s="42">
        <v>2024</v>
      </c>
      <c r="D50" s="43">
        <v>45474</v>
      </c>
      <c r="E50" s="810">
        <v>45656</v>
      </c>
      <c r="F50" s="773"/>
      <c r="G50" s="44">
        <v>25</v>
      </c>
      <c r="H50" s="815" t="s">
        <v>736</v>
      </c>
      <c r="I50" s="785"/>
      <c r="J50" s="785"/>
      <c r="K50" s="785"/>
      <c r="L50" s="785"/>
      <c r="M50" s="785"/>
      <c r="N50" s="785"/>
      <c r="O50" s="785"/>
      <c r="P50" s="785"/>
      <c r="Q50" s="785"/>
      <c r="R50" s="785"/>
      <c r="S50" s="785"/>
      <c r="T50" s="785"/>
      <c r="U50" s="785"/>
      <c r="V50" s="785"/>
      <c r="W50" s="785"/>
      <c r="X50" s="785"/>
      <c r="Y50" s="785"/>
      <c r="Z50" s="785"/>
      <c r="AA50" s="773"/>
      <c r="AB50" s="315"/>
    </row>
    <row r="51" spans="2:28" ht="15.75" customHeight="1" x14ac:dyDescent="0.25">
      <c r="B51" s="39"/>
      <c r="C51" s="42">
        <v>2025</v>
      </c>
      <c r="D51" s="43">
        <v>45658</v>
      </c>
      <c r="E51" s="810">
        <v>46021</v>
      </c>
      <c r="F51" s="773"/>
      <c r="G51" s="44">
        <v>65</v>
      </c>
      <c r="H51" s="815" t="s">
        <v>736</v>
      </c>
      <c r="I51" s="785"/>
      <c r="J51" s="785"/>
      <c r="K51" s="785"/>
      <c r="L51" s="785"/>
      <c r="M51" s="785"/>
      <c r="N51" s="785"/>
      <c r="O51" s="785"/>
      <c r="P51" s="785"/>
      <c r="Q51" s="785"/>
      <c r="R51" s="785"/>
      <c r="S51" s="785"/>
      <c r="T51" s="785"/>
      <c r="U51" s="785"/>
      <c r="V51" s="785"/>
      <c r="W51" s="785"/>
      <c r="X51" s="785"/>
      <c r="Y51" s="785"/>
      <c r="Z51" s="785"/>
      <c r="AA51" s="773"/>
      <c r="AB51" s="315"/>
    </row>
    <row r="52" spans="2:28" ht="15.75" customHeight="1" x14ac:dyDescent="0.25">
      <c r="B52" s="39"/>
      <c r="C52" s="42">
        <v>2026</v>
      </c>
      <c r="D52" s="43">
        <v>46023</v>
      </c>
      <c r="E52" s="810">
        <v>46386</v>
      </c>
      <c r="F52" s="773"/>
      <c r="G52" s="44">
        <v>85</v>
      </c>
      <c r="H52" s="815" t="s">
        <v>736</v>
      </c>
      <c r="I52" s="785"/>
      <c r="J52" s="785"/>
      <c r="K52" s="785"/>
      <c r="L52" s="785"/>
      <c r="M52" s="785"/>
      <c r="N52" s="785"/>
      <c r="O52" s="785"/>
      <c r="P52" s="785"/>
      <c r="Q52" s="785"/>
      <c r="R52" s="785"/>
      <c r="S52" s="785"/>
      <c r="T52" s="785"/>
      <c r="U52" s="785"/>
      <c r="V52" s="785"/>
      <c r="W52" s="785"/>
      <c r="X52" s="785"/>
      <c r="Y52" s="785"/>
      <c r="Z52" s="785"/>
      <c r="AA52" s="773"/>
      <c r="AB52" s="315"/>
    </row>
    <row r="53" spans="2:28" ht="15.75" customHeight="1" x14ac:dyDescent="0.25">
      <c r="B53" s="39"/>
      <c r="C53" s="42">
        <v>2027</v>
      </c>
      <c r="D53" s="43">
        <v>46388</v>
      </c>
      <c r="E53" s="810">
        <v>46751</v>
      </c>
      <c r="F53" s="773"/>
      <c r="G53" s="44">
        <v>100</v>
      </c>
      <c r="H53" s="815" t="s">
        <v>736</v>
      </c>
      <c r="I53" s="785"/>
      <c r="J53" s="785"/>
      <c r="K53" s="785"/>
      <c r="L53" s="785"/>
      <c r="M53" s="785"/>
      <c r="N53" s="785"/>
      <c r="O53" s="785"/>
      <c r="P53" s="785"/>
      <c r="Q53" s="785"/>
      <c r="R53" s="785"/>
      <c r="S53" s="785"/>
      <c r="T53" s="785"/>
      <c r="U53" s="785"/>
      <c r="V53" s="785"/>
      <c r="W53" s="785"/>
      <c r="X53" s="785"/>
      <c r="Y53" s="785"/>
      <c r="Z53" s="785"/>
      <c r="AA53" s="773"/>
      <c r="AB53" s="315"/>
    </row>
    <row r="54" spans="2:28" ht="15.75" customHeight="1" x14ac:dyDescent="0.25">
      <c r="B54" s="39"/>
      <c r="C54" s="42"/>
      <c r="D54" s="42"/>
      <c r="E54" s="811"/>
      <c r="F54" s="773"/>
      <c r="G54" s="41"/>
      <c r="H54" s="811"/>
      <c r="I54" s="785"/>
      <c r="J54" s="785"/>
      <c r="K54" s="785"/>
      <c r="L54" s="785"/>
      <c r="M54" s="785"/>
      <c r="N54" s="785"/>
      <c r="O54" s="785"/>
      <c r="P54" s="785"/>
      <c r="Q54" s="785"/>
      <c r="R54" s="785"/>
      <c r="S54" s="785"/>
      <c r="T54" s="785"/>
      <c r="U54" s="785"/>
      <c r="V54" s="785"/>
      <c r="W54" s="785"/>
      <c r="X54" s="785"/>
      <c r="Y54" s="785"/>
      <c r="Z54" s="785"/>
      <c r="AA54" s="773"/>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789" t="s">
        <v>163</v>
      </c>
      <c r="D56" s="781"/>
      <c r="E56" s="306"/>
      <c r="F56" s="297" t="s">
        <v>164</v>
      </c>
      <c r="G56" s="45"/>
      <c r="H56" s="308"/>
      <c r="I56" s="297" t="s">
        <v>165</v>
      </c>
      <c r="J56" s="293"/>
      <c r="K56" s="784"/>
      <c r="L56" s="773"/>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09" t="s">
        <v>166</v>
      </c>
      <c r="C58" s="785"/>
      <c r="D58" s="785"/>
      <c r="E58" s="785"/>
      <c r="F58" s="785"/>
      <c r="G58" s="785"/>
      <c r="H58" s="785"/>
      <c r="I58" s="785"/>
      <c r="J58" s="785"/>
      <c r="K58" s="785"/>
      <c r="L58" s="785"/>
      <c r="M58" s="785"/>
      <c r="N58" s="785"/>
      <c r="O58" s="785"/>
      <c r="P58" s="785"/>
      <c r="Q58" s="785"/>
      <c r="R58" s="785"/>
      <c r="S58" s="785"/>
      <c r="T58" s="785"/>
      <c r="U58" s="785"/>
      <c r="V58" s="785"/>
      <c r="W58" s="785"/>
      <c r="X58" s="785"/>
      <c r="Y58" s="785"/>
      <c r="Z58" s="785"/>
      <c r="AA58" s="785"/>
      <c r="AB58" s="773"/>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11" t="s">
        <v>161</v>
      </c>
      <c r="C60" s="773"/>
      <c r="D60" s="41"/>
      <c r="E60" s="811" t="s">
        <v>167</v>
      </c>
      <c r="F60" s="773"/>
      <c r="G60" s="41"/>
      <c r="H60" s="783" t="s">
        <v>168</v>
      </c>
      <c r="I60" s="773"/>
      <c r="J60" s="811"/>
      <c r="K60" s="773"/>
      <c r="L60" s="814"/>
      <c r="M60" s="781"/>
      <c r="N60" s="41" t="s">
        <v>169</v>
      </c>
      <c r="O60" s="811"/>
      <c r="P60" s="785"/>
      <c r="Q60" s="773"/>
      <c r="R60" s="811" t="s">
        <v>170</v>
      </c>
      <c r="S60" s="785"/>
      <c r="T60" s="773"/>
      <c r="U60" s="811"/>
      <c r="V60" s="785"/>
      <c r="W60" s="773"/>
      <c r="X60" s="811" t="s">
        <v>171</v>
      </c>
      <c r="Y60" s="773"/>
      <c r="Z60" s="811"/>
      <c r="AA60" s="785"/>
      <c r="AB60" s="773"/>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09" t="s">
        <v>172</v>
      </c>
      <c r="C62" s="773"/>
      <c r="D62" s="812"/>
      <c r="E62" s="803"/>
      <c r="F62" s="803"/>
      <c r="G62" s="803"/>
      <c r="H62" s="803"/>
      <c r="I62" s="803"/>
      <c r="J62" s="803"/>
      <c r="K62" s="803"/>
      <c r="L62" s="803"/>
      <c r="M62" s="803"/>
      <c r="N62" s="803"/>
      <c r="O62" s="803"/>
      <c r="P62" s="803"/>
      <c r="Q62" s="803"/>
      <c r="R62" s="803"/>
      <c r="S62" s="803"/>
      <c r="T62" s="803"/>
      <c r="U62" s="803"/>
      <c r="V62" s="803"/>
      <c r="W62" s="803"/>
      <c r="X62" s="803"/>
      <c r="Y62" s="803"/>
      <c r="Z62" s="803"/>
      <c r="AA62" s="803"/>
      <c r="AB62" s="80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09" t="s">
        <v>173</v>
      </c>
      <c r="C64" s="773"/>
      <c r="D64" s="813"/>
      <c r="E64" s="803"/>
      <c r="F64" s="803"/>
      <c r="G64" s="803"/>
      <c r="H64" s="803"/>
      <c r="I64" s="803"/>
      <c r="J64" s="803"/>
      <c r="K64" s="803"/>
      <c r="L64" s="803"/>
      <c r="M64" s="803"/>
      <c r="N64" s="803"/>
      <c r="O64" s="803"/>
      <c r="P64" s="803"/>
      <c r="Q64" s="803"/>
      <c r="R64" s="803"/>
      <c r="S64" s="803"/>
      <c r="T64" s="803"/>
      <c r="U64" s="803"/>
      <c r="V64" s="803"/>
      <c r="W64" s="803"/>
      <c r="X64" s="803"/>
      <c r="Y64" s="803"/>
      <c r="Z64" s="803"/>
      <c r="AA64" s="803"/>
      <c r="AB64" s="804"/>
    </row>
    <row r="66" spans="2:28" ht="15.75" customHeight="1" x14ac:dyDescent="0.25">
      <c r="B66" s="809" t="s">
        <v>174</v>
      </c>
      <c r="C66" s="773"/>
      <c r="D66" s="813"/>
      <c r="E66" s="803"/>
      <c r="F66" s="803"/>
      <c r="G66" s="803"/>
      <c r="H66" s="803"/>
      <c r="I66" s="803"/>
      <c r="J66" s="803"/>
      <c r="K66" s="803"/>
      <c r="L66" s="803"/>
      <c r="M66" s="803"/>
      <c r="N66" s="803"/>
      <c r="O66" s="803"/>
      <c r="P66" s="803"/>
      <c r="Q66" s="803"/>
      <c r="R66" s="803"/>
      <c r="S66" s="803"/>
      <c r="T66" s="803"/>
      <c r="U66" s="803"/>
      <c r="V66" s="803"/>
      <c r="W66" s="803"/>
      <c r="X66" s="803"/>
      <c r="Y66" s="803"/>
      <c r="Z66" s="803"/>
      <c r="AA66" s="803"/>
      <c r="AB66" s="80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09" t="s">
        <v>175</v>
      </c>
      <c r="C68" s="773"/>
      <c r="D68" s="813"/>
      <c r="E68" s="803"/>
      <c r="F68" s="803"/>
      <c r="G68" s="803"/>
      <c r="H68" s="803"/>
      <c r="I68" s="803"/>
      <c r="J68" s="803"/>
      <c r="K68" s="803"/>
      <c r="L68" s="803"/>
      <c r="M68" s="803"/>
      <c r="N68" s="803"/>
      <c r="O68" s="803"/>
      <c r="P68" s="803"/>
      <c r="Q68" s="803"/>
      <c r="R68" s="803"/>
      <c r="S68" s="803"/>
      <c r="T68" s="803"/>
      <c r="U68" s="803"/>
      <c r="V68" s="803"/>
      <c r="W68" s="803"/>
      <c r="X68" s="803"/>
      <c r="Y68" s="803"/>
      <c r="Z68" s="803"/>
      <c r="AA68" s="803"/>
      <c r="AB68" s="80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09" t="s">
        <v>176</v>
      </c>
      <c r="C70" s="773"/>
      <c r="D70" s="813"/>
      <c r="E70" s="803"/>
      <c r="F70" s="803"/>
      <c r="G70" s="803"/>
      <c r="H70" s="803"/>
      <c r="I70" s="803"/>
      <c r="J70" s="803"/>
      <c r="K70" s="803"/>
      <c r="L70" s="803"/>
      <c r="M70" s="803"/>
      <c r="N70" s="803"/>
      <c r="O70" s="803"/>
      <c r="P70" s="803"/>
      <c r="Q70" s="803"/>
      <c r="R70" s="803"/>
      <c r="S70" s="803"/>
      <c r="T70" s="803"/>
      <c r="U70" s="803"/>
      <c r="V70" s="803"/>
      <c r="W70" s="803"/>
      <c r="X70" s="803"/>
      <c r="Y70" s="803"/>
      <c r="Z70" s="803"/>
      <c r="AA70" s="803"/>
      <c r="AB70" s="80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09" t="s">
        <v>177</v>
      </c>
      <c r="C72" s="785"/>
      <c r="D72" s="785"/>
      <c r="E72" s="785"/>
      <c r="F72" s="785"/>
      <c r="G72" s="785"/>
      <c r="H72" s="785"/>
      <c r="I72" s="785"/>
      <c r="J72" s="785"/>
      <c r="K72" s="785"/>
      <c r="L72" s="785"/>
      <c r="M72" s="785"/>
      <c r="N72" s="785"/>
      <c r="O72" s="785"/>
      <c r="P72" s="785"/>
      <c r="Q72" s="785"/>
      <c r="R72" s="785"/>
      <c r="S72" s="785"/>
      <c r="T72" s="785"/>
      <c r="U72" s="785"/>
      <c r="V72" s="785"/>
      <c r="W72" s="785"/>
      <c r="X72" s="785"/>
      <c r="Y72" s="785"/>
      <c r="Z72" s="785"/>
      <c r="AA72" s="785"/>
      <c r="AB72" s="773"/>
    </row>
    <row r="73" spans="2:28" ht="15.75" customHeight="1" x14ac:dyDescent="0.25">
      <c r="B73" s="783" t="s">
        <v>122</v>
      </c>
      <c r="C73" s="773"/>
      <c r="D73" s="50" t="s">
        <v>178</v>
      </c>
      <c r="E73" s="783" t="s">
        <v>179</v>
      </c>
      <c r="F73" s="773"/>
      <c r="G73" s="783" t="s">
        <v>177</v>
      </c>
      <c r="H73" s="785"/>
      <c r="I73" s="785"/>
      <c r="J73" s="785"/>
      <c r="K73" s="785"/>
      <c r="L73" s="785"/>
      <c r="M73" s="785"/>
      <c r="N73" s="785"/>
      <c r="O73" s="773"/>
      <c r="P73" s="783" t="s">
        <v>180</v>
      </c>
      <c r="Q73" s="785"/>
      <c r="R73" s="785"/>
      <c r="S73" s="785"/>
      <c r="T73" s="785"/>
      <c r="U73" s="785"/>
      <c r="V73" s="785"/>
      <c r="W73" s="785"/>
      <c r="X73" s="785"/>
      <c r="Y73" s="785"/>
      <c r="Z73" s="785"/>
      <c r="AA73" s="785"/>
      <c r="AB73" s="773"/>
    </row>
    <row r="74" spans="2:28" ht="15.75" customHeight="1" x14ac:dyDescent="0.25">
      <c r="B74" s="783"/>
      <c r="C74" s="773"/>
      <c r="D74" s="36"/>
      <c r="E74" s="783"/>
      <c r="F74" s="773"/>
      <c r="G74" s="808"/>
      <c r="H74" s="785"/>
      <c r="I74" s="785"/>
      <c r="J74" s="785"/>
      <c r="K74" s="785"/>
      <c r="L74" s="785"/>
      <c r="M74" s="785"/>
      <c r="N74" s="785"/>
      <c r="O74" s="773"/>
      <c r="P74" s="808"/>
      <c r="Q74" s="785"/>
      <c r="R74" s="785"/>
      <c r="S74" s="785"/>
      <c r="T74" s="785"/>
      <c r="U74" s="785"/>
      <c r="V74" s="785"/>
      <c r="W74" s="785"/>
      <c r="X74" s="785"/>
      <c r="Y74" s="785"/>
      <c r="Z74" s="785"/>
      <c r="AA74" s="785"/>
      <c r="AB74" s="773"/>
    </row>
    <row r="75" spans="2:28" ht="15.75" customHeight="1" x14ac:dyDescent="0.25">
      <c r="B75" s="783"/>
      <c r="C75" s="773"/>
      <c r="D75" s="36"/>
      <c r="E75" s="783"/>
      <c r="F75" s="773"/>
      <c r="G75" s="808"/>
      <c r="H75" s="785"/>
      <c r="I75" s="785"/>
      <c r="J75" s="785"/>
      <c r="K75" s="785"/>
      <c r="L75" s="785"/>
      <c r="M75" s="785"/>
      <c r="N75" s="785"/>
      <c r="O75" s="773"/>
      <c r="P75" s="808"/>
      <c r="Q75" s="785"/>
      <c r="R75" s="785"/>
      <c r="S75" s="785"/>
      <c r="T75" s="785"/>
      <c r="U75" s="785"/>
      <c r="V75" s="785"/>
      <c r="W75" s="785"/>
      <c r="X75" s="785"/>
      <c r="Y75" s="785"/>
      <c r="Z75" s="785"/>
      <c r="AA75" s="785"/>
      <c r="AB75" s="773"/>
    </row>
    <row r="76" spans="2:28" ht="26.25" customHeight="1" x14ac:dyDescent="0.25">
      <c r="B76" s="807" t="s">
        <v>181</v>
      </c>
      <c r="C76" s="785"/>
      <c r="D76" s="785"/>
      <c r="E76" s="785"/>
      <c r="F76" s="785"/>
      <c r="G76" s="785"/>
      <c r="H76" s="785"/>
      <c r="I76" s="785"/>
      <c r="J76" s="785"/>
      <c r="K76" s="785"/>
      <c r="L76" s="785"/>
      <c r="M76" s="785"/>
      <c r="N76" s="785"/>
      <c r="O76" s="785"/>
      <c r="P76" s="785"/>
      <c r="Q76" s="785"/>
      <c r="R76" s="785"/>
      <c r="S76" s="785"/>
      <c r="T76" s="785"/>
      <c r="U76" s="785"/>
      <c r="V76" s="785"/>
      <c r="W76" s="785"/>
      <c r="X76" s="785"/>
      <c r="Y76" s="785"/>
      <c r="Z76" s="785"/>
      <c r="AA76" s="785"/>
      <c r="AB76" s="773"/>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c r="AC2" s="293"/>
      <c r="AD2" s="293"/>
      <c r="AE2" s="293"/>
      <c r="AF2" s="293"/>
      <c r="AG2" s="293"/>
      <c r="AH2" s="293"/>
    </row>
    <row r="3" spans="2:34"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c r="AC3" s="293"/>
      <c r="AD3" s="293"/>
      <c r="AE3" s="293"/>
      <c r="AF3" s="293"/>
      <c r="AG3" s="293"/>
      <c r="AH3" s="293"/>
    </row>
    <row r="4" spans="2:34"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c r="AC4" s="293"/>
      <c r="AD4" s="293"/>
      <c r="AE4" s="293"/>
      <c r="AF4" s="293"/>
      <c r="AG4" s="293"/>
      <c r="AH4" s="293"/>
    </row>
    <row r="5" spans="2:34"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c r="AC5" s="293"/>
      <c r="AD5" s="293"/>
      <c r="AE5" s="293"/>
      <c r="AF5" s="293"/>
      <c r="AG5" s="293"/>
      <c r="AH5" s="293"/>
    </row>
    <row r="6" spans="2:34"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c r="AC6" s="293"/>
      <c r="AD6" s="293"/>
      <c r="AE6" s="293"/>
      <c r="AF6" s="293"/>
      <c r="AG6" s="293"/>
      <c r="AH6" s="293"/>
    </row>
    <row r="7" spans="2:34"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1338" t="s">
        <v>723</v>
      </c>
      <c r="AH9" s="781"/>
    </row>
    <row r="10" spans="2:34" ht="30" customHeight="1" x14ac:dyDescent="0.25">
      <c r="B10" s="30"/>
      <c r="C10" s="782" t="s">
        <v>123</v>
      </c>
      <c r="D10" s="781"/>
      <c r="E10" s="783" t="s">
        <v>737</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c r="AC10" s="293"/>
      <c r="AD10" s="293"/>
      <c r="AE10" s="293"/>
      <c r="AF10" s="293"/>
      <c r="AG10" s="293"/>
      <c r="AH10" s="293"/>
    </row>
    <row r="11" spans="2:34"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c r="AC11" s="293"/>
      <c r="AD11" s="293"/>
      <c r="AE11" s="293"/>
      <c r="AF11" s="293"/>
      <c r="AG11" s="293"/>
      <c r="AH11" s="293"/>
    </row>
    <row r="12" spans="2:34" ht="29.25" customHeight="1" x14ac:dyDescent="0.25">
      <c r="B12" s="30"/>
      <c r="C12" s="796" t="s">
        <v>125</v>
      </c>
      <c r="D12" s="797"/>
      <c r="E12" s="794" t="s">
        <v>726</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c r="AC12" s="293"/>
      <c r="AD12" s="293"/>
      <c r="AE12" s="293"/>
      <c r="AF12" s="293"/>
      <c r="AG12" s="50" t="s">
        <v>724</v>
      </c>
      <c r="AH12" s="50" t="s">
        <v>725</v>
      </c>
    </row>
    <row r="13" spans="2:34"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727</v>
      </c>
      <c r="AH13" s="36">
        <v>28</v>
      </c>
    </row>
    <row r="14" spans="2:34" ht="15" customHeight="1" x14ac:dyDescent="0.25">
      <c r="B14" s="30"/>
      <c r="C14" s="782" t="s">
        <v>127</v>
      </c>
      <c r="D14" s="781"/>
      <c r="E14" s="304"/>
      <c r="F14" s="780"/>
      <c r="G14" s="781"/>
      <c r="H14" s="781"/>
      <c r="I14" s="781"/>
      <c r="J14" s="781"/>
      <c r="K14" s="781"/>
      <c r="L14" s="781"/>
      <c r="M14" s="781"/>
      <c r="N14" s="781"/>
      <c r="O14" s="781"/>
      <c r="P14" s="781"/>
      <c r="Q14" s="781"/>
      <c r="R14" s="781"/>
      <c r="S14" s="781"/>
      <c r="T14" s="781"/>
      <c r="U14" s="781"/>
      <c r="V14" s="781"/>
      <c r="W14" s="781"/>
      <c r="X14" s="781"/>
      <c r="Y14" s="781"/>
      <c r="Z14" s="781"/>
      <c r="AA14" s="781"/>
      <c r="AB14" s="793"/>
      <c r="AC14" s="293"/>
      <c r="AD14" s="293"/>
      <c r="AE14" s="293"/>
      <c r="AF14" s="293"/>
      <c r="AG14" s="36" t="s">
        <v>728</v>
      </c>
      <c r="AH14" s="36">
        <v>100</v>
      </c>
    </row>
    <row r="15" spans="2:34" ht="29.25" customHeight="1" x14ac:dyDescent="0.25">
      <c r="B15" s="30"/>
      <c r="C15" s="783" t="s">
        <v>738</v>
      </c>
      <c r="D15" s="785"/>
      <c r="E15" s="785"/>
      <c r="F15" s="785"/>
      <c r="G15" s="785"/>
      <c r="H15" s="785"/>
      <c r="I15" s="785"/>
      <c r="J15" s="785"/>
      <c r="K15" s="785"/>
      <c r="L15" s="785"/>
      <c r="M15" s="785"/>
      <c r="N15" s="785"/>
      <c r="O15" s="785"/>
      <c r="P15" s="785"/>
      <c r="Q15" s="785"/>
      <c r="R15" s="785"/>
      <c r="S15" s="785"/>
      <c r="T15" s="785"/>
      <c r="U15" s="785"/>
      <c r="V15" s="785"/>
      <c r="W15" s="785"/>
      <c r="X15" s="785"/>
      <c r="Y15" s="785"/>
      <c r="Z15" s="785"/>
      <c r="AA15" s="773"/>
      <c r="AB15" s="305"/>
      <c r="AC15" s="293"/>
      <c r="AD15" s="293"/>
      <c r="AE15" s="293"/>
      <c r="AF15" s="293"/>
      <c r="AG15" s="36" t="s">
        <v>729</v>
      </c>
      <c r="AH15" s="36">
        <v>34</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731</v>
      </c>
      <c r="AH16" s="36">
        <v>100</v>
      </c>
    </row>
    <row r="17" spans="3:34"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36" t="s">
        <v>732</v>
      </c>
      <c r="AH17" s="36">
        <v>38</v>
      </c>
    </row>
    <row r="18" spans="3:34" ht="15" customHeight="1" x14ac:dyDescent="0.25">
      <c r="C18" s="798"/>
      <c r="D18" s="799"/>
      <c r="E18" s="799"/>
      <c r="F18" s="799"/>
      <c r="G18" s="799"/>
      <c r="H18" s="799"/>
      <c r="I18" s="799"/>
      <c r="J18" s="799"/>
      <c r="K18" s="799"/>
      <c r="L18" s="799"/>
      <c r="M18" s="799"/>
      <c r="N18" s="799"/>
      <c r="O18" s="799"/>
      <c r="P18" s="800"/>
      <c r="Q18" s="293"/>
      <c r="R18" s="784"/>
      <c r="S18" s="785"/>
      <c r="T18" s="785"/>
      <c r="U18" s="785"/>
      <c r="V18" s="785"/>
      <c r="W18" s="785"/>
      <c r="X18" s="785"/>
      <c r="Y18" s="785"/>
      <c r="Z18" s="785"/>
      <c r="AA18" s="773"/>
      <c r="AB18" s="301"/>
      <c r="AC18" s="293"/>
      <c r="AD18" s="293"/>
      <c r="AE18" s="293"/>
      <c r="AF18" s="293"/>
      <c r="AG18" s="36" t="s">
        <v>733</v>
      </c>
      <c r="AH18" s="36">
        <v>100</v>
      </c>
    </row>
    <row r="19" spans="3:34" ht="15" customHeight="1" x14ac:dyDescent="0.25">
      <c r="C19" s="801"/>
      <c r="D19" s="755"/>
      <c r="E19" s="755"/>
      <c r="F19" s="755"/>
      <c r="G19" s="755"/>
      <c r="H19" s="755"/>
      <c r="I19" s="755"/>
      <c r="J19" s="755"/>
      <c r="K19" s="755"/>
      <c r="L19" s="755"/>
      <c r="M19" s="755"/>
      <c r="N19" s="755"/>
      <c r="O19" s="755"/>
      <c r="P19" s="793"/>
      <c r="Q19" s="293"/>
      <c r="R19" s="293"/>
      <c r="S19" s="293"/>
      <c r="T19" s="293"/>
      <c r="U19" s="293"/>
      <c r="V19" s="293"/>
      <c r="W19" s="293"/>
      <c r="X19" s="293"/>
      <c r="Y19" s="293"/>
      <c r="Z19" s="293"/>
      <c r="AA19" s="293"/>
      <c r="AB19" s="301"/>
      <c r="AC19" s="293"/>
      <c r="AD19" s="293"/>
      <c r="AE19" s="293"/>
      <c r="AF19" s="293"/>
      <c r="AG19" s="36" t="s">
        <v>734</v>
      </c>
      <c r="AH19" s="36">
        <v>25</v>
      </c>
    </row>
    <row r="20" spans="3:34" ht="15" customHeight="1" x14ac:dyDescent="0.25">
      <c r="C20" s="801"/>
      <c r="D20" s="755"/>
      <c r="E20" s="755"/>
      <c r="F20" s="755"/>
      <c r="G20" s="755"/>
      <c r="H20" s="755"/>
      <c r="I20" s="755"/>
      <c r="J20" s="755"/>
      <c r="K20" s="755"/>
      <c r="L20" s="755"/>
      <c r="M20" s="755"/>
      <c r="N20" s="755"/>
      <c r="O20" s="755"/>
      <c r="P20" s="793"/>
      <c r="Q20" s="303"/>
      <c r="R20" s="306" t="s">
        <v>130</v>
      </c>
      <c r="S20" s="306"/>
      <c r="T20" s="306"/>
      <c r="U20" s="306"/>
      <c r="V20" s="306"/>
      <c r="W20" s="303"/>
      <c r="X20" s="303"/>
      <c r="Y20" s="303"/>
      <c r="Z20" s="293"/>
      <c r="AA20" s="303"/>
      <c r="AB20" s="301"/>
      <c r="AC20" s="293"/>
      <c r="AD20" s="293"/>
      <c r="AE20" s="293"/>
      <c r="AF20" s="293"/>
      <c r="AG20" s="293"/>
      <c r="AH20" s="293"/>
    </row>
    <row r="21" spans="3:34" ht="15" customHeight="1" x14ac:dyDescent="0.25">
      <c r="C21" s="801"/>
      <c r="D21" s="755"/>
      <c r="E21" s="755"/>
      <c r="F21" s="755"/>
      <c r="G21" s="755"/>
      <c r="H21" s="755"/>
      <c r="I21" s="755"/>
      <c r="J21" s="755"/>
      <c r="K21" s="755"/>
      <c r="L21" s="755"/>
      <c r="M21" s="755"/>
      <c r="N21" s="755"/>
      <c r="O21" s="755"/>
      <c r="P21" s="793"/>
      <c r="Q21" s="293"/>
      <c r="R21" s="36"/>
      <c r="S21" s="293" t="s">
        <v>15</v>
      </c>
      <c r="T21" s="293"/>
      <c r="U21" s="36"/>
      <c r="V21" s="293" t="s">
        <v>27</v>
      </c>
      <c r="W21" s="293"/>
      <c r="X21" s="36"/>
      <c r="Y21" s="308" t="s">
        <v>46</v>
      </c>
      <c r="Z21" s="293"/>
      <c r="AA21" s="293"/>
      <c r="AB21" s="301"/>
      <c r="AC21" s="293"/>
      <c r="AD21" s="293"/>
      <c r="AE21" s="293"/>
      <c r="AF21" s="293"/>
      <c r="AG21" s="293"/>
      <c r="AH21" s="293"/>
    </row>
    <row r="22" spans="3:34" ht="15" customHeight="1" x14ac:dyDescent="0.25">
      <c r="C22" s="801"/>
      <c r="D22" s="755"/>
      <c r="E22" s="755"/>
      <c r="F22" s="755"/>
      <c r="G22" s="755"/>
      <c r="H22" s="755"/>
      <c r="I22" s="755"/>
      <c r="J22" s="755"/>
      <c r="K22" s="755"/>
      <c r="L22" s="755"/>
      <c r="M22" s="755"/>
      <c r="N22" s="755"/>
      <c r="O22" s="755"/>
      <c r="P22" s="793"/>
      <c r="Q22" s="293"/>
      <c r="R22" s="293"/>
      <c r="S22" s="293"/>
      <c r="T22" s="293"/>
      <c r="U22" s="293"/>
      <c r="V22" s="293"/>
      <c r="W22" s="293"/>
      <c r="X22" s="293"/>
      <c r="Y22" s="293"/>
      <c r="Z22" s="293"/>
      <c r="AA22" s="293"/>
      <c r="AB22" s="301"/>
      <c r="AC22" s="293"/>
      <c r="AD22" s="293"/>
      <c r="AE22" s="293"/>
      <c r="AF22" s="293"/>
      <c r="AG22" s="293"/>
      <c r="AH22" s="293"/>
    </row>
    <row r="23" spans="3:34" ht="15" customHeight="1" x14ac:dyDescent="0.25">
      <c r="C23" s="802"/>
      <c r="D23" s="803"/>
      <c r="E23" s="803"/>
      <c r="F23" s="803"/>
      <c r="G23" s="803"/>
      <c r="H23" s="803"/>
      <c r="I23" s="803"/>
      <c r="J23" s="803"/>
      <c r="K23" s="803"/>
      <c r="L23" s="803"/>
      <c r="M23" s="803"/>
      <c r="N23" s="803"/>
      <c r="O23" s="803"/>
      <c r="P23" s="804"/>
      <c r="Q23" s="293"/>
      <c r="R23" s="306" t="s">
        <v>131</v>
      </c>
      <c r="S23" s="293"/>
      <c r="T23" s="293"/>
      <c r="U23" s="293"/>
      <c r="V23" s="293"/>
      <c r="W23" s="791" t="s">
        <v>33</v>
      </c>
      <c r="X23" s="785"/>
      <c r="Y23" s="785"/>
      <c r="Z23" s="785"/>
      <c r="AA23" s="773"/>
      <c r="AB23" s="301"/>
      <c r="AC23" s="293"/>
      <c r="AD23" s="293"/>
      <c r="AE23" s="293"/>
      <c r="AF23" s="293"/>
      <c r="AG23" s="325">
        <f>+(((((AH13/100)*AH14)+((AH15/100)*AH16)+((AH17/100)*AH18))*AH19)/100)</f>
        <v>25</v>
      </c>
      <c r="AH23" s="293"/>
    </row>
    <row r="24" spans="3:34"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c r="AH24" s="293"/>
    </row>
    <row r="25" spans="3:34"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c r="AH25" s="293"/>
    </row>
    <row r="26" spans="3:34" ht="39.75" customHeight="1" x14ac:dyDescent="0.25">
      <c r="C26" s="1337" t="s">
        <v>718</v>
      </c>
      <c r="D26" s="785"/>
      <c r="E26" s="785"/>
      <c r="F26" s="785"/>
      <c r="G26" s="785"/>
      <c r="H26" s="785"/>
      <c r="I26" s="785"/>
      <c r="J26" s="785"/>
      <c r="K26" s="785"/>
      <c r="L26" s="785"/>
      <c r="M26" s="785"/>
      <c r="N26" s="785"/>
      <c r="O26" s="785"/>
      <c r="P26" s="785"/>
      <c r="Q26" s="785"/>
      <c r="R26" s="785"/>
      <c r="S26" s="785"/>
      <c r="T26" s="785"/>
      <c r="U26" s="785"/>
      <c r="V26" s="785"/>
      <c r="W26" s="785"/>
      <c r="X26" s="785"/>
      <c r="Y26" s="785"/>
      <c r="Z26" s="785"/>
      <c r="AA26" s="773"/>
      <c r="AB26" s="301"/>
      <c r="AC26" s="293"/>
      <c r="AD26" s="293"/>
      <c r="AE26" s="293"/>
      <c r="AF26" s="293"/>
      <c r="AG26" s="293"/>
      <c r="AH26" s="293"/>
    </row>
    <row r="27" spans="3:34"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c r="AH27" s="293"/>
    </row>
    <row r="28" spans="3:34"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c r="AH28" s="293"/>
    </row>
    <row r="29" spans="3:34" ht="29.25" customHeight="1" x14ac:dyDescent="0.25">
      <c r="C29" s="791" t="s">
        <v>719</v>
      </c>
      <c r="D29" s="785"/>
      <c r="E29" s="785"/>
      <c r="F29" s="785"/>
      <c r="G29" s="785"/>
      <c r="H29" s="785"/>
      <c r="I29" s="785"/>
      <c r="J29" s="785"/>
      <c r="K29" s="773"/>
      <c r="L29" s="303"/>
      <c r="M29" s="791"/>
      <c r="N29" s="785"/>
      <c r="O29" s="785"/>
      <c r="P29" s="785"/>
      <c r="Q29" s="785"/>
      <c r="R29" s="785"/>
      <c r="S29" s="785"/>
      <c r="T29" s="785"/>
      <c r="U29" s="785"/>
      <c r="V29" s="785"/>
      <c r="W29" s="785"/>
      <c r="X29" s="785"/>
      <c r="Y29" s="785"/>
      <c r="Z29" s="785"/>
      <c r="AA29" s="773"/>
      <c r="AB29" s="309"/>
      <c r="AC29" s="293"/>
      <c r="AD29" s="293"/>
      <c r="AE29" s="293"/>
      <c r="AF29" s="293"/>
      <c r="AG29" s="293"/>
      <c r="AH29" s="293"/>
    </row>
    <row r="30" spans="3:34"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c r="AH30" s="293"/>
    </row>
    <row r="31" spans="3:34"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c r="AH31" s="293"/>
    </row>
    <row r="32" spans="3:34" ht="90" customHeight="1" x14ac:dyDescent="0.25">
      <c r="C32" s="790" t="s">
        <v>720</v>
      </c>
      <c r="D32" s="785"/>
      <c r="E32" s="785"/>
      <c r="F32" s="785"/>
      <c r="G32" s="785"/>
      <c r="H32" s="785"/>
      <c r="I32" s="785"/>
      <c r="J32" s="785"/>
      <c r="K32" s="785"/>
      <c r="L32" s="785"/>
      <c r="M32" s="785"/>
      <c r="N32" s="785"/>
      <c r="O32" s="785"/>
      <c r="P32" s="785"/>
      <c r="Q32" s="785"/>
      <c r="R32" s="785"/>
      <c r="S32" s="785"/>
      <c r="T32" s="785"/>
      <c r="U32" s="785"/>
      <c r="V32" s="785"/>
      <c r="W32" s="785"/>
      <c r="X32" s="785"/>
      <c r="Y32" s="785"/>
      <c r="Z32" s="785"/>
      <c r="AA32" s="773"/>
      <c r="AB32" s="301"/>
      <c r="AC32" s="293"/>
      <c r="AD32" s="293"/>
      <c r="AE32" s="293"/>
      <c r="AF32" s="293"/>
      <c r="AG32" s="293"/>
      <c r="AH32" s="293"/>
    </row>
    <row r="34" spans="3:27" ht="15.75" customHeight="1" x14ac:dyDescent="0.25">
      <c r="C34" s="789" t="s">
        <v>139</v>
      </c>
      <c r="D34" s="781"/>
      <c r="E34" s="306"/>
      <c r="F34" s="783" t="s">
        <v>34</v>
      </c>
      <c r="G34" s="773"/>
      <c r="H34" s="306"/>
      <c r="I34" s="293"/>
      <c r="J34" s="313" t="s">
        <v>140</v>
      </c>
      <c r="K34" s="783">
        <v>25</v>
      </c>
      <c r="L34" s="785"/>
      <c r="M34" s="785"/>
      <c r="N34" s="773"/>
      <c r="O34" s="306"/>
      <c r="P34" s="306"/>
      <c r="Q34" s="297" t="s">
        <v>141</v>
      </c>
      <c r="R34" s="293"/>
      <c r="S34" s="306"/>
      <c r="T34" s="306"/>
      <c r="U34" s="306"/>
      <c r="V34" s="306"/>
      <c r="W34" s="783" t="s">
        <v>20</v>
      </c>
      <c r="X34" s="785"/>
      <c r="Y34" s="785"/>
      <c r="Z34" s="785"/>
      <c r="AA34" s="773"/>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790" t="s">
        <v>739</v>
      </c>
      <c r="G36" s="785"/>
      <c r="H36" s="785"/>
      <c r="I36" s="785"/>
      <c r="J36" s="785"/>
      <c r="K36" s="785"/>
      <c r="L36" s="785"/>
      <c r="M36" s="773"/>
      <c r="N36" s="293"/>
      <c r="O36" s="313" t="s">
        <v>144</v>
      </c>
      <c r="P36" s="791">
        <v>0</v>
      </c>
      <c r="Q36" s="785"/>
      <c r="R36" s="785"/>
      <c r="S36" s="785"/>
      <c r="T36" s="785"/>
      <c r="U36" s="785"/>
      <c r="V36" s="785"/>
      <c r="W36" s="785"/>
      <c r="X36" s="785"/>
      <c r="Y36" s="785"/>
      <c r="Z36" s="785"/>
      <c r="AA36" s="773"/>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784" t="s">
        <v>146</v>
      </c>
      <c r="G38" s="773"/>
      <c r="H38" s="293"/>
      <c r="I38" s="293"/>
      <c r="J38" s="306" t="s">
        <v>147</v>
      </c>
      <c r="K38" s="293"/>
      <c r="L38" s="784" t="s">
        <v>148</v>
      </c>
      <c r="M38" s="785"/>
      <c r="N38" s="773"/>
      <c r="O38" s="306"/>
      <c r="P38" s="306"/>
      <c r="Q38" s="293"/>
      <c r="R38" s="306" t="s">
        <v>149</v>
      </c>
      <c r="S38" s="306"/>
      <c r="T38" s="306"/>
      <c r="U38" s="306"/>
      <c r="V38" s="306"/>
      <c r="W38" s="792"/>
      <c r="X38" s="785"/>
      <c r="Y38" s="785"/>
      <c r="Z38" s="785"/>
      <c r="AA38" s="773"/>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786">
        <v>2024</v>
      </c>
      <c r="E40" s="787"/>
      <c r="F40" s="788"/>
      <c r="G40" s="34"/>
      <c r="H40" s="297"/>
      <c r="I40" s="297"/>
      <c r="J40" s="297"/>
      <c r="K40" s="297"/>
      <c r="L40" s="297"/>
      <c r="M40" s="297"/>
      <c r="N40" s="297"/>
      <c r="O40" s="297"/>
      <c r="P40" s="297"/>
      <c r="Q40" s="780"/>
      <c r="R40" s="781"/>
      <c r="S40" s="781"/>
      <c r="T40" s="781"/>
      <c r="U40" s="781"/>
      <c r="V40" s="297"/>
      <c r="W40" s="297"/>
      <c r="X40" s="782"/>
      <c r="Y40" s="781"/>
      <c r="Z40" s="781"/>
      <c r="AA40" s="781"/>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791">
        <v>1</v>
      </c>
      <c r="E42" s="785"/>
      <c r="F42" s="773"/>
      <c r="G42" s="293"/>
      <c r="H42" s="297"/>
      <c r="I42" s="297"/>
      <c r="J42" s="297"/>
      <c r="K42" s="297"/>
      <c r="L42" s="297"/>
      <c r="M42" s="297"/>
      <c r="N42" s="297"/>
      <c r="O42" s="297"/>
      <c r="P42" s="297"/>
      <c r="Q42" s="780"/>
      <c r="R42" s="781"/>
      <c r="S42" s="781"/>
      <c r="T42" s="781"/>
      <c r="U42" s="781"/>
      <c r="V42" s="297"/>
      <c r="W42" s="297"/>
      <c r="X42" s="782"/>
      <c r="Y42" s="781"/>
      <c r="Z42" s="781"/>
      <c r="AA42" s="781"/>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783" t="s">
        <v>151</v>
      </c>
      <c r="E44" s="785"/>
      <c r="F44" s="785"/>
      <c r="G44" s="785"/>
      <c r="H44" s="785"/>
      <c r="I44" s="785"/>
      <c r="J44" s="785"/>
      <c r="K44" s="785"/>
      <c r="L44" s="785"/>
      <c r="M44" s="785"/>
      <c r="N44" s="785"/>
      <c r="O44" s="785"/>
      <c r="P44" s="785"/>
      <c r="Q44" s="785"/>
      <c r="R44" s="785"/>
      <c r="S44" s="785"/>
      <c r="T44" s="785"/>
      <c r="U44" s="785"/>
      <c r="V44" s="785"/>
      <c r="W44" s="785"/>
      <c r="X44" s="785"/>
      <c r="Y44" s="773"/>
      <c r="Z44" s="307"/>
      <c r="AA44" s="307"/>
    </row>
    <row r="45" spans="3:27" ht="15.75" customHeight="1" x14ac:dyDescent="0.25">
      <c r="C45" s="293"/>
      <c r="D45" s="822" t="s">
        <v>152</v>
      </c>
      <c r="E45" s="785"/>
      <c r="F45" s="785"/>
      <c r="G45" s="785"/>
      <c r="H45" s="773"/>
      <c r="I45" s="818" t="s">
        <v>153</v>
      </c>
      <c r="J45" s="785"/>
      <c r="K45" s="785"/>
      <c r="L45" s="785"/>
      <c r="M45" s="785"/>
      <c r="N45" s="785"/>
      <c r="O45" s="785"/>
      <c r="P45" s="773"/>
      <c r="Q45" s="819" t="s">
        <v>154</v>
      </c>
      <c r="R45" s="785"/>
      <c r="S45" s="785"/>
      <c r="T45" s="785"/>
      <c r="U45" s="785"/>
      <c r="V45" s="785"/>
      <c r="W45" s="785"/>
      <c r="X45" s="785"/>
      <c r="Y45" s="773"/>
      <c r="Z45" s="307"/>
      <c r="AA45" s="307"/>
    </row>
    <row r="46" spans="3:27" ht="15.75" customHeight="1" x14ac:dyDescent="0.25">
      <c r="C46" s="38"/>
      <c r="D46" s="823" t="s">
        <v>155</v>
      </c>
      <c r="E46" s="785"/>
      <c r="F46" s="785"/>
      <c r="G46" s="785"/>
      <c r="H46" s="773"/>
      <c r="I46" s="820" t="s">
        <v>156</v>
      </c>
      <c r="J46" s="785"/>
      <c r="K46" s="785"/>
      <c r="L46" s="785"/>
      <c r="M46" s="785"/>
      <c r="N46" s="785"/>
      <c r="O46" s="785"/>
      <c r="P46" s="773"/>
      <c r="Q46" s="821" t="s">
        <v>157</v>
      </c>
      <c r="R46" s="785"/>
      <c r="S46" s="785"/>
      <c r="T46" s="785"/>
      <c r="U46" s="785"/>
      <c r="V46" s="785"/>
      <c r="W46" s="785"/>
      <c r="X46" s="785"/>
      <c r="Y46" s="773"/>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11" t="s">
        <v>158</v>
      </c>
      <c r="D48" s="785"/>
      <c r="E48" s="785"/>
      <c r="F48" s="773"/>
      <c r="G48" s="816" t="s">
        <v>159</v>
      </c>
      <c r="H48" s="817" t="s">
        <v>160</v>
      </c>
      <c r="I48" s="799"/>
      <c r="J48" s="799"/>
      <c r="K48" s="799"/>
      <c r="L48" s="799"/>
      <c r="M48" s="799"/>
      <c r="N48" s="799"/>
      <c r="O48" s="799"/>
      <c r="P48" s="799"/>
      <c r="Q48" s="799"/>
      <c r="R48" s="799"/>
      <c r="S48" s="799"/>
      <c r="T48" s="799"/>
      <c r="U48" s="799"/>
      <c r="V48" s="799"/>
      <c r="W48" s="799"/>
      <c r="X48" s="799"/>
      <c r="Y48" s="799"/>
      <c r="Z48" s="799"/>
      <c r="AA48" s="800"/>
    </row>
    <row r="49" spans="2:28" ht="15.75" customHeight="1" x14ac:dyDescent="0.25">
      <c r="B49" s="39"/>
      <c r="C49" s="40" t="s">
        <v>161</v>
      </c>
      <c r="D49" s="41">
        <v>1.2</v>
      </c>
      <c r="E49" s="811" t="s">
        <v>162</v>
      </c>
      <c r="F49" s="773"/>
      <c r="G49" s="757"/>
      <c r="H49" s="802"/>
      <c r="I49" s="803"/>
      <c r="J49" s="803"/>
      <c r="K49" s="803"/>
      <c r="L49" s="803"/>
      <c r="M49" s="803"/>
      <c r="N49" s="803"/>
      <c r="O49" s="803"/>
      <c r="P49" s="803"/>
      <c r="Q49" s="803"/>
      <c r="R49" s="803"/>
      <c r="S49" s="803"/>
      <c r="T49" s="803"/>
      <c r="U49" s="803"/>
      <c r="V49" s="803"/>
      <c r="W49" s="803"/>
      <c r="X49" s="803"/>
      <c r="Y49" s="803"/>
      <c r="Z49" s="803"/>
      <c r="AA49" s="804"/>
      <c r="AB49" s="315"/>
    </row>
    <row r="50" spans="2:28" ht="15.75" customHeight="1" x14ac:dyDescent="0.25">
      <c r="B50" s="39"/>
      <c r="C50" s="42">
        <v>2024</v>
      </c>
      <c r="D50" s="43">
        <v>45474</v>
      </c>
      <c r="E50" s="810">
        <v>45656</v>
      </c>
      <c r="F50" s="773"/>
      <c r="G50" s="44">
        <v>25</v>
      </c>
      <c r="H50" s="815" t="s">
        <v>740</v>
      </c>
      <c r="I50" s="785"/>
      <c r="J50" s="785"/>
      <c r="K50" s="785"/>
      <c r="L50" s="785"/>
      <c r="M50" s="785"/>
      <c r="N50" s="785"/>
      <c r="O50" s="785"/>
      <c r="P50" s="785"/>
      <c r="Q50" s="785"/>
      <c r="R50" s="785"/>
      <c r="S50" s="785"/>
      <c r="T50" s="785"/>
      <c r="U50" s="785"/>
      <c r="V50" s="785"/>
      <c r="W50" s="785"/>
      <c r="X50" s="785"/>
      <c r="Y50" s="785"/>
      <c r="Z50" s="785"/>
      <c r="AA50" s="773"/>
      <c r="AB50" s="315"/>
    </row>
    <row r="51" spans="2:28" ht="15.75" customHeight="1" x14ac:dyDescent="0.25">
      <c r="B51" s="39"/>
      <c r="C51" s="42">
        <v>2025</v>
      </c>
      <c r="D51" s="43">
        <v>45658</v>
      </c>
      <c r="E51" s="810">
        <v>46021</v>
      </c>
      <c r="F51" s="773"/>
      <c r="G51" s="44">
        <v>65</v>
      </c>
      <c r="H51" s="815" t="s">
        <v>740</v>
      </c>
      <c r="I51" s="785"/>
      <c r="J51" s="785"/>
      <c r="K51" s="785"/>
      <c r="L51" s="785"/>
      <c r="M51" s="785"/>
      <c r="N51" s="785"/>
      <c r="O51" s="785"/>
      <c r="P51" s="785"/>
      <c r="Q51" s="785"/>
      <c r="R51" s="785"/>
      <c r="S51" s="785"/>
      <c r="T51" s="785"/>
      <c r="U51" s="785"/>
      <c r="V51" s="785"/>
      <c r="W51" s="785"/>
      <c r="X51" s="785"/>
      <c r="Y51" s="785"/>
      <c r="Z51" s="785"/>
      <c r="AA51" s="773"/>
      <c r="AB51" s="315"/>
    </row>
    <row r="52" spans="2:28" ht="15.75" customHeight="1" x14ac:dyDescent="0.25">
      <c r="B52" s="39"/>
      <c r="C52" s="42">
        <v>2026</v>
      </c>
      <c r="D52" s="43">
        <v>46023</v>
      </c>
      <c r="E52" s="810">
        <v>46386</v>
      </c>
      <c r="F52" s="773"/>
      <c r="G52" s="44">
        <v>85</v>
      </c>
      <c r="H52" s="815" t="s">
        <v>740</v>
      </c>
      <c r="I52" s="785"/>
      <c r="J52" s="785"/>
      <c r="K52" s="785"/>
      <c r="L52" s="785"/>
      <c r="M52" s="785"/>
      <c r="N52" s="785"/>
      <c r="O52" s="785"/>
      <c r="P52" s="785"/>
      <c r="Q52" s="785"/>
      <c r="R52" s="785"/>
      <c r="S52" s="785"/>
      <c r="T52" s="785"/>
      <c r="U52" s="785"/>
      <c r="V52" s="785"/>
      <c r="W52" s="785"/>
      <c r="X52" s="785"/>
      <c r="Y52" s="785"/>
      <c r="Z52" s="785"/>
      <c r="AA52" s="773"/>
      <c r="AB52" s="315"/>
    </row>
    <row r="53" spans="2:28" ht="15.75" customHeight="1" x14ac:dyDescent="0.25">
      <c r="B53" s="39"/>
      <c r="C53" s="42">
        <v>2027</v>
      </c>
      <c r="D53" s="43">
        <v>46388</v>
      </c>
      <c r="E53" s="810">
        <v>46751</v>
      </c>
      <c r="F53" s="773"/>
      <c r="G53" s="44">
        <v>100</v>
      </c>
      <c r="H53" s="815" t="s">
        <v>740</v>
      </c>
      <c r="I53" s="785"/>
      <c r="J53" s="785"/>
      <c r="K53" s="785"/>
      <c r="L53" s="785"/>
      <c r="M53" s="785"/>
      <c r="N53" s="785"/>
      <c r="O53" s="785"/>
      <c r="P53" s="785"/>
      <c r="Q53" s="785"/>
      <c r="R53" s="785"/>
      <c r="S53" s="785"/>
      <c r="T53" s="785"/>
      <c r="U53" s="785"/>
      <c r="V53" s="785"/>
      <c r="W53" s="785"/>
      <c r="X53" s="785"/>
      <c r="Y53" s="785"/>
      <c r="Z53" s="785"/>
      <c r="AA53" s="773"/>
      <c r="AB53" s="315"/>
    </row>
    <row r="54" spans="2:28" ht="15.75" customHeight="1" x14ac:dyDescent="0.25">
      <c r="B54" s="39"/>
      <c r="C54" s="42"/>
      <c r="D54" s="42"/>
      <c r="E54" s="811"/>
      <c r="F54" s="773"/>
      <c r="G54" s="41"/>
      <c r="H54" s="811"/>
      <c r="I54" s="785"/>
      <c r="J54" s="785"/>
      <c r="K54" s="785"/>
      <c r="L54" s="785"/>
      <c r="M54" s="785"/>
      <c r="N54" s="785"/>
      <c r="O54" s="785"/>
      <c r="P54" s="785"/>
      <c r="Q54" s="785"/>
      <c r="R54" s="785"/>
      <c r="S54" s="785"/>
      <c r="T54" s="785"/>
      <c r="U54" s="785"/>
      <c r="V54" s="785"/>
      <c r="W54" s="785"/>
      <c r="X54" s="785"/>
      <c r="Y54" s="785"/>
      <c r="Z54" s="785"/>
      <c r="AA54" s="773"/>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789" t="s">
        <v>163</v>
      </c>
      <c r="D56" s="781"/>
      <c r="E56" s="306"/>
      <c r="F56" s="297" t="s">
        <v>164</v>
      </c>
      <c r="G56" s="45"/>
      <c r="H56" s="308"/>
      <c r="I56" s="297" t="s">
        <v>165</v>
      </c>
      <c r="J56" s="293"/>
      <c r="K56" s="784"/>
      <c r="L56" s="773"/>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09" t="s">
        <v>166</v>
      </c>
      <c r="C58" s="785"/>
      <c r="D58" s="785"/>
      <c r="E58" s="785"/>
      <c r="F58" s="785"/>
      <c r="G58" s="785"/>
      <c r="H58" s="785"/>
      <c r="I58" s="785"/>
      <c r="J58" s="785"/>
      <c r="K58" s="785"/>
      <c r="L58" s="785"/>
      <c r="M58" s="785"/>
      <c r="N58" s="785"/>
      <c r="O58" s="785"/>
      <c r="P58" s="785"/>
      <c r="Q58" s="785"/>
      <c r="R58" s="785"/>
      <c r="S58" s="785"/>
      <c r="T58" s="785"/>
      <c r="U58" s="785"/>
      <c r="V58" s="785"/>
      <c r="W58" s="785"/>
      <c r="X58" s="785"/>
      <c r="Y58" s="785"/>
      <c r="Z58" s="785"/>
      <c r="AA58" s="785"/>
      <c r="AB58" s="773"/>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11" t="s">
        <v>161</v>
      </c>
      <c r="C60" s="773"/>
      <c r="D60" s="41"/>
      <c r="E60" s="811" t="s">
        <v>167</v>
      </c>
      <c r="F60" s="773"/>
      <c r="G60" s="41"/>
      <c r="H60" s="783" t="s">
        <v>168</v>
      </c>
      <c r="I60" s="773"/>
      <c r="J60" s="811"/>
      <c r="K60" s="773"/>
      <c r="L60" s="814"/>
      <c r="M60" s="781"/>
      <c r="N60" s="41" t="s">
        <v>169</v>
      </c>
      <c r="O60" s="811"/>
      <c r="P60" s="785"/>
      <c r="Q60" s="773"/>
      <c r="R60" s="811" t="s">
        <v>170</v>
      </c>
      <c r="S60" s="785"/>
      <c r="T60" s="773"/>
      <c r="U60" s="811"/>
      <c r="V60" s="785"/>
      <c r="W60" s="773"/>
      <c r="X60" s="811" t="s">
        <v>171</v>
      </c>
      <c r="Y60" s="773"/>
      <c r="Z60" s="811"/>
      <c r="AA60" s="785"/>
      <c r="AB60" s="773"/>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09" t="s">
        <v>172</v>
      </c>
      <c r="C62" s="773"/>
      <c r="D62" s="812"/>
      <c r="E62" s="803"/>
      <c r="F62" s="803"/>
      <c r="G62" s="803"/>
      <c r="H62" s="803"/>
      <c r="I62" s="803"/>
      <c r="J62" s="803"/>
      <c r="K62" s="803"/>
      <c r="L62" s="803"/>
      <c r="M62" s="803"/>
      <c r="N62" s="803"/>
      <c r="O62" s="803"/>
      <c r="P62" s="803"/>
      <c r="Q62" s="803"/>
      <c r="R62" s="803"/>
      <c r="S62" s="803"/>
      <c r="T62" s="803"/>
      <c r="U62" s="803"/>
      <c r="V62" s="803"/>
      <c r="W62" s="803"/>
      <c r="X62" s="803"/>
      <c r="Y62" s="803"/>
      <c r="Z62" s="803"/>
      <c r="AA62" s="803"/>
      <c r="AB62" s="80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09" t="s">
        <v>173</v>
      </c>
      <c r="C64" s="773"/>
      <c r="D64" s="813"/>
      <c r="E64" s="803"/>
      <c r="F64" s="803"/>
      <c r="G64" s="803"/>
      <c r="H64" s="803"/>
      <c r="I64" s="803"/>
      <c r="J64" s="803"/>
      <c r="K64" s="803"/>
      <c r="L64" s="803"/>
      <c r="M64" s="803"/>
      <c r="N64" s="803"/>
      <c r="O64" s="803"/>
      <c r="P64" s="803"/>
      <c r="Q64" s="803"/>
      <c r="R64" s="803"/>
      <c r="S64" s="803"/>
      <c r="T64" s="803"/>
      <c r="U64" s="803"/>
      <c r="V64" s="803"/>
      <c r="W64" s="803"/>
      <c r="X64" s="803"/>
      <c r="Y64" s="803"/>
      <c r="Z64" s="803"/>
      <c r="AA64" s="803"/>
      <c r="AB64" s="804"/>
    </row>
    <row r="66" spans="2:28" ht="15.75" customHeight="1" x14ac:dyDescent="0.25">
      <c r="B66" s="809" t="s">
        <v>174</v>
      </c>
      <c r="C66" s="773"/>
      <c r="D66" s="813"/>
      <c r="E66" s="803"/>
      <c r="F66" s="803"/>
      <c r="G66" s="803"/>
      <c r="H66" s="803"/>
      <c r="I66" s="803"/>
      <c r="J66" s="803"/>
      <c r="K66" s="803"/>
      <c r="L66" s="803"/>
      <c r="M66" s="803"/>
      <c r="N66" s="803"/>
      <c r="O66" s="803"/>
      <c r="P66" s="803"/>
      <c r="Q66" s="803"/>
      <c r="R66" s="803"/>
      <c r="S66" s="803"/>
      <c r="T66" s="803"/>
      <c r="U66" s="803"/>
      <c r="V66" s="803"/>
      <c r="W66" s="803"/>
      <c r="X66" s="803"/>
      <c r="Y66" s="803"/>
      <c r="Z66" s="803"/>
      <c r="AA66" s="803"/>
      <c r="AB66" s="80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09" t="s">
        <v>175</v>
      </c>
      <c r="C68" s="773"/>
      <c r="D68" s="813"/>
      <c r="E68" s="803"/>
      <c r="F68" s="803"/>
      <c r="G68" s="803"/>
      <c r="H68" s="803"/>
      <c r="I68" s="803"/>
      <c r="J68" s="803"/>
      <c r="K68" s="803"/>
      <c r="L68" s="803"/>
      <c r="M68" s="803"/>
      <c r="N68" s="803"/>
      <c r="O68" s="803"/>
      <c r="P68" s="803"/>
      <c r="Q68" s="803"/>
      <c r="R68" s="803"/>
      <c r="S68" s="803"/>
      <c r="T68" s="803"/>
      <c r="U68" s="803"/>
      <c r="V68" s="803"/>
      <c r="W68" s="803"/>
      <c r="X68" s="803"/>
      <c r="Y68" s="803"/>
      <c r="Z68" s="803"/>
      <c r="AA68" s="803"/>
      <c r="AB68" s="80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09" t="s">
        <v>176</v>
      </c>
      <c r="C70" s="773"/>
      <c r="D70" s="813"/>
      <c r="E70" s="803"/>
      <c r="F70" s="803"/>
      <c r="G70" s="803"/>
      <c r="H70" s="803"/>
      <c r="I70" s="803"/>
      <c r="J70" s="803"/>
      <c r="K70" s="803"/>
      <c r="L70" s="803"/>
      <c r="M70" s="803"/>
      <c r="N70" s="803"/>
      <c r="O70" s="803"/>
      <c r="P70" s="803"/>
      <c r="Q70" s="803"/>
      <c r="R70" s="803"/>
      <c r="S70" s="803"/>
      <c r="T70" s="803"/>
      <c r="U70" s="803"/>
      <c r="V70" s="803"/>
      <c r="W70" s="803"/>
      <c r="X70" s="803"/>
      <c r="Y70" s="803"/>
      <c r="Z70" s="803"/>
      <c r="AA70" s="803"/>
      <c r="AB70" s="80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09" t="s">
        <v>177</v>
      </c>
      <c r="C72" s="785"/>
      <c r="D72" s="785"/>
      <c r="E72" s="785"/>
      <c r="F72" s="785"/>
      <c r="G72" s="785"/>
      <c r="H72" s="785"/>
      <c r="I72" s="785"/>
      <c r="J72" s="785"/>
      <c r="K72" s="785"/>
      <c r="L72" s="785"/>
      <c r="M72" s="785"/>
      <c r="N72" s="785"/>
      <c r="O72" s="785"/>
      <c r="P72" s="785"/>
      <c r="Q72" s="785"/>
      <c r="R72" s="785"/>
      <c r="S72" s="785"/>
      <c r="T72" s="785"/>
      <c r="U72" s="785"/>
      <c r="V72" s="785"/>
      <c r="W72" s="785"/>
      <c r="X72" s="785"/>
      <c r="Y72" s="785"/>
      <c r="Z72" s="785"/>
      <c r="AA72" s="785"/>
      <c r="AB72" s="773"/>
    </row>
    <row r="73" spans="2:28" ht="15.75" customHeight="1" x14ac:dyDescent="0.25">
      <c r="B73" s="783" t="s">
        <v>122</v>
      </c>
      <c r="C73" s="773"/>
      <c r="D73" s="50" t="s">
        <v>178</v>
      </c>
      <c r="E73" s="783" t="s">
        <v>179</v>
      </c>
      <c r="F73" s="773"/>
      <c r="G73" s="783" t="s">
        <v>177</v>
      </c>
      <c r="H73" s="785"/>
      <c r="I73" s="785"/>
      <c r="J73" s="785"/>
      <c r="K73" s="785"/>
      <c r="L73" s="785"/>
      <c r="M73" s="785"/>
      <c r="N73" s="785"/>
      <c r="O73" s="773"/>
      <c r="P73" s="783" t="s">
        <v>180</v>
      </c>
      <c r="Q73" s="785"/>
      <c r="R73" s="785"/>
      <c r="S73" s="785"/>
      <c r="T73" s="785"/>
      <c r="U73" s="785"/>
      <c r="V73" s="785"/>
      <c r="W73" s="785"/>
      <c r="X73" s="785"/>
      <c r="Y73" s="785"/>
      <c r="Z73" s="785"/>
      <c r="AA73" s="785"/>
      <c r="AB73" s="773"/>
    </row>
    <row r="74" spans="2:28" ht="15.75" customHeight="1" x14ac:dyDescent="0.25">
      <c r="B74" s="783"/>
      <c r="C74" s="773"/>
      <c r="D74" s="36"/>
      <c r="E74" s="783"/>
      <c r="F74" s="773"/>
      <c r="G74" s="808"/>
      <c r="H74" s="785"/>
      <c r="I74" s="785"/>
      <c r="J74" s="785"/>
      <c r="K74" s="785"/>
      <c r="L74" s="785"/>
      <c r="M74" s="785"/>
      <c r="N74" s="785"/>
      <c r="O74" s="773"/>
      <c r="P74" s="808"/>
      <c r="Q74" s="785"/>
      <c r="R74" s="785"/>
      <c r="S74" s="785"/>
      <c r="T74" s="785"/>
      <c r="U74" s="785"/>
      <c r="V74" s="785"/>
      <c r="W74" s="785"/>
      <c r="X74" s="785"/>
      <c r="Y74" s="785"/>
      <c r="Z74" s="785"/>
      <c r="AA74" s="785"/>
      <c r="AB74" s="773"/>
    </row>
    <row r="75" spans="2:28" ht="15.75" customHeight="1" x14ac:dyDescent="0.25">
      <c r="B75" s="783"/>
      <c r="C75" s="773"/>
      <c r="D75" s="36"/>
      <c r="E75" s="783"/>
      <c r="F75" s="773"/>
      <c r="G75" s="808"/>
      <c r="H75" s="785"/>
      <c r="I75" s="785"/>
      <c r="J75" s="785"/>
      <c r="K75" s="785"/>
      <c r="L75" s="785"/>
      <c r="M75" s="785"/>
      <c r="N75" s="785"/>
      <c r="O75" s="773"/>
      <c r="P75" s="808"/>
      <c r="Q75" s="785"/>
      <c r="R75" s="785"/>
      <c r="S75" s="785"/>
      <c r="T75" s="785"/>
      <c r="U75" s="785"/>
      <c r="V75" s="785"/>
      <c r="W75" s="785"/>
      <c r="X75" s="785"/>
      <c r="Y75" s="785"/>
      <c r="Z75" s="785"/>
      <c r="AA75" s="785"/>
      <c r="AB75" s="773"/>
    </row>
    <row r="76" spans="2:28" ht="26.25" customHeight="1" x14ac:dyDescent="0.25">
      <c r="B76" s="807" t="s">
        <v>181</v>
      </c>
      <c r="C76" s="785"/>
      <c r="D76" s="785"/>
      <c r="E76" s="785"/>
      <c r="F76" s="785"/>
      <c r="G76" s="785"/>
      <c r="H76" s="785"/>
      <c r="I76" s="785"/>
      <c r="J76" s="785"/>
      <c r="K76" s="785"/>
      <c r="L76" s="785"/>
      <c r="M76" s="785"/>
      <c r="N76" s="785"/>
      <c r="O76" s="785"/>
      <c r="P76" s="785"/>
      <c r="Q76" s="785"/>
      <c r="R76" s="785"/>
      <c r="S76" s="785"/>
      <c r="T76" s="785"/>
      <c r="U76" s="785"/>
      <c r="V76" s="785"/>
      <c r="W76" s="785"/>
      <c r="X76" s="785"/>
      <c r="Y76" s="785"/>
      <c r="Z76" s="785"/>
      <c r="AA76" s="785"/>
      <c r="AB76" s="773"/>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c r="AC2" s="293"/>
      <c r="AD2" s="293"/>
      <c r="AE2" s="293"/>
      <c r="AF2" s="293"/>
      <c r="AG2" s="293"/>
      <c r="AH2" s="293"/>
    </row>
    <row r="3" spans="2:34"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c r="AC3" s="293"/>
      <c r="AD3" s="293"/>
      <c r="AE3" s="293"/>
      <c r="AF3" s="293"/>
      <c r="AG3" s="293"/>
      <c r="AH3" s="293"/>
    </row>
    <row r="4" spans="2:34"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c r="AC4" s="293"/>
      <c r="AD4" s="293"/>
      <c r="AE4" s="293"/>
      <c r="AF4" s="293"/>
      <c r="AG4" s="293"/>
      <c r="AH4" s="293"/>
    </row>
    <row r="5" spans="2:34"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c r="AC5" s="293"/>
      <c r="AD5" s="293"/>
      <c r="AE5" s="293"/>
      <c r="AF5" s="293"/>
      <c r="AG5" s="293"/>
      <c r="AH5" s="293"/>
    </row>
    <row r="6" spans="2:34"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c r="AC6" s="293"/>
      <c r="AD6" s="293"/>
      <c r="AE6" s="293"/>
      <c r="AF6" s="293"/>
      <c r="AG6" s="1338" t="s">
        <v>723</v>
      </c>
      <c r="AH6" s="781"/>
    </row>
    <row r="7" spans="2:34"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50" t="s">
        <v>724</v>
      </c>
      <c r="AH9" s="50" t="s">
        <v>725</v>
      </c>
    </row>
    <row r="10" spans="2:34" ht="30" customHeight="1" x14ac:dyDescent="0.25">
      <c r="B10" s="30"/>
      <c r="C10" s="782" t="s">
        <v>123</v>
      </c>
      <c r="D10" s="781"/>
      <c r="E10" s="783" t="s">
        <v>118</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c r="AC10" s="293"/>
      <c r="AD10" s="293"/>
      <c r="AE10" s="293"/>
      <c r="AF10" s="293"/>
      <c r="AG10" s="36" t="s">
        <v>727</v>
      </c>
      <c r="AH10" s="36">
        <v>28</v>
      </c>
    </row>
    <row r="11" spans="2:34"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c r="AC11" s="293"/>
      <c r="AD11" s="293"/>
      <c r="AE11" s="293"/>
      <c r="AF11" s="293"/>
      <c r="AG11" s="36" t="s">
        <v>728</v>
      </c>
      <c r="AH11" s="36">
        <v>100</v>
      </c>
    </row>
    <row r="12" spans="2:34" ht="29.25" customHeight="1" x14ac:dyDescent="0.25">
      <c r="B12" s="30"/>
      <c r="C12" s="796" t="s">
        <v>125</v>
      </c>
      <c r="D12" s="797"/>
      <c r="E12" s="794" t="s">
        <v>741</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c r="AC12" s="293"/>
      <c r="AD12" s="293"/>
      <c r="AE12" s="293"/>
      <c r="AF12" s="293"/>
      <c r="AG12" s="36" t="s">
        <v>729</v>
      </c>
      <c r="AH12" s="36">
        <v>34</v>
      </c>
    </row>
    <row r="13" spans="2:34"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731</v>
      </c>
      <c r="AH13" s="36">
        <v>100</v>
      </c>
    </row>
    <row r="14" spans="2:34" ht="15" customHeight="1" x14ac:dyDescent="0.25">
      <c r="B14" s="30"/>
      <c r="C14" s="782" t="s">
        <v>127</v>
      </c>
      <c r="D14" s="781"/>
      <c r="E14" s="304"/>
      <c r="F14" s="780"/>
      <c r="G14" s="781"/>
      <c r="H14" s="781"/>
      <c r="I14" s="781"/>
      <c r="J14" s="781"/>
      <c r="K14" s="781"/>
      <c r="L14" s="781"/>
      <c r="M14" s="781"/>
      <c r="N14" s="781"/>
      <c r="O14" s="781"/>
      <c r="P14" s="781"/>
      <c r="Q14" s="781"/>
      <c r="R14" s="781"/>
      <c r="S14" s="781"/>
      <c r="T14" s="781"/>
      <c r="U14" s="781"/>
      <c r="V14" s="781"/>
      <c r="W14" s="781"/>
      <c r="X14" s="781"/>
      <c r="Y14" s="781"/>
      <c r="Z14" s="781"/>
      <c r="AA14" s="781"/>
      <c r="AB14" s="793"/>
      <c r="AC14" s="293"/>
      <c r="AD14" s="293"/>
      <c r="AE14" s="293"/>
      <c r="AF14" s="293"/>
      <c r="AG14" s="36" t="s">
        <v>732</v>
      </c>
      <c r="AH14" s="36">
        <v>38</v>
      </c>
    </row>
    <row r="15" spans="2:34" ht="29.25" customHeight="1" x14ac:dyDescent="0.25">
      <c r="B15" s="30"/>
      <c r="C15" s="783" t="s">
        <v>742</v>
      </c>
      <c r="D15" s="785"/>
      <c r="E15" s="785"/>
      <c r="F15" s="785"/>
      <c r="G15" s="785"/>
      <c r="H15" s="785"/>
      <c r="I15" s="785"/>
      <c r="J15" s="785"/>
      <c r="K15" s="785"/>
      <c r="L15" s="785"/>
      <c r="M15" s="785"/>
      <c r="N15" s="785"/>
      <c r="O15" s="785"/>
      <c r="P15" s="785"/>
      <c r="Q15" s="785"/>
      <c r="R15" s="785"/>
      <c r="S15" s="785"/>
      <c r="T15" s="785"/>
      <c r="U15" s="785"/>
      <c r="V15" s="785"/>
      <c r="W15" s="785"/>
      <c r="X15" s="785"/>
      <c r="Y15" s="785"/>
      <c r="Z15" s="785"/>
      <c r="AA15" s="773"/>
      <c r="AB15" s="305"/>
      <c r="AC15" s="293"/>
      <c r="AD15" s="293"/>
      <c r="AE15" s="293"/>
      <c r="AF15" s="293"/>
      <c r="AG15" s="36" t="s">
        <v>733</v>
      </c>
      <c r="AH15" s="36">
        <v>100</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734</v>
      </c>
      <c r="AH16" s="36">
        <v>15</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293"/>
    </row>
    <row r="18" spans="3:33" ht="15" customHeight="1" x14ac:dyDescent="0.25">
      <c r="C18" s="798"/>
      <c r="D18" s="799"/>
      <c r="E18" s="799"/>
      <c r="F18" s="799"/>
      <c r="G18" s="799"/>
      <c r="H18" s="799"/>
      <c r="I18" s="799"/>
      <c r="J18" s="799"/>
      <c r="K18" s="799"/>
      <c r="L18" s="799"/>
      <c r="M18" s="799"/>
      <c r="N18" s="799"/>
      <c r="O18" s="799"/>
      <c r="P18" s="800"/>
      <c r="Q18" s="293"/>
      <c r="R18" s="784"/>
      <c r="S18" s="785"/>
      <c r="T18" s="785"/>
      <c r="U18" s="785"/>
      <c r="V18" s="785"/>
      <c r="W18" s="785"/>
      <c r="X18" s="785"/>
      <c r="Y18" s="785"/>
      <c r="Z18" s="785"/>
      <c r="AA18" s="773"/>
      <c r="AB18" s="301"/>
      <c r="AC18" s="293"/>
      <c r="AD18" s="293"/>
      <c r="AE18" s="293"/>
      <c r="AF18" s="293"/>
      <c r="AG18" s="293"/>
    </row>
    <row r="19" spans="3:33" ht="15" customHeight="1" x14ac:dyDescent="0.25">
      <c r="C19" s="801"/>
      <c r="D19" s="755"/>
      <c r="E19" s="755"/>
      <c r="F19" s="755"/>
      <c r="G19" s="755"/>
      <c r="H19" s="755"/>
      <c r="I19" s="755"/>
      <c r="J19" s="755"/>
      <c r="K19" s="755"/>
      <c r="L19" s="755"/>
      <c r="M19" s="755"/>
      <c r="N19" s="755"/>
      <c r="O19" s="755"/>
      <c r="P19" s="793"/>
      <c r="Q19" s="293"/>
      <c r="R19" s="293"/>
      <c r="S19" s="293"/>
      <c r="T19" s="293"/>
      <c r="U19" s="293"/>
      <c r="V19" s="293"/>
      <c r="W19" s="293"/>
      <c r="X19" s="293"/>
      <c r="Y19" s="293"/>
      <c r="Z19" s="293"/>
      <c r="AA19" s="293"/>
      <c r="AB19" s="301"/>
      <c r="AC19" s="293"/>
      <c r="AD19" s="293"/>
      <c r="AE19" s="293"/>
      <c r="AF19" s="293"/>
      <c r="AG19" s="293"/>
    </row>
    <row r="20" spans="3:33" ht="15" customHeight="1" x14ac:dyDescent="0.25">
      <c r="C20" s="801"/>
      <c r="D20" s="755"/>
      <c r="E20" s="755"/>
      <c r="F20" s="755"/>
      <c r="G20" s="755"/>
      <c r="H20" s="755"/>
      <c r="I20" s="755"/>
      <c r="J20" s="755"/>
      <c r="K20" s="755"/>
      <c r="L20" s="755"/>
      <c r="M20" s="755"/>
      <c r="N20" s="755"/>
      <c r="O20" s="755"/>
      <c r="P20" s="793"/>
      <c r="Q20" s="303"/>
      <c r="R20" s="306" t="s">
        <v>130</v>
      </c>
      <c r="S20" s="306"/>
      <c r="T20" s="306"/>
      <c r="U20" s="306"/>
      <c r="V20" s="306"/>
      <c r="W20" s="303"/>
      <c r="X20" s="303"/>
      <c r="Y20" s="303"/>
      <c r="Z20" s="293"/>
      <c r="AA20" s="303"/>
      <c r="AB20" s="301"/>
      <c r="AC20" s="293"/>
      <c r="AD20" s="293"/>
      <c r="AE20" s="293"/>
      <c r="AF20" s="293"/>
      <c r="AG20" s="325">
        <f>+(((((AH10/100)*AH11)+((AH12/100)*AH13)+((AH14/100)*AH15))*AH16)/100)</f>
        <v>15</v>
      </c>
    </row>
    <row r="21" spans="3:33" ht="15" customHeight="1" x14ac:dyDescent="0.25">
      <c r="C21" s="801"/>
      <c r="D21" s="755"/>
      <c r="E21" s="755"/>
      <c r="F21" s="755"/>
      <c r="G21" s="755"/>
      <c r="H21" s="755"/>
      <c r="I21" s="755"/>
      <c r="J21" s="755"/>
      <c r="K21" s="755"/>
      <c r="L21" s="755"/>
      <c r="M21" s="755"/>
      <c r="N21" s="755"/>
      <c r="O21" s="755"/>
      <c r="P21" s="793"/>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801"/>
      <c r="D22" s="755"/>
      <c r="E22" s="755"/>
      <c r="F22" s="755"/>
      <c r="G22" s="755"/>
      <c r="H22" s="755"/>
      <c r="I22" s="755"/>
      <c r="J22" s="755"/>
      <c r="K22" s="755"/>
      <c r="L22" s="755"/>
      <c r="M22" s="755"/>
      <c r="N22" s="755"/>
      <c r="O22" s="755"/>
      <c r="P22" s="793"/>
      <c r="Q22" s="293"/>
      <c r="R22" s="293"/>
      <c r="S22" s="293"/>
      <c r="T22" s="293"/>
      <c r="U22" s="293"/>
      <c r="V22" s="293"/>
      <c r="W22" s="293"/>
      <c r="X22" s="293"/>
      <c r="Y22" s="293"/>
      <c r="Z22" s="293"/>
      <c r="AA22" s="293"/>
      <c r="AB22" s="301"/>
      <c r="AC22" s="293"/>
      <c r="AD22" s="293"/>
      <c r="AE22" s="293"/>
      <c r="AF22" s="293"/>
      <c r="AG22" s="293"/>
    </row>
    <row r="23" spans="3:33" ht="15" customHeight="1" x14ac:dyDescent="0.25">
      <c r="C23" s="802"/>
      <c r="D23" s="803"/>
      <c r="E23" s="803"/>
      <c r="F23" s="803"/>
      <c r="G23" s="803"/>
      <c r="H23" s="803"/>
      <c r="I23" s="803"/>
      <c r="J23" s="803"/>
      <c r="K23" s="803"/>
      <c r="L23" s="803"/>
      <c r="M23" s="803"/>
      <c r="N23" s="803"/>
      <c r="O23" s="803"/>
      <c r="P23" s="804"/>
      <c r="Q23" s="293"/>
      <c r="R23" s="306" t="s">
        <v>131</v>
      </c>
      <c r="S23" s="293"/>
      <c r="T23" s="293"/>
      <c r="U23" s="293"/>
      <c r="V23" s="293"/>
      <c r="W23" s="791" t="s">
        <v>33</v>
      </c>
      <c r="X23" s="785"/>
      <c r="Y23" s="785"/>
      <c r="Z23" s="785"/>
      <c r="AA23" s="773"/>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337" t="s">
        <v>743</v>
      </c>
      <c r="D26" s="785"/>
      <c r="E26" s="785"/>
      <c r="F26" s="785"/>
      <c r="G26" s="785"/>
      <c r="H26" s="785"/>
      <c r="I26" s="785"/>
      <c r="J26" s="785"/>
      <c r="K26" s="785"/>
      <c r="L26" s="785"/>
      <c r="M26" s="785"/>
      <c r="N26" s="785"/>
      <c r="O26" s="785"/>
      <c r="P26" s="785"/>
      <c r="Q26" s="785"/>
      <c r="R26" s="785"/>
      <c r="S26" s="785"/>
      <c r="T26" s="785"/>
      <c r="U26" s="785"/>
      <c r="V26" s="785"/>
      <c r="W26" s="785"/>
      <c r="X26" s="785"/>
      <c r="Y26" s="785"/>
      <c r="Z26" s="785"/>
      <c r="AA26" s="773"/>
      <c r="AB26" s="301"/>
      <c r="AC26" s="293"/>
      <c r="AD26" s="293"/>
      <c r="AE26" s="293"/>
      <c r="AF26" s="293"/>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791" t="s">
        <v>719</v>
      </c>
      <c r="D29" s="785"/>
      <c r="E29" s="785"/>
      <c r="F29" s="785"/>
      <c r="G29" s="785"/>
      <c r="H29" s="785"/>
      <c r="I29" s="785"/>
      <c r="J29" s="785"/>
      <c r="K29" s="773"/>
      <c r="L29" s="303"/>
      <c r="M29" s="791"/>
      <c r="N29" s="785"/>
      <c r="O29" s="785"/>
      <c r="P29" s="785"/>
      <c r="Q29" s="785"/>
      <c r="R29" s="785"/>
      <c r="S29" s="785"/>
      <c r="T29" s="785"/>
      <c r="U29" s="785"/>
      <c r="V29" s="785"/>
      <c r="W29" s="785"/>
      <c r="X29" s="785"/>
      <c r="Y29" s="785"/>
      <c r="Z29" s="785"/>
      <c r="AA29" s="773"/>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790" t="s">
        <v>720</v>
      </c>
      <c r="D32" s="785"/>
      <c r="E32" s="785"/>
      <c r="F32" s="785"/>
      <c r="G32" s="785"/>
      <c r="H32" s="785"/>
      <c r="I32" s="785"/>
      <c r="J32" s="785"/>
      <c r="K32" s="785"/>
      <c r="L32" s="785"/>
      <c r="M32" s="785"/>
      <c r="N32" s="785"/>
      <c r="O32" s="785"/>
      <c r="P32" s="785"/>
      <c r="Q32" s="785"/>
      <c r="R32" s="785"/>
      <c r="S32" s="785"/>
      <c r="T32" s="785"/>
      <c r="U32" s="785"/>
      <c r="V32" s="785"/>
      <c r="W32" s="785"/>
      <c r="X32" s="785"/>
      <c r="Y32" s="785"/>
      <c r="Z32" s="785"/>
      <c r="AA32" s="773"/>
      <c r="AB32" s="301"/>
      <c r="AC32" s="293"/>
      <c r="AD32" s="293"/>
      <c r="AE32" s="293"/>
      <c r="AF32" s="293"/>
      <c r="AG32" s="293"/>
    </row>
    <row r="34" spans="3:27" ht="15.75" customHeight="1" x14ac:dyDescent="0.25">
      <c r="C34" s="789" t="s">
        <v>139</v>
      </c>
      <c r="D34" s="781"/>
      <c r="E34" s="306"/>
      <c r="F34" s="783" t="s">
        <v>34</v>
      </c>
      <c r="G34" s="773"/>
      <c r="H34" s="306"/>
      <c r="I34" s="293"/>
      <c r="J34" s="313" t="s">
        <v>140</v>
      </c>
      <c r="K34" s="783">
        <v>15</v>
      </c>
      <c r="L34" s="785"/>
      <c r="M34" s="785"/>
      <c r="N34" s="773"/>
      <c r="O34" s="306"/>
      <c r="P34" s="306"/>
      <c r="Q34" s="297" t="s">
        <v>141</v>
      </c>
      <c r="R34" s="293"/>
      <c r="S34" s="306"/>
      <c r="T34" s="306"/>
      <c r="U34" s="306"/>
      <c r="V34" s="306"/>
      <c r="W34" s="783" t="s">
        <v>20</v>
      </c>
      <c r="X34" s="785"/>
      <c r="Y34" s="785"/>
      <c r="Z34" s="785"/>
      <c r="AA34" s="773"/>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790" t="s">
        <v>744</v>
      </c>
      <c r="G36" s="785"/>
      <c r="H36" s="785"/>
      <c r="I36" s="785"/>
      <c r="J36" s="785"/>
      <c r="K36" s="785"/>
      <c r="L36" s="785"/>
      <c r="M36" s="773"/>
      <c r="N36" s="293"/>
      <c r="O36" s="313" t="s">
        <v>144</v>
      </c>
      <c r="P36" s="791">
        <v>0</v>
      </c>
      <c r="Q36" s="785"/>
      <c r="R36" s="785"/>
      <c r="S36" s="785"/>
      <c r="T36" s="785"/>
      <c r="U36" s="785"/>
      <c r="V36" s="785"/>
      <c r="W36" s="785"/>
      <c r="X36" s="785"/>
      <c r="Y36" s="785"/>
      <c r="Z36" s="785"/>
      <c r="AA36" s="773"/>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784" t="s">
        <v>146</v>
      </c>
      <c r="G38" s="773"/>
      <c r="H38" s="293"/>
      <c r="I38" s="293"/>
      <c r="J38" s="306" t="s">
        <v>147</v>
      </c>
      <c r="K38" s="293"/>
      <c r="L38" s="784" t="s">
        <v>148</v>
      </c>
      <c r="M38" s="785"/>
      <c r="N38" s="773"/>
      <c r="O38" s="306"/>
      <c r="P38" s="306"/>
      <c r="Q38" s="293"/>
      <c r="R38" s="306" t="s">
        <v>149</v>
      </c>
      <c r="S38" s="306"/>
      <c r="T38" s="306"/>
      <c r="U38" s="306"/>
      <c r="V38" s="306"/>
      <c r="W38" s="792"/>
      <c r="X38" s="785"/>
      <c r="Y38" s="785"/>
      <c r="Z38" s="785"/>
      <c r="AA38" s="773"/>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786">
        <v>2024</v>
      </c>
      <c r="E40" s="787"/>
      <c r="F40" s="788"/>
      <c r="G40" s="34"/>
      <c r="H40" s="297"/>
      <c r="I40" s="297"/>
      <c r="J40" s="297"/>
      <c r="K40" s="297"/>
      <c r="L40" s="297"/>
      <c r="M40" s="297"/>
      <c r="N40" s="297"/>
      <c r="O40" s="297"/>
      <c r="P40" s="297"/>
      <c r="Q40" s="780"/>
      <c r="R40" s="781"/>
      <c r="S40" s="781"/>
      <c r="T40" s="781"/>
      <c r="U40" s="781"/>
      <c r="V40" s="297"/>
      <c r="W40" s="297"/>
      <c r="X40" s="782"/>
      <c r="Y40" s="781"/>
      <c r="Z40" s="781"/>
      <c r="AA40" s="781"/>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791">
        <v>15</v>
      </c>
      <c r="E42" s="785"/>
      <c r="F42" s="773"/>
      <c r="G42" s="293"/>
      <c r="H42" s="297"/>
      <c r="I42" s="297"/>
      <c r="J42" s="297"/>
      <c r="K42" s="297"/>
      <c r="L42" s="297"/>
      <c r="M42" s="297"/>
      <c r="N42" s="297"/>
      <c r="O42" s="297"/>
      <c r="P42" s="297"/>
      <c r="Q42" s="780"/>
      <c r="R42" s="781"/>
      <c r="S42" s="781"/>
      <c r="T42" s="781"/>
      <c r="U42" s="781"/>
      <c r="V42" s="297"/>
      <c r="W42" s="297"/>
      <c r="X42" s="782"/>
      <c r="Y42" s="781"/>
      <c r="Z42" s="781"/>
      <c r="AA42" s="781"/>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783" t="s">
        <v>151</v>
      </c>
      <c r="E44" s="785"/>
      <c r="F44" s="785"/>
      <c r="G44" s="785"/>
      <c r="H44" s="785"/>
      <c r="I44" s="785"/>
      <c r="J44" s="785"/>
      <c r="K44" s="785"/>
      <c r="L44" s="785"/>
      <c r="M44" s="785"/>
      <c r="N44" s="785"/>
      <c r="O44" s="785"/>
      <c r="P44" s="785"/>
      <c r="Q44" s="785"/>
      <c r="R44" s="785"/>
      <c r="S44" s="785"/>
      <c r="T44" s="785"/>
      <c r="U44" s="785"/>
      <c r="V44" s="785"/>
      <c r="W44" s="785"/>
      <c r="X44" s="785"/>
      <c r="Y44" s="773"/>
      <c r="Z44" s="307"/>
      <c r="AA44" s="307"/>
    </row>
    <row r="45" spans="3:27" ht="15.75" customHeight="1" x14ac:dyDescent="0.25">
      <c r="C45" s="293"/>
      <c r="D45" s="822" t="s">
        <v>152</v>
      </c>
      <c r="E45" s="785"/>
      <c r="F45" s="785"/>
      <c r="G45" s="785"/>
      <c r="H45" s="773"/>
      <c r="I45" s="818" t="s">
        <v>153</v>
      </c>
      <c r="J45" s="785"/>
      <c r="K45" s="785"/>
      <c r="L45" s="785"/>
      <c r="M45" s="785"/>
      <c r="N45" s="785"/>
      <c r="O45" s="785"/>
      <c r="P45" s="773"/>
      <c r="Q45" s="819" t="s">
        <v>154</v>
      </c>
      <c r="R45" s="785"/>
      <c r="S45" s="785"/>
      <c r="T45" s="785"/>
      <c r="U45" s="785"/>
      <c r="V45" s="785"/>
      <c r="W45" s="785"/>
      <c r="X45" s="785"/>
      <c r="Y45" s="773"/>
      <c r="Z45" s="307"/>
      <c r="AA45" s="307"/>
    </row>
    <row r="46" spans="3:27" ht="15.75" customHeight="1" x14ac:dyDescent="0.25">
      <c r="C46" s="38"/>
      <c r="D46" s="823" t="s">
        <v>155</v>
      </c>
      <c r="E46" s="785"/>
      <c r="F46" s="785"/>
      <c r="G46" s="785"/>
      <c r="H46" s="773"/>
      <c r="I46" s="820" t="s">
        <v>156</v>
      </c>
      <c r="J46" s="785"/>
      <c r="K46" s="785"/>
      <c r="L46" s="785"/>
      <c r="M46" s="785"/>
      <c r="N46" s="785"/>
      <c r="O46" s="785"/>
      <c r="P46" s="773"/>
      <c r="Q46" s="821" t="s">
        <v>157</v>
      </c>
      <c r="R46" s="785"/>
      <c r="S46" s="785"/>
      <c r="T46" s="785"/>
      <c r="U46" s="785"/>
      <c r="V46" s="785"/>
      <c r="W46" s="785"/>
      <c r="X46" s="785"/>
      <c r="Y46" s="773"/>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11" t="s">
        <v>158</v>
      </c>
      <c r="D48" s="785"/>
      <c r="E48" s="785"/>
      <c r="F48" s="773"/>
      <c r="G48" s="816" t="s">
        <v>159</v>
      </c>
      <c r="H48" s="817" t="s">
        <v>160</v>
      </c>
      <c r="I48" s="799"/>
      <c r="J48" s="799"/>
      <c r="K48" s="799"/>
      <c r="L48" s="799"/>
      <c r="M48" s="799"/>
      <c r="N48" s="799"/>
      <c r="O48" s="799"/>
      <c r="P48" s="799"/>
      <c r="Q48" s="799"/>
      <c r="R48" s="799"/>
      <c r="S48" s="799"/>
      <c r="T48" s="799"/>
      <c r="U48" s="799"/>
      <c r="V48" s="799"/>
      <c r="W48" s="799"/>
      <c r="X48" s="799"/>
      <c r="Y48" s="799"/>
      <c r="Z48" s="799"/>
      <c r="AA48" s="800"/>
    </row>
    <row r="49" spans="2:28" ht="15.75" customHeight="1" x14ac:dyDescent="0.25">
      <c r="B49" s="39"/>
      <c r="C49" s="40" t="s">
        <v>161</v>
      </c>
      <c r="D49" s="41">
        <v>1.2</v>
      </c>
      <c r="E49" s="811" t="s">
        <v>162</v>
      </c>
      <c r="F49" s="773"/>
      <c r="G49" s="757"/>
      <c r="H49" s="802"/>
      <c r="I49" s="803"/>
      <c r="J49" s="803"/>
      <c r="K49" s="803"/>
      <c r="L49" s="803"/>
      <c r="M49" s="803"/>
      <c r="N49" s="803"/>
      <c r="O49" s="803"/>
      <c r="P49" s="803"/>
      <c r="Q49" s="803"/>
      <c r="R49" s="803"/>
      <c r="S49" s="803"/>
      <c r="T49" s="803"/>
      <c r="U49" s="803"/>
      <c r="V49" s="803"/>
      <c r="W49" s="803"/>
      <c r="X49" s="803"/>
      <c r="Y49" s="803"/>
      <c r="Z49" s="803"/>
      <c r="AA49" s="804"/>
      <c r="AB49" s="315"/>
    </row>
    <row r="50" spans="2:28" ht="15.75" customHeight="1" x14ac:dyDescent="0.25">
      <c r="B50" s="39"/>
      <c r="C50" s="42">
        <v>2024</v>
      </c>
      <c r="D50" s="43">
        <v>45474</v>
      </c>
      <c r="E50" s="810">
        <v>45656</v>
      </c>
      <c r="F50" s="773"/>
      <c r="G50" s="44">
        <v>15</v>
      </c>
      <c r="H50" s="815" t="s">
        <v>736</v>
      </c>
      <c r="I50" s="785"/>
      <c r="J50" s="785"/>
      <c r="K50" s="785"/>
      <c r="L50" s="785"/>
      <c r="M50" s="785"/>
      <c r="N50" s="785"/>
      <c r="O50" s="785"/>
      <c r="P50" s="785"/>
      <c r="Q50" s="785"/>
      <c r="R50" s="785"/>
      <c r="S50" s="785"/>
      <c r="T50" s="785"/>
      <c r="U50" s="785"/>
      <c r="V50" s="785"/>
      <c r="W50" s="785"/>
      <c r="X50" s="785"/>
      <c r="Y50" s="785"/>
      <c r="Z50" s="785"/>
      <c r="AA50" s="773"/>
      <c r="AB50" s="315"/>
    </row>
    <row r="51" spans="2:28" ht="15.75" customHeight="1" x14ac:dyDescent="0.25">
      <c r="B51" s="39"/>
      <c r="C51" s="42">
        <v>2025</v>
      </c>
      <c r="D51" s="43">
        <v>45658</v>
      </c>
      <c r="E51" s="810">
        <v>46021</v>
      </c>
      <c r="F51" s="773"/>
      <c r="G51" s="44">
        <v>30</v>
      </c>
      <c r="H51" s="815" t="s">
        <v>736</v>
      </c>
      <c r="I51" s="785"/>
      <c r="J51" s="785"/>
      <c r="K51" s="785"/>
      <c r="L51" s="785"/>
      <c r="M51" s="785"/>
      <c r="N51" s="785"/>
      <c r="O51" s="785"/>
      <c r="P51" s="785"/>
      <c r="Q51" s="785"/>
      <c r="R51" s="785"/>
      <c r="S51" s="785"/>
      <c r="T51" s="785"/>
      <c r="U51" s="785"/>
      <c r="V51" s="785"/>
      <c r="W51" s="785"/>
      <c r="X51" s="785"/>
      <c r="Y51" s="785"/>
      <c r="Z51" s="785"/>
      <c r="AA51" s="773"/>
      <c r="AB51" s="315"/>
    </row>
    <row r="52" spans="2:28" ht="15.75" customHeight="1" x14ac:dyDescent="0.25">
      <c r="B52" s="39"/>
      <c r="C52" s="42">
        <v>2026</v>
      </c>
      <c r="D52" s="43">
        <v>46023</v>
      </c>
      <c r="E52" s="810">
        <v>46386</v>
      </c>
      <c r="F52" s="773"/>
      <c r="G52" s="44">
        <v>45</v>
      </c>
      <c r="H52" s="815" t="s">
        <v>736</v>
      </c>
      <c r="I52" s="785"/>
      <c r="J52" s="785"/>
      <c r="K52" s="785"/>
      <c r="L52" s="785"/>
      <c r="M52" s="785"/>
      <c r="N52" s="785"/>
      <c r="O52" s="785"/>
      <c r="P52" s="785"/>
      <c r="Q52" s="785"/>
      <c r="R52" s="785"/>
      <c r="S52" s="785"/>
      <c r="T52" s="785"/>
      <c r="U52" s="785"/>
      <c r="V52" s="785"/>
      <c r="W52" s="785"/>
      <c r="X52" s="785"/>
      <c r="Y52" s="785"/>
      <c r="Z52" s="785"/>
      <c r="AA52" s="773"/>
      <c r="AB52" s="315"/>
    </row>
    <row r="53" spans="2:28" ht="15.75" customHeight="1" x14ac:dyDescent="0.25">
      <c r="B53" s="39"/>
      <c r="C53" s="42">
        <v>2027</v>
      </c>
      <c r="D53" s="43">
        <v>46388</v>
      </c>
      <c r="E53" s="810">
        <v>46751</v>
      </c>
      <c r="F53" s="773"/>
      <c r="G53" s="44">
        <v>60</v>
      </c>
      <c r="H53" s="815" t="s">
        <v>736</v>
      </c>
      <c r="I53" s="785"/>
      <c r="J53" s="785"/>
      <c r="K53" s="785"/>
      <c r="L53" s="785"/>
      <c r="M53" s="785"/>
      <c r="N53" s="785"/>
      <c r="O53" s="785"/>
      <c r="P53" s="785"/>
      <c r="Q53" s="785"/>
      <c r="R53" s="785"/>
      <c r="S53" s="785"/>
      <c r="T53" s="785"/>
      <c r="U53" s="785"/>
      <c r="V53" s="785"/>
      <c r="W53" s="785"/>
      <c r="X53" s="785"/>
      <c r="Y53" s="785"/>
      <c r="Z53" s="785"/>
      <c r="AA53" s="773"/>
      <c r="AB53" s="315"/>
    </row>
    <row r="54" spans="2:28" ht="15.75" customHeight="1" x14ac:dyDescent="0.25">
      <c r="B54" s="39"/>
      <c r="C54" s="42"/>
      <c r="D54" s="42"/>
      <c r="E54" s="811"/>
      <c r="F54" s="773"/>
      <c r="G54" s="41"/>
      <c r="H54" s="811"/>
      <c r="I54" s="785"/>
      <c r="J54" s="785"/>
      <c r="K54" s="785"/>
      <c r="L54" s="785"/>
      <c r="M54" s="785"/>
      <c r="N54" s="785"/>
      <c r="O54" s="785"/>
      <c r="P54" s="785"/>
      <c r="Q54" s="785"/>
      <c r="R54" s="785"/>
      <c r="S54" s="785"/>
      <c r="T54" s="785"/>
      <c r="U54" s="785"/>
      <c r="V54" s="785"/>
      <c r="W54" s="785"/>
      <c r="X54" s="785"/>
      <c r="Y54" s="785"/>
      <c r="Z54" s="785"/>
      <c r="AA54" s="773"/>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789" t="s">
        <v>163</v>
      </c>
      <c r="D56" s="781"/>
      <c r="E56" s="306"/>
      <c r="F56" s="297" t="s">
        <v>164</v>
      </c>
      <c r="G56" s="45"/>
      <c r="H56" s="308"/>
      <c r="I56" s="297" t="s">
        <v>165</v>
      </c>
      <c r="J56" s="293"/>
      <c r="K56" s="784"/>
      <c r="L56" s="773"/>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09" t="s">
        <v>166</v>
      </c>
      <c r="C58" s="785"/>
      <c r="D58" s="785"/>
      <c r="E58" s="785"/>
      <c r="F58" s="785"/>
      <c r="G58" s="785"/>
      <c r="H58" s="785"/>
      <c r="I58" s="785"/>
      <c r="J58" s="785"/>
      <c r="K58" s="785"/>
      <c r="L58" s="785"/>
      <c r="M58" s="785"/>
      <c r="N58" s="785"/>
      <c r="O58" s="785"/>
      <c r="P58" s="785"/>
      <c r="Q58" s="785"/>
      <c r="R58" s="785"/>
      <c r="S58" s="785"/>
      <c r="T58" s="785"/>
      <c r="U58" s="785"/>
      <c r="V58" s="785"/>
      <c r="W58" s="785"/>
      <c r="X58" s="785"/>
      <c r="Y58" s="785"/>
      <c r="Z58" s="785"/>
      <c r="AA58" s="785"/>
      <c r="AB58" s="773"/>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11" t="s">
        <v>161</v>
      </c>
      <c r="C60" s="773"/>
      <c r="D60" s="41"/>
      <c r="E60" s="811" t="s">
        <v>167</v>
      </c>
      <c r="F60" s="773"/>
      <c r="G60" s="41"/>
      <c r="H60" s="783" t="s">
        <v>168</v>
      </c>
      <c r="I60" s="773"/>
      <c r="J60" s="811"/>
      <c r="K60" s="773"/>
      <c r="L60" s="814"/>
      <c r="M60" s="781"/>
      <c r="N60" s="41" t="s">
        <v>169</v>
      </c>
      <c r="O60" s="811"/>
      <c r="P60" s="785"/>
      <c r="Q60" s="773"/>
      <c r="R60" s="811" t="s">
        <v>170</v>
      </c>
      <c r="S60" s="785"/>
      <c r="T60" s="773"/>
      <c r="U60" s="811"/>
      <c r="V60" s="785"/>
      <c r="W60" s="773"/>
      <c r="X60" s="811" t="s">
        <v>171</v>
      </c>
      <c r="Y60" s="773"/>
      <c r="Z60" s="811"/>
      <c r="AA60" s="785"/>
      <c r="AB60" s="773"/>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09" t="s">
        <v>172</v>
      </c>
      <c r="C62" s="773"/>
      <c r="D62" s="812"/>
      <c r="E62" s="803"/>
      <c r="F62" s="803"/>
      <c r="G62" s="803"/>
      <c r="H62" s="803"/>
      <c r="I62" s="803"/>
      <c r="J62" s="803"/>
      <c r="K62" s="803"/>
      <c r="L62" s="803"/>
      <c r="M62" s="803"/>
      <c r="N62" s="803"/>
      <c r="O62" s="803"/>
      <c r="P62" s="803"/>
      <c r="Q62" s="803"/>
      <c r="R62" s="803"/>
      <c r="S62" s="803"/>
      <c r="T62" s="803"/>
      <c r="U62" s="803"/>
      <c r="V62" s="803"/>
      <c r="W62" s="803"/>
      <c r="X62" s="803"/>
      <c r="Y62" s="803"/>
      <c r="Z62" s="803"/>
      <c r="AA62" s="803"/>
      <c r="AB62" s="80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09" t="s">
        <v>173</v>
      </c>
      <c r="C64" s="773"/>
      <c r="D64" s="813"/>
      <c r="E64" s="803"/>
      <c r="F64" s="803"/>
      <c r="G64" s="803"/>
      <c r="H64" s="803"/>
      <c r="I64" s="803"/>
      <c r="J64" s="803"/>
      <c r="K64" s="803"/>
      <c r="L64" s="803"/>
      <c r="M64" s="803"/>
      <c r="N64" s="803"/>
      <c r="O64" s="803"/>
      <c r="P64" s="803"/>
      <c r="Q64" s="803"/>
      <c r="R64" s="803"/>
      <c r="S64" s="803"/>
      <c r="T64" s="803"/>
      <c r="U64" s="803"/>
      <c r="V64" s="803"/>
      <c r="W64" s="803"/>
      <c r="X64" s="803"/>
      <c r="Y64" s="803"/>
      <c r="Z64" s="803"/>
      <c r="AA64" s="803"/>
      <c r="AB64" s="804"/>
    </row>
    <row r="66" spans="2:28" ht="15.75" customHeight="1" x14ac:dyDescent="0.25">
      <c r="B66" s="809" t="s">
        <v>174</v>
      </c>
      <c r="C66" s="773"/>
      <c r="D66" s="813"/>
      <c r="E66" s="803"/>
      <c r="F66" s="803"/>
      <c r="G66" s="803"/>
      <c r="H66" s="803"/>
      <c r="I66" s="803"/>
      <c r="J66" s="803"/>
      <c r="K66" s="803"/>
      <c r="L66" s="803"/>
      <c r="M66" s="803"/>
      <c r="N66" s="803"/>
      <c r="O66" s="803"/>
      <c r="P66" s="803"/>
      <c r="Q66" s="803"/>
      <c r="R66" s="803"/>
      <c r="S66" s="803"/>
      <c r="T66" s="803"/>
      <c r="U66" s="803"/>
      <c r="V66" s="803"/>
      <c r="W66" s="803"/>
      <c r="X66" s="803"/>
      <c r="Y66" s="803"/>
      <c r="Z66" s="803"/>
      <c r="AA66" s="803"/>
      <c r="AB66" s="80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09" t="s">
        <v>175</v>
      </c>
      <c r="C68" s="773"/>
      <c r="D68" s="813"/>
      <c r="E68" s="803"/>
      <c r="F68" s="803"/>
      <c r="G68" s="803"/>
      <c r="H68" s="803"/>
      <c r="I68" s="803"/>
      <c r="J68" s="803"/>
      <c r="K68" s="803"/>
      <c r="L68" s="803"/>
      <c r="M68" s="803"/>
      <c r="N68" s="803"/>
      <c r="O68" s="803"/>
      <c r="P68" s="803"/>
      <c r="Q68" s="803"/>
      <c r="R68" s="803"/>
      <c r="S68" s="803"/>
      <c r="T68" s="803"/>
      <c r="U68" s="803"/>
      <c r="V68" s="803"/>
      <c r="W68" s="803"/>
      <c r="X68" s="803"/>
      <c r="Y68" s="803"/>
      <c r="Z68" s="803"/>
      <c r="AA68" s="803"/>
      <c r="AB68" s="80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09" t="s">
        <v>176</v>
      </c>
      <c r="C70" s="773"/>
      <c r="D70" s="813"/>
      <c r="E70" s="803"/>
      <c r="F70" s="803"/>
      <c r="G70" s="803"/>
      <c r="H70" s="803"/>
      <c r="I70" s="803"/>
      <c r="J70" s="803"/>
      <c r="K70" s="803"/>
      <c r="L70" s="803"/>
      <c r="M70" s="803"/>
      <c r="N70" s="803"/>
      <c r="O70" s="803"/>
      <c r="P70" s="803"/>
      <c r="Q70" s="803"/>
      <c r="R70" s="803"/>
      <c r="S70" s="803"/>
      <c r="T70" s="803"/>
      <c r="U70" s="803"/>
      <c r="V70" s="803"/>
      <c r="W70" s="803"/>
      <c r="X70" s="803"/>
      <c r="Y70" s="803"/>
      <c r="Z70" s="803"/>
      <c r="AA70" s="803"/>
      <c r="AB70" s="80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09" t="s">
        <v>177</v>
      </c>
      <c r="C72" s="785"/>
      <c r="D72" s="785"/>
      <c r="E72" s="785"/>
      <c r="F72" s="785"/>
      <c r="G72" s="785"/>
      <c r="H72" s="785"/>
      <c r="I72" s="785"/>
      <c r="J72" s="785"/>
      <c r="K72" s="785"/>
      <c r="L72" s="785"/>
      <c r="M72" s="785"/>
      <c r="N72" s="785"/>
      <c r="O72" s="785"/>
      <c r="P72" s="785"/>
      <c r="Q72" s="785"/>
      <c r="R72" s="785"/>
      <c r="S72" s="785"/>
      <c r="T72" s="785"/>
      <c r="U72" s="785"/>
      <c r="V72" s="785"/>
      <c r="W72" s="785"/>
      <c r="X72" s="785"/>
      <c r="Y72" s="785"/>
      <c r="Z72" s="785"/>
      <c r="AA72" s="785"/>
      <c r="AB72" s="773"/>
    </row>
    <row r="73" spans="2:28" ht="15.75" customHeight="1" x14ac:dyDescent="0.25">
      <c r="B73" s="783" t="s">
        <v>122</v>
      </c>
      <c r="C73" s="773"/>
      <c r="D73" s="50" t="s">
        <v>178</v>
      </c>
      <c r="E73" s="783" t="s">
        <v>179</v>
      </c>
      <c r="F73" s="773"/>
      <c r="G73" s="783" t="s">
        <v>177</v>
      </c>
      <c r="H73" s="785"/>
      <c r="I73" s="785"/>
      <c r="J73" s="785"/>
      <c r="K73" s="785"/>
      <c r="L73" s="785"/>
      <c r="M73" s="785"/>
      <c r="N73" s="785"/>
      <c r="O73" s="773"/>
      <c r="P73" s="783" t="s">
        <v>180</v>
      </c>
      <c r="Q73" s="785"/>
      <c r="R73" s="785"/>
      <c r="S73" s="785"/>
      <c r="T73" s="785"/>
      <c r="U73" s="785"/>
      <c r="V73" s="785"/>
      <c r="W73" s="785"/>
      <c r="X73" s="785"/>
      <c r="Y73" s="785"/>
      <c r="Z73" s="785"/>
      <c r="AA73" s="785"/>
      <c r="AB73" s="773"/>
    </row>
    <row r="74" spans="2:28" ht="15.75" customHeight="1" x14ac:dyDescent="0.25">
      <c r="B74" s="783"/>
      <c r="C74" s="773"/>
      <c r="D74" s="36"/>
      <c r="E74" s="783"/>
      <c r="F74" s="773"/>
      <c r="G74" s="808"/>
      <c r="H74" s="785"/>
      <c r="I74" s="785"/>
      <c r="J74" s="785"/>
      <c r="K74" s="785"/>
      <c r="L74" s="785"/>
      <c r="M74" s="785"/>
      <c r="N74" s="785"/>
      <c r="O74" s="773"/>
      <c r="P74" s="808"/>
      <c r="Q74" s="785"/>
      <c r="R74" s="785"/>
      <c r="S74" s="785"/>
      <c r="T74" s="785"/>
      <c r="U74" s="785"/>
      <c r="V74" s="785"/>
      <c r="W74" s="785"/>
      <c r="X74" s="785"/>
      <c r="Y74" s="785"/>
      <c r="Z74" s="785"/>
      <c r="AA74" s="785"/>
      <c r="AB74" s="773"/>
    </row>
    <row r="75" spans="2:28" ht="15.75" customHeight="1" x14ac:dyDescent="0.25">
      <c r="B75" s="783"/>
      <c r="C75" s="773"/>
      <c r="D75" s="36"/>
      <c r="E75" s="783"/>
      <c r="F75" s="773"/>
      <c r="G75" s="808"/>
      <c r="H75" s="785"/>
      <c r="I75" s="785"/>
      <c r="J75" s="785"/>
      <c r="K75" s="785"/>
      <c r="L75" s="785"/>
      <c r="M75" s="785"/>
      <c r="N75" s="785"/>
      <c r="O75" s="773"/>
      <c r="P75" s="808"/>
      <c r="Q75" s="785"/>
      <c r="R75" s="785"/>
      <c r="S75" s="785"/>
      <c r="T75" s="785"/>
      <c r="U75" s="785"/>
      <c r="V75" s="785"/>
      <c r="W75" s="785"/>
      <c r="X75" s="785"/>
      <c r="Y75" s="785"/>
      <c r="Z75" s="785"/>
      <c r="AA75" s="785"/>
      <c r="AB75" s="773"/>
    </row>
    <row r="76" spans="2:28" ht="26.25" customHeight="1" x14ac:dyDescent="0.25">
      <c r="B76" s="807" t="s">
        <v>181</v>
      </c>
      <c r="C76" s="785"/>
      <c r="D76" s="785"/>
      <c r="E76" s="785"/>
      <c r="F76" s="785"/>
      <c r="G76" s="785"/>
      <c r="H76" s="785"/>
      <c r="I76" s="785"/>
      <c r="J76" s="785"/>
      <c r="K76" s="785"/>
      <c r="L76" s="785"/>
      <c r="M76" s="785"/>
      <c r="N76" s="785"/>
      <c r="O76" s="785"/>
      <c r="P76" s="785"/>
      <c r="Q76" s="785"/>
      <c r="R76" s="785"/>
      <c r="S76" s="785"/>
      <c r="T76" s="785"/>
      <c r="U76" s="785"/>
      <c r="V76" s="785"/>
      <c r="W76" s="785"/>
      <c r="X76" s="785"/>
      <c r="Y76" s="785"/>
      <c r="Z76" s="785"/>
      <c r="AA76" s="785"/>
      <c r="AB76" s="773"/>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row>
    <row r="3" spans="2:28"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row>
    <row r="4" spans="2:28"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row>
    <row r="5" spans="2:28"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row>
    <row r="6" spans="2:28"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row>
    <row r="7" spans="2:28"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782" t="s">
        <v>123</v>
      </c>
      <c r="D10" s="781"/>
      <c r="E10" s="783" t="s">
        <v>745</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row>
    <row r="11" spans="2:28"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row>
    <row r="12" spans="2:28" ht="29.25" customHeight="1" x14ac:dyDescent="0.25">
      <c r="B12" s="30"/>
      <c r="C12" s="796" t="s">
        <v>125</v>
      </c>
      <c r="D12" s="797"/>
      <c r="E12" s="794" t="s">
        <v>726</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row>
    <row r="13" spans="2:28"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782" t="s">
        <v>746</v>
      </c>
      <c r="D14" s="781"/>
      <c r="E14" s="798" t="s">
        <v>747</v>
      </c>
      <c r="F14" s="799"/>
      <c r="G14" s="799"/>
      <c r="H14" s="799"/>
      <c r="I14" s="799"/>
      <c r="J14" s="799"/>
      <c r="K14" s="799"/>
      <c r="L14" s="799"/>
      <c r="M14" s="799"/>
      <c r="N14" s="799"/>
      <c r="O14" s="799"/>
      <c r="P14" s="799"/>
      <c r="Q14" s="799"/>
      <c r="R14" s="799"/>
      <c r="S14" s="799"/>
      <c r="T14" s="799"/>
      <c r="U14" s="799"/>
      <c r="V14" s="799"/>
      <c r="W14" s="799"/>
      <c r="X14" s="799"/>
      <c r="Y14" s="799"/>
      <c r="Z14" s="799"/>
      <c r="AA14" s="800"/>
      <c r="AB14" s="301"/>
    </row>
    <row r="15" spans="2:28" ht="15.75" customHeight="1" x14ac:dyDescent="0.25">
      <c r="B15" s="30"/>
      <c r="C15" s="303"/>
      <c r="D15" s="303"/>
      <c r="E15" s="802"/>
      <c r="F15" s="803"/>
      <c r="G15" s="803"/>
      <c r="H15" s="803"/>
      <c r="I15" s="803"/>
      <c r="J15" s="803"/>
      <c r="K15" s="803"/>
      <c r="L15" s="803"/>
      <c r="M15" s="803"/>
      <c r="N15" s="803"/>
      <c r="O15" s="803"/>
      <c r="P15" s="803"/>
      <c r="Q15" s="803"/>
      <c r="R15" s="803"/>
      <c r="S15" s="803"/>
      <c r="T15" s="803"/>
      <c r="U15" s="803"/>
      <c r="V15" s="803"/>
      <c r="W15" s="803"/>
      <c r="X15" s="803"/>
      <c r="Y15" s="803"/>
      <c r="Z15" s="803"/>
      <c r="AA15" s="804"/>
      <c r="AB15" s="301"/>
    </row>
    <row r="17" spans="3:28" ht="15" customHeight="1" x14ac:dyDescent="0.25">
      <c r="C17" s="782" t="s">
        <v>748</v>
      </c>
      <c r="D17" s="781"/>
      <c r="E17" s="798" t="s">
        <v>749</v>
      </c>
      <c r="F17" s="799"/>
      <c r="G17" s="799"/>
      <c r="H17" s="799"/>
      <c r="I17" s="799"/>
      <c r="J17" s="799"/>
      <c r="K17" s="799"/>
      <c r="L17" s="799"/>
      <c r="M17" s="799"/>
      <c r="N17" s="799"/>
      <c r="O17" s="799"/>
      <c r="P17" s="799"/>
      <c r="Q17" s="799"/>
      <c r="R17" s="799"/>
      <c r="S17" s="799"/>
      <c r="T17" s="799"/>
      <c r="U17" s="799"/>
      <c r="V17" s="799"/>
      <c r="W17" s="799"/>
      <c r="X17" s="799"/>
      <c r="Y17" s="799"/>
      <c r="Z17" s="799"/>
      <c r="AA17" s="800"/>
      <c r="AB17" s="301"/>
    </row>
    <row r="18" spans="3:28" ht="15" customHeight="1" x14ac:dyDescent="0.25">
      <c r="C18" s="303"/>
      <c r="D18" s="303"/>
      <c r="E18" s="802"/>
      <c r="F18" s="803"/>
      <c r="G18" s="803"/>
      <c r="H18" s="803"/>
      <c r="I18" s="803"/>
      <c r="J18" s="803"/>
      <c r="K18" s="803"/>
      <c r="L18" s="803"/>
      <c r="M18" s="803"/>
      <c r="N18" s="803"/>
      <c r="O18" s="803"/>
      <c r="P18" s="803"/>
      <c r="Q18" s="803"/>
      <c r="R18" s="803"/>
      <c r="S18" s="803"/>
      <c r="T18" s="803"/>
      <c r="U18" s="803"/>
      <c r="V18" s="803"/>
      <c r="W18" s="803"/>
      <c r="X18" s="803"/>
      <c r="Y18" s="803"/>
      <c r="Z18" s="803"/>
      <c r="AA18" s="80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782" t="s">
        <v>127</v>
      </c>
      <c r="D21" s="781"/>
      <c r="E21" s="304"/>
      <c r="F21" s="780"/>
      <c r="G21" s="781"/>
      <c r="H21" s="781"/>
      <c r="I21" s="781"/>
      <c r="J21" s="781"/>
      <c r="K21" s="781"/>
      <c r="L21" s="781"/>
      <c r="M21" s="781"/>
      <c r="N21" s="781"/>
      <c r="O21" s="781"/>
      <c r="P21" s="781"/>
      <c r="Q21" s="781"/>
      <c r="R21" s="781"/>
      <c r="S21" s="781"/>
      <c r="T21" s="781"/>
      <c r="U21" s="781"/>
      <c r="V21" s="781"/>
      <c r="W21" s="781"/>
      <c r="X21" s="781"/>
      <c r="Y21" s="781"/>
      <c r="Z21" s="781"/>
      <c r="AA21" s="781"/>
      <c r="AB21" s="793"/>
    </row>
    <row r="22" spans="3:28" ht="29.25" customHeight="1" x14ac:dyDescent="0.25">
      <c r="C22" s="783" t="s">
        <v>750</v>
      </c>
      <c r="D22" s="785"/>
      <c r="E22" s="785"/>
      <c r="F22" s="785"/>
      <c r="G22" s="785"/>
      <c r="H22" s="785"/>
      <c r="I22" s="785"/>
      <c r="J22" s="785"/>
      <c r="K22" s="785"/>
      <c r="L22" s="785"/>
      <c r="M22" s="785"/>
      <c r="N22" s="785"/>
      <c r="O22" s="785"/>
      <c r="P22" s="785"/>
      <c r="Q22" s="785"/>
      <c r="R22" s="785"/>
      <c r="S22" s="785"/>
      <c r="T22" s="785"/>
      <c r="U22" s="785"/>
      <c r="V22" s="785"/>
      <c r="W22" s="785"/>
      <c r="X22" s="785"/>
      <c r="Y22" s="785"/>
      <c r="Z22" s="785"/>
      <c r="AA22" s="773"/>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798" t="s">
        <v>751</v>
      </c>
      <c r="D25" s="799"/>
      <c r="E25" s="799"/>
      <c r="F25" s="799"/>
      <c r="G25" s="799"/>
      <c r="H25" s="799"/>
      <c r="I25" s="799"/>
      <c r="J25" s="799"/>
      <c r="K25" s="799"/>
      <c r="L25" s="799"/>
      <c r="M25" s="799"/>
      <c r="N25" s="799"/>
      <c r="O25" s="799"/>
      <c r="P25" s="800"/>
      <c r="Q25" s="293"/>
      <c r="R25" s="784"/>
      <c r="S25" s="785"/>
      <c r="T25" s="785"/>
      <c r="U25" s="785"/>
      <c r="V25" s="785"/>
      <c r="W25" s="785"/>
      <c r="X25" s="785"/>
      <c r="Y25" s="785"/>
      <c r="Z25" s="785"/>
      <c r="AA25" s="773"/>
      <c r="AB25" s="301"/>
    </row>
    <row r="26" spans="3:28" ht="15" customHeight="1" x14ac:dyDescent="0.25">
      <c r="C26" s="801"/>
      <c r="D26" s="755"/>
      <c r="E26" s="755"/>
      <c r="F26" s="755"/>
      <c r="G26" s="755"/>
      <c r="H26" s="755"/>
      <c r="I26" s="755"/>
      <c r="J26" s="755"/>
      <c r="K26" s="755"/>
      <c r="L26" s="755"/>
      <c r="M26" s="755"/>
      <c r="N26" s="755"/>
      <c r="O26" s="755"/>
      <c r="P26" s="793"/>
      <c r="Q26" s="293"/>
      <c r="R26" s="293"/>
      <c r="S26" s="293"/>
      <c r="T26" s="293"/>
      <c r="U26" s="293"/>
      <c r="V26" s="293"/>
      <c r="W26" s="293"/>
      <c r="X26" s="293"/>
      <c r="Y26" s="293"/>
      <c r="Z26" s="293"/>
      <c r="AA26" s="293"/>
      <c r="AB26" s="301"/>
    </row>
    <row r="27" spans="3:28" ht="15" customHeight="1" x14ac:dyDescent="0.25">
      <c r="C27" s="801"/>
      <c r="D27" s="755"/>
      <c r="E27" s="755"/>
      <c r="F27" s="755"/>
      <c r="G27" s="755"/>
      <c r="H27" s="755"/>
      <c r="I27" s="755"/>
      <c r="J27" s="755"/>
      <c r="K27" s="755"/>
      <c r="L27" s="755"/>
      <c r="M27" s="755"/>
      <c r="N27" s="755"/>
      <c r="O27" s="755"/>
      <c r="P27" s="793"/>
      <c r="Q27" s="303"/>
      <c r="R27" s="306" t="s">
        <v>130</v>
      </c>
      <c r="S27" s="306"/>
      <c r="T27" s="306"/>
      <c r="U27" s="306"/>
      <c r="V27" s="306"/>
      <c r="W27" s="303"/>
      <c r="X27" s="303"/>
      <c r="Y27" s="303"/>
      <c r="Z27" s="293"/>
      <c r="AA27" s="303"/>
      <c r="AB27" s="301"/>
    </row>
    <row r="28" spans="3:28" ht="15" customHeight="1" x14ac:dyDescent="0.25">
      <c r="C28" s="801"/>
      <c r="D28" s="755"/>
      <c r="E28" s="755"/>
      <c r="F28" s="755"/>
      <c r="G28" s="755"/>
      <c r="H28" s="755"/>
      <c r="I28" s="755"/>
      <c r="J28" s="755"/>
      <c r="K28" s="755"/>
      <c r="L28" s="755"/>
      <c r="M28" s="755"/>
      <c r="N28" s="755"/>
      <c r="O28" s="755"/>
      <c r="P28" s="793"/>
      <c r="Q28" s="293"/>
      <c r="R28" s="36"/>
      <c r="S28" s="293" t="s">
        <v>15</v>
      </c>
      <c r="T28" s="293"/>
      <c r="U28" s="36"/>
      <c r="V28" s="293" t="s">
        <v>27</v>
      </c>
      <c r="W28" s="293"/>
      <c r="X28" s="36"/>
      <c r="Y28" s="308" t="s">
        <v>46</v>
      </c>
      <c r="Z28" s="293"/>
      <c r="AA28" s="293"/>
      <c r="AB28" s="301"/>
    </row>
    <row r="29" spans="3:28" ht="15" customHeight="1" x14ac:dyDescent="0.25">
      <c r="C29" s="801"/>
      <c r="D29" s="755"/>
      <c r="E29" s="755"/>
      <c r="F29" s="755"/>
      <c r="G29" s="755"/>
      <c r="H29" s="755"/>
      <c r="I29" s="755"/>
      <c r="J29" s="755"/>
      <c r="K29" s="755"/>
      <c r="L29" s="755"/>
      <c r="M29" s="755"/>
      <c r="N29" s="755"/>
      <c r="O29" s="755"/>
      <c r="P29" s="793"/>
      <c r="Q29" s="293"/>
      <c r="R29" s="293"/>
      <c r="S29" s="293"/>
      <c r="T29" s="293"/>
      <c r="U29" s="293"/>
      <c r="V29" s="293"/>
      <c r="W29" s="293"/>
      <c r="X29" s="293"/>
      <c r="Y29" s="293"/>
      <c r="Z29" s="293"/>
      <c r="AA29" s="293"/>
      <c r="AB29" s="301"/>
    </row>
    <row r="30" spans="3:28" ht="15" customHeight="1" x14ac:dyDescent="0.25">
      <c r="C30" s="802"/>
      <c r="D30" s="803"/>
      <c r="E30" s="803"/>
      <c r="F30" s="803"/>
      <c r="G30" s="803"/>
      <c r="H30" s="803"/>
      <c r="I30" s="803"/>
      <c r="J30" s="803"/>
      <c r="K30" s="803"/>
      <c r="L30" s="803"/>
      <c r="M30" s="803"/>
      <c r="N30" s="803"/>
      <c r="O30" s="803"/>
      <c r="P30" s="804"/>
      <c r="Q30" s="293"/>
      <c r="R30" s="306" t="s">
        <v>131</v>
      </c>
      <c r="S30" s="293"/>
      <c r="T30" s="293"/>
      <c r="U30" s="293"/>
      <c r="V30" s="293"/>
      <c r="W30" s="791" t="s">
        <v>33</v>
      </c>
      <c r="X30" s="785"/>
      <c r="Y30" s="785"/>
      <c r="Z30" s="785"/>
      <c r="AA30" s="773"/>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337" t="s">
        <v>718</v>
      </c>
      <c r="D33" s="785"/>
      <c r="E33" s="785"/>
      <c r="F33" s="785"/>
      <c r="G33" s="785"/>
      <c r="H33" s="785"/>
      <c r="I33" s="785"/>
      <c r="J33" s="785"/>
      <c r="K33" s="785"/>
      <c r="L33" s="785"/>
      <c r="M33" s="785"/>
      <c r="N33" s="785"/>
      <c r="O33" s="785"/>
      <c r="P33" s="785"/>
      <c r="Q33" s="785"/>
      <c r="R33" s="785"/>
      <c r="S33" s="785"/>
      <c r="T33" s="785"/>
      <c r="U33" s="785"/>
      <c r="V33" s="785"/>
      <c r="W33" s="785"/>
      <c r="X33" s="785"/>
      <c r="Y33" s="785"/>
      <c r="Z33" s="785"/>
      <c r="AA33" s="773"/>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791" t="s">
        <v>719</v>
      </c>
      <c r="D36" s="785"/>
      <c r="E36" s="785"/>
      <c r="F36" s="785"/>
      <c r="G36" s="785"/>
      <c r="H36" s="785"/>
      <c r="I36" s="785"/>
      <c r="J36" s="785"/>
      <c r="K36" s="773"/>
      <c r="L36" s="303"/>
      <c r="M36" s="791"/>
      <c r="N36" s="785"/>
      <c r="O36" s="785"/>
      <c r="P36" s="785"/>
      <c r="Q36" s="785"/>
      <c r="R36" s="785"/>
      <c r="S36" s="785"/>
      <c r="T36" s="785"/>
      <c r="U36" s="785"/>
      <c r="V36" s="785"/>
      <c r="W36" s="785"/>
      <c r="X36" s="785"/>
      <c r="Y36" s="785"/>
      <c r="Z36" s="785"/>
      <c r="AA36" s="773"/>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790" t="s">
        <v>720</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73"/>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789" t="s">
        <v>139</v>
      </c>
      <c r="D41" s="781"/>
      <c r="E41" s="306"/>
      <c r="F41" s="783" t="s">
        <v>34</v>
      </c>
      <c r="G41" s="773"/>
      <c r="H41" s="306"/>
      <c r="I41" s="293"/>
      <c r="J41" s="313" t="s">
        <v>140</v>
      </c>
      <c r="K41" s="783">
        <v>2</v>
      </c>
      <c r="L41" s="785"/>
      <c r="M41" s="785"/>
      <c r="N41" s="773"/>
      <c r="O41" s="306"/>
      <c r="P41" s="306"/>
      <c r="Q41" s="297" t="s">
        <v>141</v>
      </c>
      <c r="R41" s="293"/>
      <c r="S41" s="306"/>
      <c r="T41" s="306"/>
      <c r="U41" s="306"/>
      <c r="V41" s="306"/>
      <c r="W41" s="783" t="s">
        <v>20</v>
      </c>
      <c r="X41" s="785"/>
      <c r="Y41" s="785"/>
      <c r="Z41" s="785"/>
      <c r="AA41" s="773"/>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790" t="s">
        <v>752</v>
      </c>
      <c r="G43" s="785"/>
      <c r="H43" s="785"/>
      <c r="I43" s="785"/>
      <c r="J43" s="785"/>
      <c r="K43" s="785"/>
      <c r="L43" s="785"/>
      <c r="M43" s="773"/>
      <c r="N43" s="293"/>
      <c r="O43" s="313" t="s">
        <v>144</v>
      </c>
      <c r="P43" s="791">
        <v>0</v>
      </c>
      <c r="Q43" s="785"/>
      <c r="R43" s="785"/>
      <c r="S43" s="785"/>
      <c r="T43" s="785"/>
      <c r="U43" s="785"/>
      <c r="V43" s="785"/>
      <c r="W43" s="785"/>
      <c r="X43" s="785"/>
      <c r="Y43" s="785"/>
      <c r="Z43" s="785"/>
      <c r="AA43" s="773"/>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784" t="s">
        <v>146</v>
      </c>
      <c r="G45" s="773"/>
      <c r="H45" s="293"/>
      <c r="I45" s="293"/>
      <c r="J45" s="306" t="s">
        <v>147</v>
      </c>
      <c r="K45" s="293"/>
      <c r="L45" s="784" t="s">
        <v>148</v>
      </c>
      <c r="M45" s="785"/>
      <c r="N45" s="773"/>
      <c r="O45" s="306"/>
      <c r="P45" s="306"/>
      <c r="Q45" s="293"/>
      <c r="R45" s="306" t="s">
        <v>149</v>
      </c>
      <c r="S45" s="306"/>
      <c r="T45" s="306"/>
      <c r="U45" s="306"/>
      <c r="V45" s="306"/>
      <c r="W45" s="792"/>
      <c r="X45" s="785"/>
      <c r="Y45" s="785"/>
      <c r="Z45" s="785"/>
      <c r="AA45" s="773"/>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786">
        <v>2024</v>
      </c>
      <c r="E47" s="787"/>
      <c r="F47" s="788"/>
      <c r="G47" s="34"/>
      <c r="H47" s="297"/>
      <c r="I47" s="297"/>
      <c r="J47" s="297"/>
      <c r="K47" s="297"/>
      <c r="L47" s="297"/>
      <c r="M47" s="297"/>
      <c r="N47" s="297"/>
      <c r="O47" s="297"/>
      <c r="P47" s="297"/>
      <c r="Q47" s="780"/>
      <c r="R47" s="781"/>
      <c r="S47" s="781"/>
      <c r="T47" s="781"/>
      <c r="U47" s="781"/>
      <c r="V47" s="297"/>
      <c r="W47" s="297"/>
      <c r="X47" s="782"/>
      <c r="Y47" s="781"/>
      <c r="Z47" s="781"/>
      <c r="AA47" s="781"/>
    </row>
    <row r="49" spans="3:27" ht="15.75" customHeight="1" x14ac:dyDescent="0.25">
      <c r="C49" s="306" t="s">
        <v>140</v>
      </c>
      <c r="D49" s="791">
        <v>1.2</v>
      </c>
      <c r="E49" s="785"/>
      <c r="F49" s="773"/>
      <c r="G49" s="293"/>
      <c r="H49" s="297"/>
      <c r="I49" s="297"/>
      <c r="J49" s="297"/>
      <c r="K49" s="297"/>
      <c r="L49" s="297"/>
      <c r="M49" s="297"/>
      <c r="N49" s="297"/>
      <c r="O49" s="297"/>
      <c r="P49" s="297"/>
      <c r="Q49" s="780"/>
      <c r="R49" s="781"/>
      <c r="S49" s="781"/>
      <c r="T49" s="781"/>
      <c r="U49" s="781"/>
      <c r="V49" s="297"/>
      <c r="W49" s="297"/>
      <c r="X49" s="782"/>
      <c r="Y49" s="781"/>
      <c r="Z49" s="781"/>
      <c r="AA49" s="781"/>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783" t="s">
        <v>151</v>
      </c>
      <c r="E51" s="785"/>
      <c r="F51" s="785"/>
      <c r="G51" s="785"/>
      <c r="H51" s="785"/>
      <c r="I51" s="785"/>
      <c r="J51" s="785"/>
      <c r="K51" s="785"/>
      <c r="L51" s="785"/>
      <c r="M51" s="785"/>
      <c r="N51" s="785"/>
      <c r="O51" s="785"/>
      <c r="P51" s="785"/>
      <c r="Q51" s="785"/>
      <c r="R51" s="785"/>
      <c r="S51" s="785"/>
      <c r="T51" s="785"/>
      <c r="U51" s="785"/>
      <c r="V51" s="785"/>
      <c r="W51" s="785"/>
      <c r="X51" s="785"/>
      <c r="Y51" s="773"/>
      <c r="Z51" s="307"/>
      <c r="AA51" s="307"/>
    </row>
    <row r="52" spans="3:27" ht="15.75" customHeight="1" x14ac:dyDescent="0.25">
      <c r="C52" s="293"/>
      <c r="D52" s="822" t="s">
        <v>152</v>
      </c>
      <c r="E52" s="785"/>
      <c r="F52" s="785"/>
      <c r="G52" s="785"/>
      <c r="H52" s="773"/>
      <c r="I52" s="818" t="s">
        <v>153</v>
      </c>
      <c r="J52" s="785"/>
      <c r="K52" s="785"/>
      <c r="L52" s="785"/>
      <c r="M52" s="785"/>
      <c r="N52" s="785"/>
      <c r="O52" s="785"/>
      <c r="P52" s="773"/>
      <c r="Q52" s="819" t="s">
        <v>154</v>
      </c>
      <c r="R52" s="785"/>
      <c r="S52" s="785"/>
      <c r="T52" s="785"/>
      <c r="U52" s="785"/>
      <c r="V52" s="785"/>
      <c r="W52" s="785"/>
      <c r="X52" s="785"/>
      <c r="Y52" s="773"/>
      <c r="Z52" s="307"/>
      <c r="AA52" s="307"/>
    </row>
    <row r="53" spans="3:27" ht="15.75" customHeight="1" x14ac:dyDescent="0.25">
      <c r="C53" s="38"/>
      <c r="D53" s="823" t="s">
        <v>155</v>
      </c>
      <c r="E53" s="785"/>
      <c r="F53" s="785"/>
      <c r="G53" s="785"/>
      <c r="H53" s="773"/>
      <c r="I53" s="820" t="s">
        <v>156</v>
      </c>
      <c r="J53" s="785"/>
      <c r="K53" s="785"/>
      <c r="L53" s="785"/>
      <c r="M53" s="785"/>
      <c r="N53" s="785"/>
      <c r="O53" s="785"/>
      <c r="P53" s="773"/>
      <c r="Q53" s="821" t="s">
        <v>157</v>
      </c>
      <c r="R53" s="785"/>
      <c r="S53" s="785"/>
      <c r="T53" s="785"/>
      <c r="U53" s="785"/>
      <c r="V53" s="785"/>
      <c r="W53" s="785"/>
      <c r="X53" s="785"/>
      <c r="Y53" s="773"/>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11" t="s">
        <v>158</v>
      </c>
      <c r="D55" s="785"/>
      <c r="E55" s="785"/>
      <c r="F55" s="773"/>
      <c r="G55" s="816" t="s">
        <v>159</v>
      </c>
      <c r="H55" s="817" t="s">
        <v>160</v>
      </c>
      <c r="I55" s="799"/>
      <c r="J55" s="799"/>
      <c r="K55" s="799"/>
      <c r="L55" s="799"/>
      <c r="M55" s="799"/>
      <c r="N55" s="799"/>
      <c r="O55" s="799"/>
      <c r="P55" s="799"/>
      <c r="Q55" s="799"/>
      <c r="R55" s="799"/>
      <c r="S55" s="799"/>
      <c r="T55" s="799"/>
      <c r="U55" s="799"/>
      <c r="V55" s="799"/>
      <c r="W55" s="799"/>
      <c r="X55" s="799"/>
      <c r="Y55" s="799"/>
      <c r="Z55" s="799"/>
      <c r="AA55" s="800"/>
    </row>
    <row r="56" spans="3:27" ht="15.75" customHeight="1" x14ac:dyDescent="0.25">
      <c r="C56" s="40" t="s">
        <v>161</v>
      </c>
      <c r="D56" s="41" t="s">
        <v>753</v>
      </c>
      <c r="E56" s="811" t="s">
        <v>162</v>
      </c>
      <c r="F56" s="773"/>
      <c r="G56" s="757"/>
      <c r="H56" s="802"/>
      <c r="I56" s="803"/>
      <c r="J56" s="803"/>
      <c r="K56" s="803"/>
      <c r="L56" s="803"/>
      <c r="M56" s="803"/>
      <c r="N56" s="803"/>
      <c r="O56" s="803"/>
      <c r="P56" s="803"/>
      <c r="Q56" s="803"/>
      <c r="R56" s="803"/>
      <c r="S56" s="803"/>
      <c r="T56" s="803"/>
      <c r="U56" s="803"/>
      <c r="V56" s="803"/>
      <c r="W56" s="803"/>
      <c r="X56" s="803"/>
      <c r="Y56" s="803"/>
      <c r="Z56" s="803"/>
      <c r="AA56" s="804"/>
    </row>
    <row r="57" spans="3:27" ht="15.75" customHeight="1" x14ac:dyDescent="0.25">
      <c r="C57" s="42">
        <v>2024</v>
      </c>
      <c r="D57" s="43">
        <v>45474</v>
      </c>
      <c r="E57" s="810">
        <v>45656</v>
      </c>
      <c r="F57" s="773"/>
      <c r="G57" s="44">
        <v>0.5</v>
      </c>
      <c r="H57" s="815"/>
      <c r="I57" s="785"/>
      <c r="J57" s="785"/>
      <c r="K57" s="785"/>
      <c r="L57" s="785"/>
      <c r="M57" s="785"/>
      <c r="N57" s="785"/>
      <c r="O57" s="785"/>
      <c r="P57" s="785"/>
      <c r="Q57" s="785"/>
      <c r="R57" s="785"/>
      <c r="S57" s="785"/>
      <c r="T57" s="785"/>
      <c r="U57" s="785"/>
      <c r="V57" s="785"/>
      <c r="W57" s="785"/>
      <c r="X57" s="785"/>
      <c r="Y57" s="785"/>
      <c r="Z57" s="785"/>
      <c r="AA57" s="773"/>
    </row>
    <row r="58" spans="3:27" ht="15.75" customHeight="1" x14ac:dyDescent="0.25">
      <c r="C58" s="42">
        <v>2025</v>
      </c>
      <c r="D58" s="43">
        <v>45658</v>
      </c>
      <c r="E58" s="810">
        <v>46021</v>
      </c>
      <c r="F58" s="773"/>
      <c r="G58" s="44">
        <v>0.8</v>
      </c>
      <c r="H58" s="815"/>
      <c r="I58" s="785"/>
      <c r="J58" s="785"/>
      <c r="K58" s="785"/>
      <c r="L58" s="785"/>
      <c r="M58" s="785"/>
      <c r="N58" s="785"/>
      <c r="O58" s="785"/>
      <c r="P58" s="785"/>
      <c r="Q58" s="785"/>
      <c r="R58" s="785"/>
      <c r="S58" s="785"/>
      <c r="T58" s="785"/>
      <c r="U58" s="785"/>
      <c r="V58" s="785"/>
      <c r="W58" s="785"/>
      <c r="X58" s="785"/>
      <c r="Y58" s="785"/>
      <c r="Z58" s="785"/>
      <c r="AA58" s="773"/>
    </row>
    <row r="59" spans="3:27" ht="15.75" customHeight="1" x14ac:dyDescent="0.25">
      <c r="C59" s="42">
        <v>2026</v>
      </c>
      <c r="D59" s="43">
        <v>46023</v>
      </c>
      <c r="E59" s="810">
        <v>46386</v>
      </c>
      <c r="F59" s="773"/>
      <c r="G59" s="44">
        <v>0.4</v>
      </c>
      <c r="H59" s="815"/>
      <c r="I59" s="785"/>
      <c r="J59" s="785"/>
      <c r="K59" s="785"/>
      <c r="L59" s="785"/>
      <c r="M59" s="785"/>
      <c r="N59" s="785"/>
      <c r="O59" s="785"/>
      <c r="P59" s="785"/>
      <c r="Q59" s="785"/>
      <c r="R59" s="785"/>
      <c r="S59" s="785"/>
      <c r="T59" s="785"/>
      <c r="U59" s="785"/>
      <c r="V59" s="785"/>
      <c r="W59" s="785"/>
      <c r="X59" s="785"/>
      <c r="Y59" s="785"/>
      <c r="Z59" s="785"/>
      <c r="AA59" s="773"/>
    </row>
    <row r="60" spans="3:27" ht="15.75" customHeight="1" x14ac:dyDescent="0.25">
      <c r="C60" s="42">
        <v>2027</v>
      </c>
      <c r="D60" s="43">
        <v>46388</v>
      </c>
      <c r="E60" s="810">
        <v>46751</v>
      </c>
      <c r="F60" s="773"/>
      <c r="G60" s="44">
        <v>0.3</v>
      </c>
      <c r="H60" s="815"/>
      <c r="I60" s="785"/>
      <c r="J60" s="785"/>
      <c r="K60" s="785"/>
      <c r="L60" s="785"/>
      <c r="M60" s="785"/>
      <c r="N60" s="785"/>
      <c r="O60" s="785"/>
      <c r="P60" s="785"/>
      <c r="Q60" s="785"/>
      <c r="R60" s="785"/>
      <c r="S60" s="785"/>
      <c r="T60" s="785"/>
      <c r="U60" s="785"/>
      <c r="V60" s="785"/>
      <c r="W60" s="785"/>
      <c r="X60" s="785"/>
      <c r="Y60" s="785"/>
      <c r="Z60" s="785"/>
      <c r="AA60" s="773"/>
    </row>
    <row r="61" spans="3:27" ht="15.75" customHeight="1" x14ac:dyDescent="0.25">
      <c r="C61" s="42"/>
      <c r="D61" s="42"/>
      <c r="E61" s="811"/>
      <c r="F61" s="773"/>
      <c r="G61" s="41"/>
      <c r="H61" s="811"/>
      <c r="I61" s="785"/>
      <c r="J61" s="785"/>
      <c r="K61" s="785"/>
      <c r="L61" s="785"/>
      <c r="M61" s="785"/>
      <c r="N61" s="785"/>
      <c r="O61" s="785"/>
      <c r="P61" s="785"/>
      <c r="Q61" s="785"/>
      <c r="R61" s="785"/>
      <c r="S61" s="785"/>
      <c r="T61" s="785"/>
      <c r="U61" s="785"/>
      <c r="V61" s="785"/>
      <c r="W61" s="785"/>
      <c r="X61" s="785"/>
      <c r="Y61" s="785"/>
      <c r="Z61" s="785"/>
      <c r="AA61" s="773"/>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789" t="s">
        <v>163</v>
      </c>
      <c r="D63" s="781"/>
      <c r="E63" s="306"/>
      <c r="F63" s="297" t="s">
        <v>164</v>
      </c>
      <c r="G63" s="45"/>
      <c r="H63" s="308"/>
      <c r="I63" s="297" t="s">
        <v>165</v>
      </c>
      <c r="J63" s="293"/>
      <c r="K63" s="784"/>
      <c r="L63" s="773"/>
      <c r="M63" s="306"/>
      <c r="N63" s="293"/>
      <c r="O63" s="293"/>
      <c r="P63" s="293"/>
      <c r="Q63" s="293"/>
      <c r="R63" s="293"/>
      <c r="S63" s="293"/>
      <c r="T63" s="293"/>
      <c r="U63" s="293"/>
      <c r="V63" s="293"/>
      <c r="W63" s="293"/>
      <c r="X63" s="293"/>
      <c r="Y63" s="293"/>
      <c r="Z63" s="293"/>
      <c r="AA63" s="293"/>
    </row>
    <row r="65" spans="2:28" ht="15.75" customHeight="1" x14ac:dyDescent="0.25">
      <c r="B65" s="809" t="s">
        <v>166</v>
      </c>
      <c r="C65" s="785"/>
      <c r="D65" s="785"/>
      <c r="E65" s="785"/>
      <c r="F65" s="785"/>
      <c r="G65" s="785"/>
      <c r="H65" s="785"/>
      <c r="I65" s="785"/>
      <c r="J65" s="785"/>
      <c r="K65" s="785"/>
      <c r="L65" s="785"/>
      <c r="M65" s="785"/>
      <c r="N65" s="785"/>
      <c r="O65" s="785"/>
      <c r="P65" s="785"/>
      <c r="Q65" s="785"/>
      <c r="R65" s="785"/>
      <c r="S65" s="785"/>
      <c r="T65" s="785"/>
      <c r="U65" s="785"/>
      <c r="V65" s="785"/>
      <c r="W65" s="785"/>
      <c r="X65" s="785"/>
      <c r="Y65" s="785"/>
      <c r="Z65" s="785"/>
      <c r="AA65" s="785"/>
      <c r="AB65" s="773"/>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11" t="s">
        <v>161</v>
      </c>
      <c r="C67" s="773"/>
      <c r="D67" s="41"/>
      <c r="E67" s="811" t="s">
        <v>167</v>
      </c>
      <c r="F67" s="773"/>
      <c r="G67" s="41"/>
      <c r="H67" s="783" t="s">
        <v>168</v>
      </c>
      <c r="I67" s="773"/>
      <c r="J67" s="811"/>
      <c r="K67" s="773"/>
      <c r="L67" s="814"/>
      <c r="M67" s="781"/>
      <c r="N67" s="41" t="s">
        <v>169</v>
      </c>
      <c r="O67" s="811"/>
      <c r="P67" s="785"/>
      <c r="Q67" s="773"/>
      <c r="R67" s="811" t="s">
        <v>170</v>
      </c>
      <c r="S67" s="785"/>
      <c r="T67" s="773"/>
      <c r="U67" s="811"/>
      <c r="V67" s="785"/>
      <c r="W67" s="773"/>
      <c r="X67" s="811" t="s">
        <v>171</v>
      </c>
      <c r="Y67" s="773"/>
      <c r="Z67" s="811"/>
      <c r="AA67" s="785"/>
      <c r="AB67" s="773"/>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09" t="s">
        <v>172</v>
      </c>
      <c r="C69" s="773"/>
      <c r="D69" s="812"/>
      <c r="E69" s="803"/>
      <c r="F69" s="803"/>
      <c r="G69" s="803"/>
      <c r="H69" s="803"/>
      <c r="I69" s="803"/>
      <c r="J69" s="803"/>
      <c r="K69" s="803"/>
      <c r="L69" s="803"/>
      <c r="M69" s="803"/>
      <c r="N69" s="803"/>
      <c r="O69" s="803"/>
      <c r="P69" s="803"/>
      <c r="Q69" s="803"/>
      <c r="R69" s="803"/>
      <c r="S69" s="803"/>
      <c r="T69" s="803"/>
      <c r="U69" s="803"/>
      <c r="V69" s="803"/>
      <c r="W69" s="803"/>
      <c r="X69" s="803"/>
      <c r="Y69" s="803"/>
      <c r="Z69" s="803"/>
      <c r="AA69" s="803"/>
      <c r="AB69" s="80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09" t="s">
        <v>173</v>
      </c>
      <c r="C71" s="773"/>
      <c r="D71" s="813"/>
      <c r="E71" s="803"/>
      <c r="F71" s="803"/>
      <c r="G71" s="803"/>
      <c r="H71" s="803"/>
      <c r="I71" s="803"/>
      <c r="J71" s="803"/>
      <c r="K71" s="803"/>
      <c r="L71" s="803"/>
      <c r="M71" s="803"/>
      <c r="N71" s="803"/>
      <c r="O71" s="803"/>
      <c r="P71" s="803"/>
      <c r="Q71" s="803"/>
      <c r="R71" s="803"/>
      <c r="S71" s="803"/>
      <c r="T71" s="803"/>
      <c r="U71" s="803"/>
      <c r="V71" s="803"/>
      <c r="W71" s="803"/>
      <c r="X71" s="803"/>
      <c r="Y71" s="803"/>
      <c r="Z71" s="803"/>
      <c r="AA71" s="803"/>
      <c r="AB71" s="80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09" t="s">
        <v>174</v>
      </c>
      <c r="C73" s="773"/>
      <c r="D73" s="813"/>
      <c r="E73" s="803"/>
      <c r="F73" s="803"/>
      <c r="G73" s="803"/>
      <c r="H73" s="803"/>
      <c r="I73" s="803"/>
      <c r="J73" s="803"/>
      <c r="K73" s="803"/>
      <c r="L73" s="803"/>
      <c r="M73" s="803"/>
      <c r="N73" s="803"/>
      <c r="O73" s="803"/>
      <c r="P73" s="803"/>
      <c r="Q73" s="803"/>
      <c r="R73" s="803"/>
      <c r="S73" s="803"/>
      <c r="T73" s="803"/>
      <c r="U73" s="803"/>
      <c r="V73" s="803"/>
      <c r="W73" s="803"/>
      <c r="X73" s="803"/>
      <c r="Y73" s="803"/>
      <c r="Z73" s="803"/>
      <c r="AA73" s="803"/>
      <c r="AB73" s="80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09" t="s">
        <v>175</v>
      </c>
      <c r="C75" s="773"/>
      <c r="D75" s="813"/>
      <c r="E75" s="803"/>
      <c r="F75" s="803"/>
      <c r="G75" s="803"/>
      <c r="H75" s="803"/>
      <c r="I75" s="803"/>
      <c r="J75" s="803"/>
      <c r="K75" s="803"/>
      <c r="L75" s="803"/>
      <c r="M75" s="803"/>
      <c r="N75" s="803"/>
      <c r="O75" s="803"/>
      <c r="P75" s="803"/>
      <c r="Q75" s="803"/>
      <c r="R75" s="803"/>
      <c r="S75" s="803"/>
      <c r="T75" s="803"/>
      <c r="U75" s="803"/>
      <c r="V75" s="803"/>
      <c r="W75" s="803"/>
      <c r="X75" s="803"/>
      <c r="Y75" s="803"/>
      <c r="Z75" s="803"/>
      <c r="AA75" s="803"/>
      <c r="AB75" s="80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09" t="s">
        <v>176</v>
      </c>
      <c r="C77" s="773"/>
      <c r="D77" s="813"/>
      <c r="E77" s="803"/>
      <c r="F77" s="803"/>
      <c r="G77" s="803"/>
      <c r="H77" s="803"/>
      <c r="I77" s="803"/>
      <c r="J77" s="803"/>
      <c r="K77" s="803"/>
      <c r="L77" s="803"/>
      <c r="M77" s="803"/>
      <c r="N77" s="803"/>
      <c r="O77" s="803"/>
      <c r="P77" s="803"/>
      <c r="Q77" s="803"/>
      <c r="R77" s="803"/>
      <c r="S77" s="803"/>
      <c r="T77" s="803"/>
      <c r="U77" s="803"/>
      <c r="V77" s="803"/>
      <c r="W77" s="803"/>
      <c r="X77" s="803"/>
      <c r="Y77" s="803"/>
      <c r="Z77" s="803"/>
      <c r="AA77" s="803"/>
      <c r="AB77" s="80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09" t="s">
        <v>177</v>
      </c>
      <c r="C79" s="785"/>
      <c r="D79" s="785"/>
      <c r="E79" s="785"/>
      <c r="F79" s="785"/>
      <c r="G79" s="785"/>
      <c r="H79" s="785"/>
      <c r="I79" s="785"/>
      <c r="J79" s="785"/>
      <c r="K79" s="785"/>
      <c r="L79" s="785"/>
      <c r="M79" s="785"/>
      <c r="N79" s="785"/>
      <c r="O79" s="785"/>
      <c r="P79" s="785"/>
      <c r="Q79" s="785"/>
      <c r="R79" s="785"/>
      <c r="S79" s="785"/>
      <c r="T79" s="785"/>
      <c r="U79" s="785"/>
      <c r="V79" s="785"/>
      <c r="W79" s="785"/>
      <c r="X79" s="785"/>
      <c r="Y79" s="785"/>
      <c r="Z79" s="785"/>
      <c r="AA79" s="785"/>
      <c r="AB79" s="773"/>
    </row>
    <row r="80" spans="2:28" ht="15.75" customHeight="1" x14ac:dyDescent="0.25">
      <c r="B80" s="783" t="s">
        <v>122</v>
      </c>
      <c r="C80" s="773"/>
      <c r="D80" s="50" t="s">
        <v>178</v>
      </c>
      <c r="E80" s="783" t="s">
        <v>179</v>
      </c>
      <c r="F80" s="773"/>
      <c r="G80" s="783" t="s">
        <v>177</v>
      </c>
      <c r="H80" s="785"/>
      <c r="I80" s="785"/>
      <c r="J80" s="785"/>
      <c r="K80" s="785"/>
      <c r="L80" s="785"/>
      <c r="M80" s="785"/>
      <c r="N80" s="785"/>
      <c r="O80" s="773"/>
      <c r="P80" s="783" t="s">
        <v>180</v>
      </c>
      <c r="Q80" s="785"/>
      <c r="R80" s="785"/>
      <c r="S80" s="785"/>
      <c r="T80" s="785"/>
      <c r="U80" s="785"/>
      <c r="V80" s="785"/>
      <c r="W80" s="785"/>
      <c r="X80" s="785"/>
      <c r="Y80" s="785"/>
      <c r="Z80" s="785"/>
      <c r="AA80" s="785"/>
      <c r="AB80" s="773"/>
    </row>
    <row r="81" spans="2:28" ht="15.75" customHeight="1" x14ac:dyDescent="0.25">
      <c r="B81" s="783"/>
      <c r="C81" s="773"/>
      <c r="D81" s="36"/>
      <c r="E81" s="783"/>
      <c r="F81" s="773"/>
      <c r="G81" s="808"/>
      <c r="H81" s="785"/>
      <c r="I81" s="785"/>
      <c r="J81" s="785"/>
      <c r="K81" s="785"/>
      <c r="L81" s="785"/>
      <c r="M81" s="785"/>
      <c r="N81" s="785"/>
      <c r="O81" s="773"/>
      <c r="P81" s="808"/>
      <c r="Q81" s="785"/>
      <c r="R81" s="785"/>
      <c r="S81" s="785"/>
      <c r="T81" s="785"/>
      <c r="U81" s="785"/>
      <c r="V81" s="785"/>
      <c r="W81" s="785"/>
      <c r="X81" s="785"/>
      <c r="Y81" s="785"/>
      <c r="Z81" s="785"/>
      <c r="AA81" s="785"/>
      <c r="AB81" s="773"/>
    </row>
    <row r="82" spans="2:28" ht="15.75" customHeight="1" x14ac:dyDescent="0.25">
      <c r="B82" s="783"/>
      <c r="C82" s="773"/>
      <c r="D82" s="36"/>
      <c r="E82" s="783"/>
      <c r="F82" s="773"/>
      <c r="G82" s="808"/>
      <c r="H82" s="785"/>
      <c r="I82" s="785"/>
      <c r="J82" s="785"/>
      <c r="K82" s="785"/>
      <c r="L82" s="785"/>
      <c r="M82" s="785"/>
      <c r="N82" s="785"/>
      <c r="O82" s="773"/>
      <c r="P82" s="808"/>
      <c r="Q82" s="785"/>
      <c r="R82" s="785"/>
      <c r="S82" s="785"/>
      <c r="T82" s="785"/>
      <c r="U82" s="785"/>
      <c r="V82" s="785"/>
      <c r="W82" s="785"/>
      <c r="X82" s="785"/>
      <c r="Y82" s="785"/>
      <c r="Z82" s="785"/>
      <c r="AA82" s="785"/>
      <c r="AB82" s="773"/>
    </row>
    <row r="83" spans="2:28" ht="26.25" customHeight="1" x14ac:dyDescent="0.25">
      <c r="B83" s="807" t="s">
        <v>181</v>
      </c>
      <c r="C83" s="785"/>
      <c r="D83" s="785"/>
      <c r="E83" s="785"/>
      <c r="F83" s="785"/>
      <c r="G83" s="785"/>
      <c r="H83" s="785"/>
      <c r="I83" s="785"/>
      <c r="J83" s="785"/>
      <c r="K83" s="785"/>
      <c r="L83" s="785"/>
      <c r="M83" s="785"/>
      <c r="N83" s="785"/>
      <c r="O83" s="785"/>
      <c r="P83" s="785"/>
      <c r="Q83" s="785"/>
      <c r="R83" s="785"/>
      <c r="S83" s="785"/>
      <c r="T83" s="785"/>
      <c r="U83" s="785"/>
      <c r="V83" s="785"/>
      <c r="W83" s="785"/>
      <c r="X83" s="785"/>
      <c r="Y83" s="785"/>
      <c r="Z83" s="785"/>
      <c r="AA83" s="785"/>
      <c r="AB83" s="773"/>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c r="AC2" s="293"/>
      <c r="AD2" s="293"/>
      <c r="AE2" s="293"/>
      <c r="AF2" s="293"/>
      <c r="AG2" s="293"/>
    </row>
    <row r="3" spans="2:33"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c r="AC3" s="293"/>
      <c r="AD3" s="293"/>
      <c r="AE3" s="293"/>
      <c r="AF3" s="293"/>
      <c r="AG3" s="293"/>
    </row>
    <row r="4" spans="2:33"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c r="AC4" s="293"/>
      <c r="AD4" s="293"/>
      <c r="AE4" s="293"/>
      <c r="AF4" s="293"/>
      <c r="AG4" s="293"/>
    </row>
    <row r="5" spans="2:33"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c r="AC5" s="293"/>
      <c r="AD5" s="293"/>
      <c r="AE5" s="293"/>
      <c r="AF5" s="293"/>
      <c r="AG5" s="293"/>
    </row>
    <row r="6" spans="2:33"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c r="AC6" s="293"/>
      <c r="AD6" s="293"/>
      <c r="AE6" s="293"/>
      <c r="AF6" s="293"/>
      <c r="AG6" s="293"/>
    </row>
    <row r="7" spans="2:33"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1338" t="s">
        <v>723</v>
      </c>
      <c r="AG7" s="781"/>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row>
    <row r="9" spans="2:33"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782" t="s">
        <v>123</v>
      </c>
      <c r="D10" s="781"/>
      <c r="E10" s="783" t="s">
        <v>754</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c r="AC10" s="293"/>
      <c r="AD10" s="293"/>
      <c r="AE10" s="293"/>
      <c r="AF10" s="50" t="s">
        <v>724</v>
      </c>
      <c r="AG10" s="50" t="s">
        <v>725</v>
      </c>
    </row>
    <row r="11" spans="2:33"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c r="AC11" s="293"/>
      <c r="AD11" s="293"/>
      <c r="AE11" s="293"/>
      <c r="AF11" s="36" t="s">
        <v>755</v>
      </c>
      <c r="AG11" s="36">
        <v>25</v>
      </c>
    </row>
    <row r="12" spans="2:33" ht="29.25" customHeight="1" x14ac:dyDescent="0.25">
      <c r="B12" s="30"/>
      <c r="C12" s="796" t="s">
        <v>125</v>
      </c>
      <c r="D12" s="797"/>
      <c r="E12" s="794" t="s">
        <v>756</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c r="AC12" s="293"/>
      <c r="AD12" s="293"/>
      <c r="AE12" s="293"/>
      <c r="AF12" s="36" t="s">
        <v>757</v>
      </c>
      <c r="AG12" s="36">
        <v>12</v>
      </c>
    </row>
    <row r="13" spans="2:33"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758</v>
      </c>
      <c r="AG13" s="36">
        <v>12</v>
      </c>
    </row>
    <row r="14" spans="2:33" ht="15" customHeight="1" x14ac:dyDescent="0.25">
      <c r="B14" s="30"/>
      <c r="C14" s="782" t="s">
        <v>746</v>
      </c>
      <c r="D14" s="781"/>
      <c r="E14" s="798" t="s">
        <v>759</v>
      </c>
      <c r="F14" s="799"/>
      <c r="G14" s="799"/>
      <c r="H14" s="799"/>
      <c r="I14" s="799"/>
      <c r="J14" s="799"/>
      <c r="K14" s="799"/>
      <c r="L14" s="799"/>
      <c r="M14" s="799"/>
      <c r="N14" s="799"/>
      <c r="O14" s="799"/>
      <c r="P14" s="799"/>
      <c r="Q14" s="799"/>
      <c r="R14" s="799"/>
      <c r="S14" s="799"/>
      <c r="T14" s="799"/>
      <c r="U14" s="799"/>
      <c r="V14" s="799"/>
      <c r="W14" s="799"/>
      <c r="X14" s="799"/>
      <c r="Y14" s="799"/>
      <c r="Z14" s="799"/>
      <c r="AA14" s="800"/>
      <c r="AB14" s="301"/>
      <c r="AC14" s="293"/>
      <c r="AD14" s="293"/>
      <c r="AE14" s="293"/>
      <c r="AF14" s="36" t="s">
        <v>760</v>
      </c>
      <c r="AG14" s="36">
        <v>25</v>
      </c>
    </row>
    <row r="15" spans="2:33" ht="15.75" customHeight="1" x14ac:dyDescent="0.25">
      <c r="B15" s="30"/>
      <c r="C15" s="303"/>
      <c r="D15" s="303"/>
      <c r="E15" s="802"/>
      <c r="F15" s="803"/>
      <c r="G15" s="803"/>
      <c r="H15" s="803"/>
      <c r="I15" s="803"/>
      <c r="J15" s="803"/>
      <c r="K15" s="803"/>
      <c r="L15" s="803"/>
      <c r="M15" s="803"/>
      <c r="N15" s="803"/>
      <c r="O15" s="803"/>
      <c r="P15" s="803"/>
      <c r="Q15" s="803"/>
      <c r="R15" s="803"/>
      <c r="S15" s="803"/>
      <c r="T15" s="803"/>
      <c r="U15" s="803"/>
      <c r="V15" s="803"/>
      <c r="W15" s="803"/>
      <c r="X15" s="803"/>
      <c r="Y15" s="803"/>
      <c r="Z15" s="803"/>
      <c r="AA15" s="804"/>
      <c r="AB15" s="301"/>
      <c r="AC15" s="293"/>
      <c r="AD15" s="293"/>
      <c r="AE15" s="293"/>
      <c r="AF15" s="36" t="s">
        <v>761</v>
      </c>
      <c r="AG15" s="36">
        <v>12</v>
      </c>
    </row>
    <row r="16" spans="2:33"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36" t="s">
        <v>762</v>
      </c>
      <c r="AG16" s="36">
        <v>28</v>
      </c>
    </row>
    <row r="17" spans="3:33" ht="15" customHeight="1" x14ac:dyDescent="0.25">
      <c r="C17" s="782" t="s">
        <v>748</v>
      </c>
      <c r="D17" s="781"/>
      <c r="E17" s="1340" t="s">
        <v>763</v>
      </c>
      <c r="F17" s="799"/>
      <c r="G17" s="799"/>
      <c r="H17" s="799"/>
      <c r="I17" s="799"/>
      <c r="J17" s="799"/>
      <c r="K17" s="799"/>
      <c r="L17" s="799"/>
      <c r="M17" s="799"/>
      <c r="N17" s="799"/>
      <c r="O17" s="799"/>
      <c r="P17" s="799"/>
      <c r="Q17" s="799"/>
      <c r="R17" s="799"/>
      <c r="S17" s="799"/>
      <c r="T17" s="799"/>
      <c r="U17" s="799"/>
      <c r="V17" s="799"/>
      <c r="W17" s="799"/>
      <c r="X17" s="799"/>
      <c r="Y17" s="799"/>
      <c r="Z17" s="799"/>
      <c r="AA17" s="800"/>
      <c r="AB17" s="301"/>
      <c r="AC17" s="293"/>
      <c r="AD17" s="293"/>
      <c r="AE17" s="293"/>
      <c r="AF17" s="36" t="s">
        <v>764</v>
      </c>
      <c r="AG17" s="36">
        <v>100</v>
      </c>
    </row>
    <row r="18" spans="3:33" ht="15" customHeight="1" x14ac:dyDescent="0.25">
      <c r="C18" s="303"/>
      <c r="D18" s="303"/>
      <c r="E18" s="802"/>
      <c r="F18" s="803"/>
      <c r="G18" s="803"/>
      <c r="H18" s="803"/>
      <c r="I18" s="803"/>
      <c r="J18" s="803"/>
      <c r="K18" s="803"/>
      <c r="L18" s="803"/>
      <c r="M18" s="803"/>
      <c r="N18" s="803"/>
      <c r="O18" s="803"/>
      <c r="P18" s="803"/>
      <c r="Q18" s="803"/>
      <c r="R18" s="803"/>
      <c r="S18" s="803"/>
      <c r="T18" s="803"/>
      <c r="U18" s="803"/>
      <c r="V18" s="803"/>
      <c r="W18" s="803"/>
      <c r="X18" s="803"/>
      <c r="Y18" s="803"/>
      <c r="Z18" s="803"/>
      <c r="AA18" s="804"/>
      <c r="AB18" s="301"/>
      <c r="AC18" s="293"/>
      <c r="AD18" s="293"/>
      <c r="AE18" s="293"/>
      <c r="AF18" s="36" t="s">
        <v>765</v>
      </c>
      <c r="AG18" s="36">
        <v>34</v>
      </c>
    </row>
    <row r="19" spans="3:33"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36" t="s">
        <v>766</v>
      </c>
      <c r="AG19" s="36">
        <v>100</v>
      </c>
    </row>
    <row r="20" spans="3:33"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36" t="s">
        <v>767</v>
      </c>
      <c r="AG20" s="36">
        <v>38</v>
      </c>
    </row>
    <row r="21" spans="3:33" ht="15" customHeight="1" x14ac:dyDescent="0.25">
      <c r="C21" s="782" t="s">
        <v>127</v>
      </c>
      <c r="D21" s="781"/>
      <c r="E21" s="304"/>
      <c r="F21" s="780"/>
      <c r="G21" s="781"/>
      <c r="H21" s="781"/>
      <c r="I21" s="781"/>
      <c r="J21" s="781"/>
      <c r="K21" s="781"/>
      <c r="L21" s="781"/>
      <c r="M21" s="781"/>
      <c r="N21" s="781"/>
      <c r="O21" s="781"/>
      <c r="P21" s="781"/>
      <c r="Q21" s="781"/>
      <c r="R21" s="781"/>
      <c r="S21" s="781"/>
      <c r="T21" s="781"/>
      <c r="U21" s="781"/>
      <c r="V21" s="781"/>
      <c r="W21" s="781"/>
      <c r="X21" s="781"/>
      <c r="Y21" s="781"/>
      <c r="Z21" s="781"/>
      <c r="AA21" s="781"/>
      <c r="AB21" s="793"/>
      <c r="AC21" s="293"/>
      <c r="AD21" s="293"/>
      <c r="AE21" s="293"/>
      <c r="AF21" s="36" t="s">
        <v>768</v>
      </c>
      <c r="AG21" s="36">
        <v>100</v>
      </c>
    </row>
    <row r="22" spans="3:33" ht="29.25" customHeight="1" x14ac:dyDescent="0.25">
      <c r="C22" s="783" t="s">
        <v>769</v>
      </c>
      <c r="D22" s="785"/>
      <c r="E22" s="785"/>
      <c r="F22" s="785"/>
      <c r="G22" s="785"/>
      <c r="H22" s="785"/>
      <c r="I22" s="785"/>
      <c r="J22" s="785"/>
      <c r="K22" s="785"/>
      <c r="L22" s="785"/>
      <c r="M22" s="785"/>
      <c r="N22" s="785"/>
      <c r="O22" s="785"/>
      <c r="P22" s="785"/>
      <c r="Q22" s="785"/>
      <c r="R22" s="785"/>
      <c r="S22" s="785"/>
      <c r="T22" s="785"/>
      <c r="U22" s="785"/>
      <c r="V22" s="785"/>
      <c r="W22" s="785"/>
      <c r="X22" s="785"/>
      <c r="Y22" s="785"/>
      <c r="Z22" s="785"/>
      <c r="AA22" s="773"/>
      <c r="AB22" s="305"/>
      <c r="AC22" s="293"/>
      <c r="AD22" s="293"/>
      <c r="AE22" s="293"/>
      <c r="AF22" s="36" t="s">
        <v>770</v>
      </c>
      <c r="AG22" s="36">
        <v>15</v>
      </c>
    </row>
    <row r="23" spans="3:33"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293"/>
    </row>
    <row r="24" spans="3:33"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293"/>
    </row>
    <row r="25" spans="3:33" ht="15" customHeight="1" x14ac:dyDescent="0.25">
      <c r="C25" s="1339" t="s">
        <v>771</v>
      </c>
      <c r="D25" s="799"/>
      <c r="E25" s="799"/>
      <c r="F25" s="799"/>
      <c r="G25" s="799"/>
      <c r="H25" s="799"/>
      <c r="I25" s="799"/>
      <c r="J25" s="799"/>
      <c r="K25" s="799"/>
      <c r="L25" s="799"/>
      <c r="M25" s="799"/>
      <c r="N25" s="799"/>
      <c r="O25" s="799"/>
      <c r="P25" s="800"/>
      <c r="Q25" s="293"/>
      <c r="R25" s="784"/>
      <c r="S25" s="785"/>
      <c r="T25" s="785"/>
      <c r="U25" s="785"/>
      <c r="V25" s="785"/>
      <c r="W25" s="785"/>
      <c r="X25" s="785"/>
      <c r="Y25" s="785"/>
      <c r="Z25" s="785"/>
      <c r="AA25" s="773"/>
      <c r="AB25" s="301"/>
      <c r="AC25" s="293"/>
      <c r="AD25" s="293"/>
      <c r="AE25" s="293"/>
      <c r="AF25" s="325">
        <f>+((AG11/AG12)*AG13)+((AG14/AG15)*AG13)+(((((AG16/100)*AG17)+((AG18/100)*AG19)+((AG20/100)*AG21))*AG22)/100)</f>
        <v>65</v>
      </c>
      <c r="AG25" s="293"/>
    </row>
    <row r="26" spans="3:33" ht="15" customHeight="1" x14ac:dyDescent="0.25">
      <c r="C26" s="801"/>
      <c r="D26" s="755"/>
      <c r="E26" s="755"/>
      <c r="F26" s="755"/>
      <c r="G26" s="755"/>
      <c r="H26" s="755"/>
      <c r="I26" s="755"/>
      <c r="J26" s="755"/>
      <c r="K26" s="755"/>
      <c r="L26" s="755"/>
      <c r="M26" s="755"/>
      <c r="N26" s="755"/>
      <c r="O26" s="755"/>
      <c r="P26" s="793"/>
      <c r="Q26" s="293"/>
      <c r="R26" s="293"/>
      <c r="S26" s="293"/>
      <c r="T26" s="293"/>
      <c r="U26" s="293"/>
      <c r="V26" s="293"/>
      <c r="W26" s="293"/>
      <c r="X26" s="293"/>
      <c r="Y26" s="293"/>
      <c r="Z26" s="293"/>
      <c r="AA26" s="293"/>
      <c r="AB26" s="301"/>
      <c r="AC26" s="293"/>
      <c r="AD26" s="293"/>
      <c r="AE26" s="293"/>
      <c r="AF26" s="326"/>
      <c r="AG26" s="293"/>
    </row>
    <row r="27" spans="3:33" ht="15" customHeight="1" x14ac:dyDescent="0.25">
      <c r="C27" s="801"/>
      <c r="D27" s="755"/>
      <c r="E27" s="755"/>
      <c r="F27" s="755"/>
      <c r="G27" s="755"/>
      <c r="H27" s="755"/>
      <c r="I27" s="755"/>
      <c r="J27" s="755"/>
      <c r="K27" s="755"/>
      <c r="L27" s="755"/>
      <c r="M27" s="755"/>
      <c r="N27" s="755"/>
      <c r="O27" s="755"/>
      <c r="P27" s="793"/>
      <c r="Q27" s="303"/>
      <c r="R27" s="306" t="s">
        <v>130</v>
      </c>
      <c r="S27" s="306"/>
      <c r="T27" s="306"/>
      <c r="U27" s="306"/>
      <c r="V27" s="306"/>
      <c r="W27" s="303"/>
      <c r="X27" s="303"/>
      <c r="Y27" s="303"/>
      <c r="Z27" s="293"/>
      <c r="AA27" s="303"/>
      <c r="AB27" s="301"/>
      <c r="AC27" s="293"/>
      <c r="AD27" s="293"/>
      <c r="AE27" s="293"/>
      <c r="AF27" s="293"/>
      <c r="AG27" s="293"/>
    </row>
    <row r="28" spans="3:33" ht="15" customHeight="1" x14ac:dyDescent="0.25">
      <c r="C28" s="801"/>
      <c r="D28" s="755"/>
      <c r="E28" s="755"/>
      <c r="F28" s="755"/>
      <c r="G28" s="755"/>
      <c r="H28" s="755"/>
      <c r="I28" s="755"/>
      <c r="J28" s="755"/>
      <c r="K28" s="755"/>
      <c r="L28" s="755"/>
      <c r="M28" s="755"/>
      <c r="N28" s="755"/>
      <c r="O28" s="755"/>
      <c r="P28" s="793"/>
      <c r="Q28" s="293"/>
      <c r="R28" s="36"/>
      <c r="S28" s="293" t="s">
        <v>15</v>
      </c>
      <c r="T28" s="293"/>
      <c r="U28" s="36"/>
      <c r="V28" s="293" t="s">
        <v>27</v>
      </c>
      <c r="W28" s="293"/>
      <c r="X28" s="36"/>
      <c r="Y28" s="308" t="s">
        <v>46</v>
      </c>
      <c r="Z28" s="293"/>
      <c r="AA28" s="293"/>
      <c r="AB28" s="301"/>
      <c r="AC28" s="293"/>
      <c r="AD28" s="293"/>
      <c r="AE28" s="293"/>
      <c r="AF28" s="293"/>
      <c r="AG28" s="293"/>
    </row>
    <row r="29" spans="3:33" ht="15" customHeight="1" x14ac:dyDescent="0.25">
      <c r="C29" s="801"/>
      <c r="D29" s="755"/>
      <c r="E29" s="755"/>
      <c r="F29" s="755"/>
      <c r="G29" s="755"/>
      <c r="H29" s="755"/>
      <c r="I29" s="755"/>
      <c r="J29" s="755"/>
      <c r="K29" s="755"/>
      <c r="L29" s="755"/>
      <c r="M29" s="755"/>
      <c r="N29" s="755"/>
      <c r="O29" s="755"/>
      <c r="P29" s="793"/>
      <c r="Q29" s="293"/>
      <c r="R29" s="293"/>
      <c r="S29" s="293"/>
      <c r="T29" s="293"/>
      <c r="U29" s="293"/>
      <c r="V29" s="293"/>
      <c r="W29" s="293"/>
      <c r="X29" s="293"/>
      <c r="Y29" s="293"/>
      <c r="Z29" s="293"/>
      <c r="AA29" s="293"/>
      <c r="AB29" s="301"/>
      <c r="AC29" s="293"/>
      <c r="AD29" s="293"/>
      <c r="AE29" s="293"/>
      <c r="AF29" s="293"/>
      <c r="AG29" s="293"/>
    </row>
    <row r="30" spans="3:33" ht="15" customHeight="1" x14ac:dyDescent="0.25">
      <c r="C30" s="802"/>
      <c r="D30" s="803"/>
      <c r="E30" s="803"/>
      <c r="F30" s="803"/>
      <c r="G30" s="803"/>
      <c r="H30" s="803"/>
      <c r="I30" s="803"/>
      <c r="J30" s="803"/>
      <c r="K30" s="803"/>
      <c r="L30" s="803"/>
      <c r="M30" s="803"/>
      <c r="N30" s="803"/>
      <c r="O30" s="803"/>
      <c r="P30" s="804"/>
      <c r="Q30" s="293"/>
      <c r="R30" s="306" t="s">
        <v>131</v>
      </c>
      <c r="S30" s="293"/>
      <c r="T30" s="293"/>
      <c r="U30" s="293"/>
      <c r="V30" s="293"/>
      <c r="W30" s="791" t="s">
        <v>21</v>
      </c>
      <c r="X30" s="785"/>
      <c r="Y30" s="785"/>
      <c r="Z30" s="785"/>
      <c r="AA30" s="773"/>
      <c r="AB30" s="301"/>
      <c r="AC30" s="293"/>
      <c r="AD30" s="293"/>
      <c r="AE30" s="293"/>
      <c r="AF30" s="293"/>
      <c r="AG30" s="293"/>
    </row>
    <row r="31" spans="3:33"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row>
    <row r="32" spans="3:33"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row>
    <row r="33" spans="3:27" ht="39.75" customHeight="1" x14ac:dyDescent="0.25">
      <c r="C33" s="1337" t="s">
        <v>772</v>
      </c>
      <c r="D33" s="785"/>
      <c r="E33" s="785"/>
      <c r="F33" s="785"/>
      <c r="G33" s="785"/>
      <c r="H33" s="785"/>
      <c r="I33" s="785"/>
      <c r="J33" s="785"/>
      <c r="K33" s="785"/>
      <c r="L33" s="785"/>
      <c r="M33" s="785"/>
      <c r="N33" s="785"/>
      <c r="O33" s="785"/>
      <c r="P33" s="785"/>
      <c r="Q33" s="785"/>
      <c r="R33" s="785"/>
      <c r="S33" s="785"/>
      <c r="T33" s="785"/>
      <c r="U33" s="785"/>
      <c r="V33" s="785"/>
      <c r="W33" s="785"/>
      <c r="X33" s="785"/>
      <c r="Y33" s="785"/>
      <c r="Z33" s="785"/>
      <c r="AA33" s="773"/>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791" t="s">
        <v>719</v>
      </c>
      <c r="D36" s="785"/>
      <c r="E36" s="785"/>
      <c r="F36" s="785"/>
      <c r="G36" s="785"/>
      <c r="H36" s="785"/>
      <c r="I36" s="785"/>
      <c r="J36" s="785"/>
      <c r="K36" s="773"/>
      <c r="L36" s="303"/>
      <c r="M36" s="791"/>
      <c r="N36" s="785"/>
      <c r="O36" s="785"/>
      <c r="P36" s="785"/>
      <c r="Q36" s="785"/>
      <c r="R36" s="785"/>
      <c r="S36" s="785"/>
      <c r="T36" s="785"/>
      <c r="U36" s="785"/>
      <c r="V36" s="785"/>
      <c r="W36" s="785"/>
      <c r="X36" s="785"/>
      <c r="Y36" s="785"/>
      <c r="Z36" s="785"/>
      <c r="AA36" s="773"/>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790" t="s">
        <v>720</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73"/>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789" t="s">
        <v>139</v>
      </c>
      <c r="D41" s="781"/>
      <c r="E41" s="306"/>
      <c r="F41" s="783" t="s">
        <v>34</v>
      </c>
      <c r="G41" s="773"/>
      <c r="H41" s="306"/>
      <c r="I41" s="293"/>
      <c r="J41" s="313" t="s">
        <v>140</v>
      </c>
      <c r="K41" s="783">
        <v>2</v>
      </c>
      <c r="L41" s="785"/>
      <c r="M41" s="785"/>
      <c r="N41" s="773"/>
      <c r="O41" s="306"/>
      <c r="P41" s="306"/>
      <c r="Q41" s="297" t="s">
        <v>141</v>
      </c>
      <c r="R41" s="293"/>
      <c r="S41" s="306"/>
      <c r="T41" s="306"/>
      <c r="U41" s="306"/>
      <c r="V41" s="306"/>
      <c r="W41" s="783" t="s">
        <v>20</v>
      </c>
      <c r="X41" s="785"/>
      <c r="Y41" s="785"/>
      <c r="Z41" s="785"/>
      <c r="AA41" s="773"/>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790"/>
      <c r="G43" s="785"/>
      <c r="H43" s="785"/>
      <c r="I43" s="785"/>
      <c r="J43" s="785"/>
      <c r="K43" s="785"/>
      <c r="L43" s="785"/>
      <c r="M43" s="773"/>
      <c r="N43" s="293"/>
      <c r="O43" s="313" t="s">
        <v>144</v>
      </c>
      <c r="P43" s="791">
        <v>0</v>
      </c>
      <c r="Q43" s="785"/>
      <c r="R43" s="785"/>
      <c r="S43" s="785"/>
      <c r="T43" s="785"/>
      <c r="U43" s="785"/>
      <c r="V43" s="785"/>
      <c r="W43" s="785"/>
      <c r="X43" s="785"/>
      <c r="Y43" s="785"/>
      <c r="Z43" s="785"/>
      <c r="AA43" s="773"/>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784" t="s">
        <v>146</v>
      </c>
      <c r="G45" s="773"/>
      <c r="H45" s="293"/>
      <c r="I45" s="293"/>
      <c r="J45" s="306" t="s">
        <v>147</v>
      </c>
      <c r="K45" s="293"/>
      <c r="L45" s="784" t="s">
        <v>148</v>
      </c>
      <c r="M45" s="785"/>
      <c r="N45" s="773"/>
      <c r="O45" s="306"/>
      <c r="P45" s="306"/>
      <c r="Q45" s="293"/>
      <c r="R45" s="306" t="s">
        <v>149</v>
      </c>
      <c r="S45" s="306"/>
      <c r="T45" s="306"/>
      <c r="U45" s="306"/>
      <c r="V45" s="306"/>
      <c r="W45" s="792"/>
      <c r="X45" s="785"/>
      <c r="Y45" s="785"/>
      <c r="Z45" s="785"/>
      <c r="AA45" s="773"/>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786">
        <v>2024</v>
      </c>
      <c r="E47" s="787"/>
      <c r="F47" s="788"/>
      <c r="G47" s="34"/>
      <c r="H47" s="297"/>
      <c r="I47" s="297"/>
      <c r="J47" s="297"/>
      <c r="K47" s="297"/>
      <c r="L47" s="297"/>
      <c r="M47" s="297"/>
      <c r="N47" s="297"/>
      <c r="O47" s="297"/>
      <c r="P47" s="297"/>
      <c r="Q47" s="780"/>
      <c r="R47" s="781"/>
      <c r="S47" s="781"/>
      <c r="T47" s="781"/>
      <c r="U47" s="781"/>
      <c r="V47" s="297"/>
      <c r="W47" s="297"/>
      <c r="X47" s="782"/>
      <c r="Y47" s="781"/>
      <c r="Z47" s="781"/>
      <c r="AA47" s="781"/>
    </row>
    <row r="49" spans="3:27" ht="15.75" customHeight="1" x14ac:dyDescent="0.25">
      <c r="C49" s="306" t="s">
        <v>140</v>
      </c>
      <c r="D49" s="791">
        <v>1.2</v>
      </c>
      <c r="E49" s="785"/>
      <c r="F49" s="773"/>
      <c r="G49" s="293"/>
      <c r="H49" s="297"/>
      <c r="I49" s="297"/>
      <c r="J49" s="297"/>
      <c r="K49" s="297"/>
      <c r="L49" s="297"/>
      <c r="M49" s="297"/>
      <c r="N49" s="297"/>
      <c r="O49" s="297"/>
      <c r="P49" s="297"/>
      <c r="Q49" s="780"/>
      <c r="R49" s="781"/>
      <c r="S49" s="781"/>
      <c r="T49" s="781"/>
      <c r="U49" s="781"/>
      <c r="V49" s="297"/>
      <c r="W49" s="297"/>
      <c r="X49" s="782"/>
      <c r="Y49" s="781"/>
      <c r="Z49" s="781"/>
      <c r="AA49" s="781"/>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783" t="s">
        <v>151</v>
      </c>
      <c r="E51" s="785"/>
      <c r="F51" s="785"/>
      <c r="G51" s="785"/>
      <c r="H51" s="785"/>
      <c r="I51" s="785"/>
      <c r="J51" s="785"/>
      <c r="K51" s="785"/>
      <c r="L51" s="785"/>
      <c r="M51" s="785"/>
      <c r="N51" s="785"/>
      <c r="O51" s="785"/>
      <c r="P51" s="785"/>
      <c r="Q51" s="785"/>
      <c r="R51" s="785"/>
      <c r="S51" s="785"/>
      <c r="T51" s="785"/>
      <c r="U51" s="785"/>
      <c r="V51" s="785"/>
      <c r="W51" s="785"/>
      <c r="X51" s="785"/>
      <c r="Y51" s="773"/>
      <c r="Z51" s="307"/>
      <c r="AA51" s="307"/>
    </row>
    <row r="52" spans="3:27" ht="15.75" customHeight="1" x14ac:dyDescent="0.25">
      <c r="C52" s="293"/>
      <c r="D52" s="822" t="s">
        <v>152</v>
      </c>
      <c r="E52" s="785"/>
      <c r="F52" s="785"/>
      <c r="G52" s="785"/>
      <c r="H52" s="773"/>
      <c r="I52" s="818" t="s">
        <v>153</v>
      </c>
      <c r="J52" s="785"/>
      <c r="K52" s="785"/>
      <c r="L52" s="785"/>
      <c r="M52" s="785"/>
      <c r="N52" s="785"/>
      <c r="O52" s="785"/>
      <c r="P52" s="773"/>
      <c r="Q52" s="819" t="s">
        <v>154</v>
      </c>
      <c r="R52" s="785"/>
      <c r="S52" s="785"/>
      <c r="T52" s="785"/>
      <c r="U52" s="785"/>
      <c r="V52" s="785"/>
      <c r="W52" s="785"/>
      <c r="X52" s="785"/>
      <c r="Y52" s="773"/>
      <c r="Z52" s="307"/>
      <c r="AA52" s="307"/>
    </row>
    <row r="53" spans="3:27" ht="15.75" customHeight="1" x14ac:dyDescent="0.25">
      <c r="C53" s="38"/>
      <c r="D53" s="823" t="s">
        <v>155</v>
      </c>
      <c r="E53" s="785"/>
      <c r="F53" s="785"/>
      <c r="G53" s="785"/>
      <c r="H53" s="773"/>
      <c r="I53" s="820" t="s">
        <v>156</v>
      </c>
      <c r="J53" s="785"/>
      <c r="K53" s="785"/>
      <c r="L53" s="785"/>
      <c r="M53" s="785"/>
      <c r="N53" s="785"/>
      <c r="O53" s="785"/>
      <c r="P53" s="773"/>
      <c r="Q53" s="821" t="s">
        <v>157</v>
      </c>
      <c r="R53" s="785"/>
      <c r="S53" s="785"/>
      <c r="T53" s="785"/>
      <c r="U53" s="785"/>
      <c r="V53" s="785"/>
      <c r="W53" s="785"/>
      <c r="X53" s="785"/>
      <c r="Y53" s="773"/>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11" t="s">
        <v>158</v>
      </c>
      <c r="D55" s="785"/>
      <c r="E55" s="785"/>
      <c r="F55" s="773"/>
      <c r="G55" s="816" t="s">
        <v>159</v>
      </c>
      <c r="H55" s="817" t="s">
        <v>160</v>
      </c>
      <c r="I55" s="799"/>
      <c r="J55" s="799"/>
      <c r="K55" s="799"/>
      <c r="L55" s="799"/>
      <c r="M55" s="799"/>
      <c r="N55" s="799"/>
      <c r="O55" s="799"/>
      <c r="P55" s="799"/>
      <c r="Q55" s="799"/>
      <c r="R55" s="799"/>
      <c r="S55" s="799"/>
      <c r="T55" s="799"/>
      <c r="U55" s="799"/>
      <c r="V55" s="799"/>
      <c r="W55" s="799"/>
      <c r="X55" s="799"/>
      <c r="Y55" s="799"/>
      <c r="Z55" s="799"/>
      <c r="AA55" s="800"/>
    </row>
    <row r="56" spans="3:27" ht="15.75" customHeight="1" x14ac:dyDescent="0.25">
      <c r="C56" s="40" t="s">
        <v>161</v>
      </c>
      <c r="D56" s="41" t="s">
        <v>753</v>
      </c>
      <c r="E56" s="811" t="s">
        <v>162</v>
      </c>
      <c r="F56" s="773"/>
      <c r="G56" s="757"/>
      <c r="H56" s="802"/>
      <c r="I56" s="803"/>
      <c r="J56" s="803"/>
      <c r="K56" s="803"/>
      <c r="L56" s="803"/>
      <c r="M56" s="803"/>
      <c r="N56" s="803"/>
      <c r="O56" s="803"/>
      <c r="P56" s="803"/>
      <c r="Q56" s="803"/>
      <c r="R56" s="803"/>
      <c r="S56" s="803"/>
      <c r="T56" s="803"/>
      <c r="U56" s="803"/>
      <c r="V56" s="803"/>
      <c r="W56" s="803"/>
      <c r="X56" s="803"/>
      <c r="Y56" s="803"/>
      <c r="Z56" s="803"/>
      <c r="AA56" s="804"/>
    </row>
    <row r="57" spans="3:27" ht="15.75" customHeight="1" x14ac:dyDescent="0.25">
      <c r="C57" s="42">
        <v>2024</v>
      </c>
      <c r="D57" s="43">
        <v>45474</v>
      </c>
      <c r="E57" s="810">
        <v>45656</v>
      </c>
      <c r="F57" s="773"/>
      <c r="G57" s="44">
        <v>0.65</v>
      </c>
      <c r="H57" s="815"/>
      <c r="I57" s="785"/>
      <c r="J57" s="785"/>
      <c r="K57" s="785"/>
      <c r="L57" s="785"/>
      <c r="M57" s="785"/>
      <c r="N57" s="785"/>
      <c r="O57" s="785"/>
      <c r="P57" s="785"/>
      <c r="Q57" s="785"/>
      <c r="R57" s="785"/>
      <c r="S57" s="785"/>
      <c r="T57" s="785"/>
      <c r="U57" s="785"/>
      <c r="V57" s="785"/>
      <c r="W57" s="785"/>
      <c r="X57" s="785"/>
      <c r="Y57" s="785"/>
      <c r="Z57" s="785"/>
      <c r="AA57" s="773"/>
    </row>
    <row r="58" spans="3:27" ht="15.75" customHeight="1" x14ac:dyDescent="0.25">
      <c r="C58" s="42">
        <v>2025</v>
      </c>
      <c r="D58" s="43">
        <v>45658</v>
      </c>
      <c r="E58" s="810">
        <v>46021</v>
      </c>
      <c r="F58" s="773"/>
      <c r="G58" s="44">
        <v>0.85</v>
      </c>
      <c r="H58" s="815"/>
      <c r="I58" s="785"/>
      <c r="J58" s="785"/>
      <c r="K58" s="785"/>
      <c r="L58" s="785"/>
      <c r="M58" s="785"/>
      <c r="N58" s="785"/>
      <c r="O58" s="785"/>
      <c r="P58" s="785"/>
      <c r="Q58" s="785"/>
      <c r="R58" s="785"/>
      <c r="S58" s="785"/>
      <c r="T58" s="785"/>
      <c r="U58" s="785"/>
      <c r="V58" s="785"/>
      <c r="W58" s="785"/>
      <c r="X58" s="785"/>
      <c r="Y58" s="785"/>
      <c r="Z58" s="785"/>
      <c r="AA58" s="773"/>
    </row>
    <row r="59" spans="3:27" ht="15.75" customHeight="1" x14ac:dyDescent="0.25">
      <c r="C59" s="42">
        <v>2026</v>
      </c>
      <c r="D59" s="43">
        <v>46023</v>
      </c>
      <c r="E59" s="810">
        <v>46386</v>
      </c>
      <c r="F59" s="773"/>
      <c r="G59" s="44">
        <v>0.85</v>
      </c>
      <c r="H59" s="815"/>
      <c r="I59" s="785"/>
      <c r="J59" s="785"/>
      <c r="K59" s="785"/>
      <c r="L59" s="785"/>
      <c r="M59" s="785"/>
      <c r="N59" s="785"/>
      <c r="O59" s="785"/>
      <c r="P59" s="785"/>
      <c r="Q59" s="785"/>
      <c r="R59" s="785"/>
      <c r="S59" s="785"/>
      <c r="T59" s="785"/>
      <c r="U59" s="785"/>
      <c r="V59" s="785"/>
      <c r="W59" s="785"/>
      <c r="X59" s="785"/>
      <c r="Y59" s="785"/>
      <c r="Z59" s="785"/>
      <c r="AA59" s="773"/>
    </row>
    <row r="60" spans="3:27" ht="15.75" customHeight="1" x14ac:dyDescent="0.25">
      <c r="C60" s="42">
        <v>2027</v>
      </c>
      <c r="D60" s="43">
        <v>46388</v>
      </c>
      <c r="E60" s="810">
        <v>46751</v>
      </c>
      <c r="F60" s="773"/>
      <c r="G60" s="44">
        <v>0.65</v>
      </c>
      <c r="H60" s="815"/>
      <c r="I60" s="785"/>
      <c r="J60" s="785"/>
      <c r="K60" s="785"/>
      <c r="L60" s="785"/>
      <c r="M60" s="785"/>
      <c r="N60" s="785"/>
      <c r="O60" s="785"/>
      <c r="P60" s="785"/>
      <c r="Q60" s="785"/>
      <c r="R60" s="785"/>
      <c r="S60" s="785"/>
      <c r="T60" s="785"/>
      <c r="U60" s="785"/>
      <c r="V60" s="785"/>
      <c r="W60" s="785"/>
      <c r="X60" s="785"/>
      <c r="Y60" s="785"/>
      <c r="Z60" s="785"/>
      <c r="AA60" s="773"/>
    </row>
    <row r="61" spans="3:27" ht="15.75" customHeight="1" x14ac:dyDescent="0.25">
      <c r="C61" s="42"/>
      <c r="D61" s="42"/>
      <c r="E61" s="811"/>
      <c r="F61" s="773"/>
      <c r="G61" s="41"/>
      <c r="H61" s="811"/>
      <c r="I61" s="785"/>
      <c r="J61" s="785"/>
      <c r="K61" s="785"/>
      <c r="L61" s="785"/>
      <c r="M61" s="785"/>
      <c r="N61" s="785"/>
      <c r="O61" s="785"/>
      <c r="P61" s="785"/>
      <c r="Q61" s="785"/>
      <c r="R61" s="785"/>
      <c r="S61" s="785"/>
      <c r="T61" s="785"/>
      <c r="U61" s="785"/>
      <c r="V61" s="785"/>
      <c r="W61" s="785"/>
      <c r="X61" s="785"/>
      <c r="Y61" s="785"/>
      <c r="Z61" s="785"/>
      <c r="AA61" s="773"/>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789" t="s">
        <v>163</v>
      </c>
      <c r="D63" s="781"/>
      <c r="E63" s="306"/>
      <c r="F63" s="297" t="s">
        <v>164</v>
      </c>
      <c r="G63" s="45"/>
      <c r="H63" s="308"/>
      <c r="I63" s="297" t="s">
        <v>165</v>
      </c>
      <c r="J63" s="293"/>
      <c r="K63" s="784"/>
      <c r="L63" s="773"/>
      <c r="M63" s="306"/>
      <c r="N63" s="293"/>
      <c r="O63" s="293"/>
      <c r="P63" s="293"/>
      <c r="Q63" s="293"/>
      <c r="R63" s="293"/>
      <c r="S63" s="293"/>
      <c r="T63" s="293"/>
      <c r="U63" s="293"/>
      <c r="V63" s="293"/>
      <c r="W63" s="293"/>
      <c r="X63" s="293"/>
      <c r="Y63" s="293"/>
      <c r="Z63" s="293"/>
      <c r="AA63" s="293"/>
    </row>
    <row r="65" spans="2:28" ht="15.75" customHeight="1" x14ac:dyDescent="0.25">
      <c r="B65" s="809" t="s">
        <v>166</v>
      </c>
      <c r="C65" s="785"/>
      <c r="D65" s="785"/>
      <c r="E65" s="785"/>
      <c r="F65" s="785"/>
      <c r="G65" s="785"/>
      <c r="H65" s="785"/>
      <c r="I65" s="785"/>
      <c r="J65" s="785"/>
      <c r="K65" s="785"/>
      <c r="L65" s="785"/>
      <c r="M65" s="785"/>
      <c r="N65" s="785"/>
      <c r="O65" s="785"/>
      <c r="P65" s="785"/>
      <c r="Q65" s="785"/>
      <c r="R65" s="785"/>
      <c r="S65" s="785"/>
      <c r="T65" s="785"/>
      <c r="U65" s="785"/>
      <c r="V65" s="785"/>
      <c r="W65" s="785"/>
      <c r="X65" s="785"/>
      <c r="Y65" s="785"/>
      <c r="Z65" s="785"/>
      <c r="AA65" s="785"/>
      <c r="AB65" s="773"/>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11" t="s">
        <v>161</v>
      </c>
      <c r="C67" s="773"/>
      <c r="D67" s="41"/>
      <c r="E67" s="811" t="s">
        <v>167</v>
      </c>
      <c r="F67" s="773"/>
      <c r="G67" s="41"/>
      <c r="H67" s="783" t="s">
        <v>168</v>
      </c>
      <c r="I67" s="773"/>
      <c r="J67" s="811"/>
      <c r="K67" s="773"/>
      <c r="L67" s="814"/>
      <c r="M67" s="781"/>
      <c r="N67" s="41" t="s">
        <v>169</v>
      </c>
      <c r="O67" s="811"/>
      <c r="P67" s="785"/>
      <c r="Q67" s="773"/>
      <c r="R67" s="811" t="s">
        <v>170</v>
      </c>
      <c r="S67" s="785"/>
      <c r="T67" s="773"/>
      <c r="U67" s="811"/>
      <c r="V67" s="785"/>
      <c r="W67" s="773"/>
      <c r="X67" s="811" t="s">
        <v>171</v>
      </c>
      <c r="Y67" s="773"/>
      <c r="Z67" s="811"/>
      <c r="AA67" s="785"/>
      <c r="AB67" s="773"/>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09" t="s">
        <v>172</v>
      </c>
      <c r="C69" s="773"/>
      <c r="D69" s="812"/>
      <c r="E69" s="803"/>
      <c r="F69" s="803"/>
      <c r="G69" s="803"/>
      <c r="H69" s="803"/>
      <c r="I69" s="803"/>
      <c r="J69" s="803"/>
      <c r="K69" s="803"/>
      <c r="L69" s="803"/>
      <c r="M69" s="803"/>
      <c r="N69" s="803"/>
      <c r="O69" s="803"/>
      <c r="P69" s="803"/>
      <c r="Q69" s="803"/>
      <c r="R69" s="803"/>
      <c r="S69" s="803"/>
      <c r="T69" s="803"/>
      <c r="U69" s="803"/>
      <c r="V69" s="803"/>
      <c r="W69" s="803"/>
      <c r="X69" s="803"/>
      <c r="Y69" s="803"/>
      <c r="Z69" s="803"/>
      <c r="AA69" s="803"/>
      <c r="AB69" s="80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09" t="s">
        <v>173</v>
      </c>
      <c r="C71" s="773"/>
      <c r="D71" s="813"/>
      <c r="E71" s="803"/>
      <c r="F71" s="803"/>
      <c r="G71" s="803"/>
      <c r="H71" s="803"/>
      <c r="I71" s="803"/>
      <c r="J71" s="803"/>
      <c r="K71" s="803"/>
      <c r="L71" s="803"/>
      <c r="M71" s="803"/>
      <c r="N71" s="803"/>
      <c r="O71" s="803"/>
      <c r="P71" s="803"/>
      <c r="Q71" s="803"/>
      <c r="R71" s="803"/>
      <c r="S71" s="803"/>
      <c r="T71" s="803"/>
      <c r="U71" s="803"/>
      <c r="V71" s="803"/>
      <c r="W71" s="803"/>
      <c r="X71" s="803"/>
      <c r="Y71" s="803"/>
      <c r="Z71" s="803"/>
      <c r="AA71" s="803"/>
      <c r="AB71" s="80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09" t="s">
        <v>174</v>
      </c>
      <c r="C73" s="773"/>
      <c r="D73" s="813"/>
      <c r="E73" s="803"/>
      <c r="F73" s="803"/>
      <c r="G73" s="803"/>
      <c r="H73" s="803"/>
      <c r="I73" s="803"/>
      <c r="J73" s="803"/>
      <c r="K73" s="803"/>
      <c r="L73" s="803"/>
      <c r="M73" s="803"/>
      <c r="N73" s="803"/>
      <c r="O73" s="803"/>
      <c r="P73" s="803"/>
      <c r="Q73" s="803"/>
      <c r="R73" s="803"/>
      <c r="S73" s="803"/>
      <c r="T73" s="803"/>
      <c r="U73" s="803"/>
      <c r="V73" s="803"/>
      <c r="W73" s="803"/>
      <c r="X73" s="803"/>
      <c r="Y73" s="803"/>
      <c r="Z73" s="803"/>
      <c r="AA73" s="803"/>
      <c r="AB73" s="80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09" t="s">
        <v>175</v>
      </c>
      <c r="C75" s="773"/>
      <c r="D75" s="813"/>
      <c r="E75" s="803"/>
      <c r="F75" s="803"/>
      <c r="G75" s="803"/>
      <c r="H75" s="803"/>
      <c r="I75" s="803"/>
      <c r="J75" s="803"/>
      <c r="K75" s="803"/>
      <c r="L75" s="803"/>
      <c r="M75" s="803"/>
      <c r="N75" s="803"/>
      <c r="O75" s="803"/>
      <c r="P75" s="803"/>
      <c r="Q75" s="803"/>
      <c r="R75" s="803"/>
      <c r="S75" s="803"/>
      <c r="T75" s="803"/>
      <c r="U75" s="803"/>
      <c r="V75" s="803"/>
      <c r="W75" s="803"/>
      <c r="X75" s="803"/>
      <c r="Y75" s="803"/>
      <c r="Z75" s="803"/>
      <c r="AA75" s="803"/>
      <c r="AB75" s="80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09" t="s">
        <v>176</v>
      </c>
      <c r="C77" s="773"/>
      <c r="D77" s="813"/>
      <c r="E77" s="803"/>
      <c r="F77" s="803"/>
      <c r="G77" s="803"/>
      <c r="H77" s="803"/>
      <c r="I77" s="803"/>
      <c r="J77" s="803"/>
      <c r="K77" s="803"/>
      <c r="L77" s="803"/>
      <c r="M77" s="803"/>
      <c r="N77" s="803"/>
      <c r="O77" s="803"/>
      <c r="P77" s="803"/>
      <c r="Q77" s="803"/>
      <c r="R77" s="803"/>
      <c r="S77" s="803"/>
      <c r="T77" s="803"/>
      <c r="U77" s="803"/>
      <c r="V77" s="803"/>
      <c r="W77" s="803"/>
      <c r="X77" s="803"/>
      <c r="Y77" s="803"/>
      <c r="Z77" s="803"/>
      <c r="AA77" s="803"/>
      <c r="AB77" s="80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09" t="s">
        <v>177</v>
      </c>
      <c r="C79" s="785"/>
      <c r="D79" s="785"/>
      <c r="E79" s="785"/>
      <c r="F79" s="785"/>
      <c r="G79" s="785"/>
      <c r="H79" s="785"/>
      <c r="I79" s="785"/>
      <c r="J79" s="785"/>
      <c r="K79" s="785"/>
      <c r="L79" s="785"/>
      <c r="M79" s="785"/>
      <c r="N79" s="785"/>
      <c r="O79" s="785"/>
      <c r="P79" s="785"/>
      <c r="Q79" s="785"/>
      <c r="R79" s="785"/>
      <c r="S79" s="785"/>
      <c r="T79" s="785"/>
      <c r="U79" s="785"/>
      <c r="V79" s="785"/>
      <c r="W79" s="785"/>
      <c r="X79" s="785"/>
      <c r="Y79" s="785"/>
      <c r="Z79" s="785"/>
      <c r="AA79" s="785"/>
      <c r="AB79" s="773"/>
    </row>
    <row r="80" spans="2:28" ht="15.75" customHeight="1" x14ac:dyDescent="0.25">
      <c r="B80" s="783" t="s">
        <v>122</v>
      </c>
      <c r="C80" s="773"/>
      <c r="D80" s="50" t="s">
        <v>178</v>
      </c>
      <c r="E80" s="783" t="s">
        <v>179</v>
      </c>
      <c r="F80" s="773"/>
      <c r="G80" s="783" t="s">
        <v>177</v>
      </c>
      <c r="H80" s="785"/>
      <c r="I80" s="785"/>
      <c r="J80" s="785"/>
      <c r="K80" s="785"/>
      <c r="L80" s="785"/>
      <c r="M80" s="785"/>
      <c r="N80" s="785"/>
      <c r="O80" s="773"/>
      <c r="P80" s="783" t="s">
        <v>180</v>
      </c>
      <c r="Q80" s="785"/>
      <c r="R80" s="785"/>
      <c r="S80" s="785"/>
      <c r="T80" s="785"/>
      <c r="U80" s="785"/>
      <c r="V80" s="785"/>
      <c r="W80" s="785"/>
      <c r="X80" s="785"/>
      <c r="Y80" s="785"/>
      <c r="Z80" s="785"/>
      <c r="AA80" s="785"/>
      <c r="AB80" s="773"/>
    </row>
    <row r="81" spans="2:28" ht="15.75" customHeight="1" x14ac:dyDescent="0.25">
      <c r="B81" s="783"/>
      <c r="C81" s="773"/>
      <c r="D81" s="36"/>
      <c r="E81" s="783"/>
      <c r="F81" s="773"/>
      <c r="G81" s="808"/>
      <c r="H81" s="785"/>
      <c r="I81" s="785"/>
      <c r="J81" s="785"/>
      <c r="K81" s="785"/>
      <c r="L81" s="785"/>
      <c r="M81" s="785"/>
      <c r="N81" s="785"/>
      <c r="O81" s="773"/>
      <c r="P81" s="808"/>
      <c r="Q81" s="785"/>
      <c r="R81" s="785"/>
      <c r="S81" s="785"/>
      <c r="T81" s="785"/>
      <c r="U81" s="785"/>
      <c r="V81" s="785"/>
      <c r="W81" s="785"/>
      <c r="X81" s="785"/>
      <c r="Y81" s="785"/>
      <c r="Z81" s="785"/>
      <c r="AA81" s="785"/>
      <c r="AB81" s="773"/>
    </row>
    <row r="82" spans="2:28" ht="15.75" customHeight="1" x14ac:dyDescent="0.25">
      <c r="B82" s="783"/>
      <c r="C82" s="773"/>
      <c r="D82" s="36"/>
      <c r="E82" s="783"/>
      <c r="F82" s="773"/>
      <c r="G82" s="808"/>
      <c r="H82" s="785"/>
      <c r="I82" s="785"/>
      <c r="J82" s="785"/>
      <c r="K82" s="785"/>
      <c r="L82" s="785"/>
      <c r="M82" s="785"/>
      <c r="N82" s="785"/>
      <c r="O82" s="773"/>
      <c r="P82" s="808"/>
      <c r="Q82" s="785"/>
      <c r="R82" s="785"/>
      <c r="S82" s="785"/>
      <c r="T82" s="785"/>
      <c r="U82" s="785"/>
      <c r="V82" s="785"/>
      <c r="W82" s="785"/>
      <c r="X82" s="785"/>
      <c r="Y82" s="785"/>
      <c r="Z82" s="785"/>
      <c r="AA82" s="785"/>
      <c r="AB82" s="773"/>
    </row>
    <row r="83" spans="2:28" ht="26.25" customHeight="1" x14ac:dyDescent="0.25">
      <c r="B83" s="807" t="s">
        <v>181</v>
      </c>
      <c r="C83" s="785"/>
      <c r="D83" s="785"/>
      <c r="E83" s="785"/>
      <c r="F83" s="785"/>
      <c r="G83" s="785"/>
      <c r="H83" s="785"/>
      <c r="I83" s="785"/>
      <c r="J83" s="785"/>
      <c r="K83" s="785"/>
      <c r="L83" s="785"/>
      <c r="M83" s="785"/>
      <c r="N83" s="785"/>
      <c r="O83" s="785"/>
      <c r="P83" s="785"/>
      <c r="Q83" s="785"/>
      <c r="R83" s="785"/>
      <c r="S83" s="785"/>
      <c r="T83" s="785"/>
      <c r="U83" s="785"/>
      <c r="V83" s="785"/>
      <c r="W83" s="785"/>
      <c r="X83" s="785"/>
      <c r="Y83" s="785"/>
      <c r="Z83" s="785"/>
      <c r="AA83" s="785"/>
      <c r="AB83" s="773"/>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row>
    <row r="3" spans="2:28"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row>
    <row r="4" spans="2:28"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row>
    <row r="5" spans="2:28"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row>
    <row r="6" spans="2:28"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row>
    <row r="7" spans="2:28"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782" t="s">
        <v>123</v>
      </c>
      <c r="D10" s="781"/>
      <c r="E10" s="783" t="s">
        <v>773</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row>
    <row r="11" spans="2:28"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row>
    <row r="12" spans="2:28" ht="29.25" customHeight="1" x14ac:dyDescent="0.25">
      <c r="B12" s="30"/>
      <c r="C12" s="796" t="s">
        <v>125</v>
      </c>
      <c r="D12" s="797"/>
      <c r="E12" s="794" t="s">
        <v>126</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row>
    <row r="13" spans="2:28"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782" t="s">
        <v>746</v>
      </c>
      <c r="D14" s="781"/>
      <c r="E14" s="798" t="s">
        <v>774</v>
      </c>
      <c r="F14" s="799"/>
      <c r="G14" s="799"/>
      <c r="H14" s="799"/>
      <c r="I14" s="799"/>
      <c r="J14" s="799"/>
      <c r="K14" s="799"/>
      <c r="L14" s="799"/>
      <c r="M14" s="799"/>
      <c r="N14" s="799"/>
      <c r="O14" s="799"/>
      <c r="P14" s="799"/>
      <c r="Q14" s="799"/>
      <c r="R14" s="799"/>
      <c r="S14" s="799"/>
      <c r="T14" s="799"/>
      <c r="U14" s="799"/>
      <c r="V14" s="799"/>
      <c r="W14" s="799"/>
      <c r="X14" s="799"/>
      <c r="Y14" s="799"/>
      <c r="Z14" s="799"/>
      <c r="AA14" s="800"/>
      <c r="AB14" s="301"/>
    </row>
    <row r="15" spans="2:28" ht="15.75" customHeight="1" x14ac:dyDescent="0.25">
      <c r="B15" s="30"/>
      <c r="C15" s="303"/>
      <c r="D15" s="303"/>
      <c r="E15" s="802"/>
      <c r="F15" s="803"/>
      <c r="G15" s="803"/>
      <c r="H15" s="803"/>
      <c r="I15" s="803"/>
      <c r="J15" s="803"/>
      <c r="K15" s="803"/>
      <c r="L15" s="803"/>
      <c r="M15" s="803"/>
      <c r="N15" s="803"/>
      <c r="O15" s="803"/>
      <c r="P15" s="803"/>
      <c r="Q15" s="803"/>
      <c r="R15" s="803"/>
      <c r="S15" s="803"/>
      <c r="T15" s="803"/>
      <c r="U15" s="803"/>
      <c r="V15" s="803"/>
      <c r="W15" s="803"/>
      <c r="X15" s="803"/>
      <c r="Y15" s="803"/>
      <c r="Z15" s="803"/>
      <c r="AA15" s="804"/>
      <c r="AB15" s="301"/>
    </row>
    <row r="17" spans="3:28" ht="15" customHeight="1" x14ac:dyDescent="0.25">
      <c r="C17" s="782" t="s">
        <v>748</v>
      </c>
      <c r="D17" s="781"/>
      <c r="E17" s="1340" t="s">
        <v>763</v>
      </c>
      <c r="F17" s="799"/>
      <c r="G17" s="799"/>
      <c r="H17" s="799"/>
      <c r="I17" s="799"/>
      <c r="J17" s="799"/>
      <c r="K17" s="799"/>
      <c r="L17" s="799"/>
      <c r="M17" s="799"/>
      <c r="N17" s="799"/>
      <c r="O17" s="799"/>
      <c r="P17" s="799"/>
      <c r="Q17" s="799"/>
      <c r="R17" s="799"/>
      <c r="S17" s="799"/>
      <c r="T17" s="799"/>
      <c r="U17" s="799"/>
      <c r="V17" s="799"/>
      <c r="W17" s="799"/>
      <c r="X17" s="799"/>
      <c r="Y17" s="799"/>
      <c r="Z17" s="799"/>
      <c r="AA17" s="800"/>
      <c r="AB17" s="301"/>
    </row>
    <row r="18" spans="3:28" ht="15" customHeight="1" x14ac:dyDescent="0.25">
      <c r="C18" s="303"/>
      <c r="D18" s="303"/>
      <c r="E18" s="802"/>
      <c r="F18" s="803"/>
      <c r="G18" s="803"/>
      <c r="H18" s="803"/>
      <c r="I18" s="803"/>
      <c r="J18" s="803"/>
      <c r="K18" s="803"/>
      <c r="L18" s="803"/>
      <c r="M18" s="803"/>
      <c r="N18" s="803"/>
      <c r="O18" s="803"/>
      <c r="P18" s="803"/>
      <c r="Q18" s="803"/>
      <c r="R18" s="803"/>
      <c r="S18" s="803"/>
      <c r="T18" s="803"/>
      <c r="U18" s="803"/>
      <c r="V18" s="803"/>
      <c r="W18" s="803"/>
      <c r="X18" s="803"/>
      <c r="Y18" s="803"/>
      <c r="Z18" s="803"/>
      <c r="AA18" s="80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782" t="s">
        <v>127</v>
      </c>
      <c r="D21" s="781"/>
      <c r="E21" s="304"/>
      <c r="F21" s="780"/>
      <c r="G21" s="781"/>
      <c r="H21" s="781"/>
      <c r="I21" s="781"/>
      <c r="J21" s="781"/>
      <c r="K21" s="781"/>
      <c r="L21" s="781"/>
      <c r="M21" s="781"/>
      <c r="N21" s="781"/>
      <c r="O21" s="781"/>
      <c r="P21" s="781"/>
      <c r="Q21" s="781"/>
      <c r="R21" s="781"/>
      <c r="S21" s="781"/>
      <c r="T21" s="781"/>
      <c r="U21" s="781"/>
      <c r="V21" s="781"/>
      <c r="W21" s="781"/>
      <c r="X21" s="781"/>
      <c r="Y21" s="781"/>
      <c r="Z21" s="781"/>
      <c r="AA21" s="781"/>
      <c r="AB21" s="793"/>
    </row>
    <row r="22" spans="3:28" ht="29.25" customHeight="1" x14ac:dyDescent="0.25">
      <c r="C22" s="783" t="s">
        <v>775</v>
      </c>
      <c r="D22" s="785"/>
      <c r="E22" s="785"/>
      <c r="F22" s="785"/>
      <c r="G22" s="785"/>
      <c r="H22" s="785"/>
      <c r="I22" s="785"/>
      <c r="J22" s="785"/>
      <c r="K22" s="785"/>
      <c r="L22" s="785"/>
      <c r="M22" s="785"/>
      <c r="N22" s="785"/>
      <c r="O22" s="785"/>
      <c r="P22" s="785"/>
      <c r="Q22" s="785"/>
      <c r="R22" s="785"/>
      <c r="S22" s="785"/>
      <c r="T22" s="785"/>
      <c r="U22" s="785"/>
      <c r="V22" s="785"/>
      <c r="W22" s="785"/>
      <c r="X22" s="785"/>
      <c r="Y22" s="785"/>
      <c r="Z22" s="785"/>
      <c r="AA22" s="773"/>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339" t="s">
        <v>776</v>
      </c>
      <c r="D25" s="799"/>
      <c r="E25" s="799"/>
      <c r="F25" s="799"/>
      <c r="G25" s="799"/>
      <c r="H25" s="799"/>
      <c r="I25" s="799"/>
      <c r="J25" s="799"/>
      <c r="K25" s="799"/>
      <c r="L25" s="799"/>
      <c r="M25" s="799"/>
      <c r="N25" s="799"/>
      <c r="O25" s="799"/>
      <c r="P25" s="800"/>
      <c r="Q25" s="293"/>
      <c r="R25" s="784"/>
      <c r="S25" s="785"/>
      <c r="T25" s="785"/>
      <c r="U25" s="785"/>
      <c r="V25" s="785"/>
      <c r="W25" s="785"/>
      <c r="X25" s="785"/>
      <c r="Y25" s="785"/>
      <c r="Z25" s="785"/>
      <c r="AA25" s="773"/>
      <c r="AB25" s="301"/>
    </row>
    <row r="26" spans="3:28" ht="15" customHeight="1" x14ac:dyDescent="0.25">
      <c r="C26" s="801"/>
      <c r="D26" s="755"/>
      <c r="E26" s="755"/>
      <c r="F26" s="755"/>
      <c r="G26" s="755"/>
      <c r="H26" s="755"/>
      <c r="I26" s="755"/>
      <c r="J26" s="755"/>
      <c r="K26" s="755"/>
      <c r="L26" s="755"/>
      <c r="M26" s="755"/>
      <c r="N26" s="755"/>
      <c r="O26" s="755"/>
      <c r="P26" s="793"/>
      <c r="Q26" s="293"/>
      <c r="R26" s="293"/>
      <c r="S26" s="293"/>
      <c r="T26" s="293"/>
      <c r="U26" s="293"/>
      <c r="V26" s="293"/>
      <c r="W26" s="293"/>
      <c r="X26" s="293"/>
      <c r="Y26" s="293"/>
      <c r="Z26" s="293"/>
      <c r="AA26" s="293"/>
      <c r="AB26" s="301"/>
    </row>
    <row r="27" spans="3:28" ht="15" customHeight="1" x14ac:dyDescent="0.25">
      <c r="C27" s="801"/>
      <c r="D27" s="755"/>
      <c r="E27" s="755"/>
      <c r="F27" s="755"/>
      <c r="G27" s="755"/>
      <c r="H27" s="755"/>
      <c r="I27" s="755"/>
      <c r="J27" s="755"/>
      <c r="K27" s="755"/>
      <c r="L27" s="755"/>
      <c r="M27" s="755"/>
      <c r="N27" s="755"/>
      <c r="O27" s="755"/>
      <c r="P27" s="793"/>
      <c r="Q27" s="303"/>
      <c r="R27" s="306" t="s">
        <v>130</v>
      </c>
      <c r="S27" s="306"/>
      <c r="T27" s="306"/>
      <c r="U27" s="306"/>
      <c r="V27" s="306"/>
      <c r="W27" s="303"/>
      <c r="X27" s="303"/>
      <c r="Y27" s="303"/>
      <c r="Z27" s="293"/>
      <c r="AA27" s="303"/>
      <c r="AB27" s="301"/>
    </row>
    <row r="28" spans="3:28" ht="15" customHeight="1" x14ac:dyDescent="0.25">
      <c r="C28" s="801"/>
      <c r="D28" s="755"/>
      <c r="E28" s="755"/>
      <c r="F28" s="755"/>
      <c r="G28" s="755"/>
      <c r="H28" s="755"/>
      <c r="I28" s="755"/>
      <c r="J28" s="755"/>
      <c r="K28" s="755"/>
      <c r="L28" s="755"/>
      <c r="M28" s="755"/>
      <c r="N28" s="755"/>
      <c r="O28" s="755"/>
      <c r="P28" s="793"/>
      <c r="Q28" s="293"/>
      <c r="R28" s="36"/>
      <c r="S28" s="293" t="s">
        <v>15</v>
      </c>
      <c r="T28" s="293"/>
      <c r="U28" s="36"/>
      <c r="V28" s="293" t="s">
        <v>27</v>
      </c>
      <c r="W28" s="293"/>
      <c r="X28" s="36"/>
      <c r="Y28" s="308" t="s">
        <v>46</v>
      </c>
      <c r="Z28" s="293"/>
      <c r="AA28" s="293"/>
      <c r="AB28" s="301"/>
    </row>
    <row r="29" spans="3:28" ht="15" customHeight="1" x14ac:dyDescent="0.25">
      <c r="C29" s="801"/>
      <c r="D29" s="755"/>
      <c r="E29" s="755"/>
      <c r="F29" s="755"/>
      <c r="G29" s="755"/>
      <c r="H29" s="755"/>
      <c r="I29" s="755"/>
      <c r="J29" s="755"/>
      <c r="K29" s="755"/>
      <c r="L29" s="755"/>
      <c r="M29" s="755"/>
      <c r="N29" s="755"/>
      <c r="O29" s="755"/>
      <c r="P29" s="793"/>
      <c r="Q29" s="293"/>
      <c r="R29" s="293"/>
      <c r="S29" s="293"/>
      <c r="T29" s="293"/>
      <c r="U29" s="293"/>
      <c r="V29" s="293"/>
      <c r="W29" s="293"/>
      <c r="X29" s="293"/>
      <c r="Y29" s="293"/>
      <c r="Z29" s="293"/>
      <c r="AA29" s="293"/>
      <c r="AB29" s="301"/>
    </row>
    <row r="30" spans="3:28" ht="15" customHeight="1" x14ac:dyDescent="0.25">
      <c r="C30" s="802"/>
      <c r="D30" s="803"/>
      <c r="E30" s="803"/>
      <c r="F30" s="803"/>
      <c r="G30" s="803"/>
      <c r="H30" s="803"/>
      <c r="I30" s="803"/>
      <c r="J30" s="803"/>
      <c r="K30" s="803"/>
      <c r="L30" s="803"/>
      <c r="M30" s="803"/>
      <c r="N30" s="803"/>
      <c r="O30" s="803"/>
      <c r="P30" s="804"/>
      <c r="Q30" s="293"/>
      <c r="R30" s="306" t="s">
        <v>131</v>
      </c>
      <c r="S30" s="293"/>
      <c r="T30" s="293"/>
      <c r="U30" s="293"/>
      <c r="V30" s="293"/>
      <c r="W30" s="791" t="s">
        <v>23</v>
      </c>
      <c r="X30" s="785"/>
      <c r="Y30" s="785"/>
      <c r="Z30" s="785"/>
      <c r="AA30" s="773"/>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791" t="s">
        <v>133</v>
      </c>
      <c r="D33" s="785"/>
      <c r="E33" s="785"/>
      <c r="F33" s="785"/>
      <c r="G33" s="785"/>
      <c r="H33" s="785"/>
      <c r="I33" s="785"/>
      <c r="J33" s="785"/>
      <c r="K33" s="785"/>
      <c r="L33" s="785"/>
      <c r="M33" s="785"/>
      <c r="N33" s="785"/>
      <c r="O33" s="785"/>
      <c r="P33" s="785"/>
      <c r="Q33" s="785"/>
      <c r="R33" s="785"/>
      <c r="S33" s="785"/>
      <c r="T33" s="785"/>
      <c r="U33" s="785"/>
      <c r="V33" s="785"/>
      <c r="W33" s="785"/>
      <c r="X33" s="785"/>
      <c r="Y33" s="785"/>
      <c r="Z33" s="785"/>
      <c r="AA33" s="773"/>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791" t="s">
        <v>135</v>
      </c>
      <c r="D36" s="785"/>
      <c r="E36" s="785"/>
      <c r="F36" s="785"/>
      <c r="G36" s="785"/>
      <c r="H36" s="785"/>
      <c r="I36" s="785"/>
      <c r="J36" s="785"/>
      <c r="K36" s="773"/>
      <c r="L36" s="303"/>
      <c r="M36" s="791" t="s">
        <v>136</v>
      </c>
      <c r="N36" s="785"/>
      <c r="O36" s="785"/>
      <c r="P36" s="785"/>
      <c r="Q36" s="785"/>
      <c r="R36" s="785"/>
      <c r="S36" s="785"/>
      <c r="T36" s="785"/>
      <c r="U36" s="785"/>
      <c r="V36" s="785"/>
      <c r="W36" s="785"/>
      <c r="X36" s="785"/>
      <c r="Y36" s="785"/>
      <c r="Z36" s="785"/>
      <c r="AA36" s="773"/>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790" t="s">
        <v>777</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73"/>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789" t="s">
        <v>139</v>
      </c>
      <c r="D41" s="781"/>
      <c r="E41" s="306"/>
      <c r="F41" s="783" t="s">
        <v>34</v>
      </c>
      <c r="G41" s="773"/>
      <c r="H41" s="306"/>
      <c r="I41" s="293"/>
      <c r="J41" s="313" t="s">
        <v>140</v>
      </c>
      <c r="K41" s="783">
        <v>1</v>
      </c>
      <c r="L41" s="785"/>
      <c r="M41" s="785"/>
      <c r="N41" s="773"/>
      <c r="O41" s="306"/>
      <c r="P41" s="306"/>
      <c r="Q41" s="297" t="s">
        <v>141</v>
      </c>
      <c r="R41" s="293"/>
      <c r="S41" s="306"/>
      <c r="T41" s="306"/>
      <c r="U41" s="306"/>
      <c r="V41" s="306"/>
      <c r="W41" s="783" t="s">
        <v>20</v>
      </c>
      <c r="X41" s="785"/>
      <c r="Y41" s="785"/>
      <c r="Z41" s="785"/>
      <c r="AA41" s="773"/>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790"/>
      <c r="G43" s="785"/>
      <c r="H43" s="785"/>
      <c r="I43" s="785"/>
      <c r="J43" s="785"/>
      <c r="K43" s="785"/>
      <c r="L43" s="785"/>
      <c r="M43" s="773"/>
      <c r="N43" s="293"/>
      <c r="O43" s="313" t="s">
        <v>144</v>
      </c>
      <c r="P43" s="791">
        <v>0</v>
      </c>
      <c r="Q43" s="785"/>
      <c r="R43" s="785"/>
      <c r="S43" s="785"/>
      <c r="T43" s="785"/>
      <c r="U43" s="785"/>
      <c r="V43" s="785"/>
      <c r="W43" s="785"/>
      <c r="X43" s="785"/>
      <c r="Y43" s="785"/>
      <c r="Z43" s="785"/>
      <c r="AA43" s="773"/>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784" t="s">
        <v>146</v>
      </c>
      <c r="G45" s="773"/>
      <c r="H45" s="293"/>
      <c r="I45" s="293"/>
      <c r="J45" s="306" t="s">
        <v>147</v>
      </c>
      <c r="K45" s="293"/>
      <c r="L45" s="784" t="s">
        <v>148</v>
      </c>
      <c r="M45" s="785"/>
      <c r="N45" s="773"/>
      <c r="O45" s="306"/>
      <c r="P45" s="306"/>
      <c r="Q45" s="293"/>
      <c r="R45" s="306" t="s">
        <v>149</v>
      </c>
      <c r="S45" s="306"/>
      <c r="T45" s="306"/>
      <c r="U45" s="306"/>
      <c r="V45" s="306"/>
      <c r="W45" s="792"/>
      <c r="X45" s="785"/>
      <c r="Y45" s="785"/>
      <c r="Z45" s="785"/>
      <c r="AA45" s="773"/>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786">
        <v>2024</v>
      </c>
      <c r="E47" s="787"/>
      <c r="F47" s="788"/>
      <c r="G47" s="34"/>
      <c r="H47" s="297"/>
      <c r="I47" s="297"/>
      <c r="J47" s="297"/>
      <c r="K47" s="297"/>
      <c r="L47" s="297"/>
      <c r="M47" s="297"/>
      <c r="N47" s="297"/>
      <c r="O47" s="297"/>
      <c r="P47" s="297"/>
      <c r="Q47" s="780"/>
      <c r="R47" s="781"/>
      <c r="S47" s="781"/>
      <c r="T47" s="781"/>
      <c r="U47" s="781"/>
      <c r="V47" s="297"/>
      <c r="W47" s="297"/>
      <c r="X47" s="782"/>
      <c r="Y47" s="781"/>
      <c r="Z47" s="781"/>
      <c r="AA47" s="781"/>
    </row>
    <row r="49" spans="3:27" ht="15.75" customHeight="1" x14ac:dyDescent="0.25">
      <c r="C49" s="306" t="s">
        <v>140</v>
      </c>
      <c r="D49" s="791">
        <v>1.2</v>
      </c>
      <c r="E49" s="785"/>
      <c r="F49" s="773"/>
      <c r="G49" s="293"/>
      <c r="H49" s="297"/>
      <c r="I49" s="297"/>
      <c r="J49" s="297"/>
      <c r="K49" s="297"/>
      <c r="L49" s="297"/>
      <c r="M49" s="297"/>
      <c r="N49" s="297"/>
      <c r="O49" s="297"/>
      <c r="P49" s="297"/>
      <c r="Q49" s="780"/>
      <c r="R49" s="781"/>
      <c r="S49" s="781"/>
      <c r="T49" s="781"/>
      <c r="U49" s="781"/>
      <c r="V49" s="297"/>
      <c r="W49" s="297"/>
      <c r="X49" s="782"/>
      <c r="Y49" s="781"/>
      <c r="Z49" s="781"/>
      <c r="AA49" s="781"/>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783" t="s">
        <v>151</v>
      </c>
      <c r="E51" s="785"/>
      <c r="F51" s="785"/>
      <c r="G51" s="785"/>
      <c r="H51" s="785"/>
      <c r="I51" s="785"/>
      <c r="J51" s="785"/>
      <c r="K51" s="785"/>
      <c r="L51" s="785"/>
      <c r="M51" s="785"/>
      <c r="N51" s="785"/>
      <c r="O51" s="785"/>
      <c r="P51" s="785"/>
      <c r="Q51" s="785"/>
      <c r="R51" s="785"/>
      <c r="S51" s="785"/>
      <c r="T51" s="785"/>
      <c r="U51" s="785"/>
      <c r="V51" s="785"/>
      <c r="W51" s="785"/>
      <c r="X51" s="785"/>
      <c r="Y51" s="773"/>
      <c r="Z51" s="307"/>
      <c r="AA51" s="307"/>
    </row>
    <row r="52" spans="3:27" ht="15.75" customHeight="1" x14ac:dyDescent="0.25">
      <c r="C52" s="293"/>
      <c r="D52" s="822" t="s">
        <v>152</v>
      </c>
      <c r="E52" s="785"/>
      <c r="F52" s="785"/>
      <c r="G52" s="785"/>
      <c r="H52" s="773"/>
      <c r="I52" s="818" t="s">
        <v>153</v>
      </c>
      <c r="J52" s="785"/>
      <c r="K52" s="785"/>
      <c r="L52" s="785"/>
      <c r="M52" s="785"/>
      <c r="N52" s="785"/>
      <c r="O52" s="785"/>
      <c r="P52" s="773"/>
      <c r="Q52" s="819" t="s">
        <v>154</v>
      </c>
      <c r="R52" s="785"/>
      <c r="S52" s="785"/>
      <c r="T52" s="785"/>
      <c r="U52" s="785"/>
      <c r="V52" s="785"/>
      <c r="W52" s="785"/>
      <c r="X52" s="785"/>
      <c r="Y52" s="773"/>
      <c r="Z52" s="307"/>
      <c r="AA52" s="307"/>
    </row>
    <row r="53" spans="3:27" ht="15.75" customHeight="1" x14ac:dyDescent="0.25">
      <c r="C53" s="38"/>
      <c r="D53" s="823" t="s">
        <v>155</v>
      </c>
      <c r="E53" s="785"/>
      <c r="F53" s="785"/>
      <c r="G53" s="785"/>
      <c r="H53" s="773"/>
      <c r="I53" s="820" t="s">
        <v>156</v>
      </c>
      <c r="J53" s="785"/>
      <c r="K53" s="785"/>
      <c r="L53" s="785"/>
      <c r="M53" s="785"/>
      <c r="N53" s="785"/>
      <c r="O53" s="785"/>
      <c r="P53" s="773"/>
      <c r="Q53" s="821" t="s">
        <v>157</v>
      </c>
      <c r="R53" s="785"/>
      <c r="S53" s="785"/>
      <c r="T53" s="785"/>
      <c r="U53" s="785"/>
      <c r="V53" s="785"/>
      <c r="W53" s="785"/>
      <c r="X53" s="785"/>
      <c r="Y53" s="773"/>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11" t="s">
        <v>158</v>
      </c>
      <c r="D55" s="785"/>
      <c r="E55" s="785"/>
      <c r="F55" s="773"/>
      <c r="G55" s="816" t="s">
        <v>159</v>
      </c>
      <c r="H55" s="817" t="s">
        <v>160</v>
      </c>
      <c r="I55" s="799"/>
      <c r="J55" s="799"/>
      <c r="K55" s="799"/>
      <c r="L55" s="799"/>
      <c r="M55" s="799"/>
      <c r="N55" s="799"/>
      <c r="O55" s="799"/>
      <c r="P55" s="799"/>
      <c r="Q55" s="799"/>
      <c r="R55" s="799"/>
      <c r="S55" s="799"/>
      <c r="T55" s="799"/>
      <c r="U55" s="799"/>
      <c r="V55" s="799"/>
      <c r="W55" s="799"/>
      <c r="X55" s="799"/>
      <c r="Y55" s="799"/>
      <c r="Z55" s="799"/>
      <c r="AA55" s="800"/>
    </row>
    <row r="56" spans="3:27" ht="15.75" customHeight="1" x14ac:dyDescent="0.25">
      <c r="C56" s="40" t="s">
        <v>161</v>
      </c>
      <c r="D56" s="41" t="s">
        <v>753</v>
      </c>
      <c r="E56" s="811" t="s">
        <v>162</v>
      </c>
      <c r="F56" s="773"/>
      <c r="G56" s="757"/>
      <c r="H56" s="802"/>
      <c r="I56" s="803"/>
      <c r="J56" s="803"/>
      <c r="K56" s="803"/>
      <c r="L56" s="803"/>
      <c r="M56" s="803"/>
      <c r="N56" s="803"/>
      <c r="O56" s="803"/>
      <c r="P56" s="803"/>
      <c r="Q56" s="803"/>
      <c r="R56" s="803"/>
      <c r="S56" s="803"/>
      <c r="T56" s="803"/>
      <c r="U56" s="803"/>
      <c r="V56" s="803"/>
      <c r="W56" s="803"/>
      <c r="X56" s="803"/>
      <c r="Y56" s="803"/>
      <c r="Z56" s="803"/>
      <c r="AA56" s="804"/>
    </row>
    <row r="57" spans="3:27" ht="15.75" customHeight="1" x14ac:dyDescent="0.25">
      <c r="C57" s="42">
        <v>2024</v>
      </c>
      <c r="D57" s="43">
        <v>45474</v>
      </c>
      <c r="E57" s="810">
        <v>45656</v>
      </c>
      <c r="F57" s="773"/>
      <c r="G57" s="44">
        <v>1</v>
      </c>
      <c r="H57" s="815"/>
      <c r="I57" s="785"/>
      <c r="J57" s="785"/>
      <c r="K57" s="785"/>
      <c r="L57" s="785"/>
      <c r="M57" s="785"/>
      <c r="N57" s="785"/>
      <c r="O57" s="785"/>
      <c r="P57" s="785"/>
      <c r="Q57" s="785"/>
      <c r="R57" s="785"/>
      <c r="S57" s="785"/>
      <c r="T57" s="785"/>
      <c r="U57" s="785"/>
      <c r="V57" s="785"/>
      <c r="W57" s="785"/>
      <c r="X57" s="785"/>
      <c r="Y57" s="785"/>
      <c r="Z57" s="785"/>
      <c r="AA57" s="773"/>
    </row>
    <row r="58" spans="3:27" ht="15.75" customHeight="1" x14ac:dyDescent="0.25">
      <c r="C58" s="42">
        <v>2025</v>
      </c>
      <c r="D58" s="43">
        <v>45658</v>
      </c>
      <c r="E58" s="810">
        <v>46021</v>
      </c>
      <c r="F58" s="773"/>
      <c r="G58" s="44">
        <v>1</v>
      </c>
      <c r="H58" s="815"/>
      <c r="I58" s="785"/>
      <c r="J58" s="785"/>
      <c r="K58" s="785"/>
      <c r="L58" s="785"/>
      <c r="M58" s="785"/>
      <c r="N58" s="785"/>
      <c r="O58" s="785"/>
      <c r="P58" s="785"/>
      <c r="Q58" s="785"/>
      <c r="R58" s="785"/>
      <c r="S58" s="785"/>
      <c r="T58" s="785"/>
      <c r="U58" s="785"/>
      <c r="V58" s="785"/>
      <c r="W58" s="785"/>
      <c r="X58" s="785"/>
      <c r="Y58" s="785"/>
      <c r="Z58" s="785"/>
      <c r="AA58" s="773"/>
    </row>
    <row r="59" spans="3:27" ht="15.75" customHeight="1" x14ac:dyDescent="0.25">
      <c r="C59" s="42">
        <v>2026</v>
      </c>
      <c r="D59" s="43">
        <v>46023</v>
      </c>
      <c r="E59" s="810">
        <v>46386</v>
      </c>
      <c r="F59" s="773"/>
      <c r="G59" s="44">
        <v>1</v>
      </c>
      <c r="H59" s="815"/>
      <c r="I59" s="785"/>
      <c r="J59" s="785"/>
      <c r="K59" s="785"/>
      <c r="L59" s="785"/>
      <c r="M59" s="785"/>
      <c r="N59" s="785"/>
      <c r="O59" s="785"/>
      <c r="P59" s="785"/>
      <c r="Q59" s="785"/>
      <c r="R59" s="785"/>
      <c r="S59" s="785"/>
      <c r="T59" s="785"/>
      <c r="U59" s="785"/>
      <c r="V59" s="785"/>
      <c r="W59" s="785"/>
      <c r="X59" s="785"/>
      <c r="Y59" s="785"/>
      <c r="Z59" s="785"/>
      <c r="AA59" s="773"/>
    </row>
    <row r="60" spans="3:27" ht="15.75" customHeight="1" x14ac:dyDescent="0.25">
      <c r="C60" s="42">
        <v>2027</v>
      </c>
      <c r="D60" s="43">
        <v>46388</v>
      </c>
      <c r="E60" s="810">
        <v>46751</v>
      </c>
      <c r="F60" s="773"/>
      <c r="G60" s="44">
        <v>1</v>
      </c>
      <c r="H60" s="815"/>
      <c r="I60" s="785"/>
      <c r="J60" s="785"/>
      <c r="K60" s="785"/>
      <c r="L60" s="785"/>
      <c r="M60" s="785"/>
      <c r="N60" s="785"/>
      <c r="O60" s="785"/>
      <c r="P60" s="785"/>
      <c r="Q60" s="785"/>
      <c r="R60" s="785"/>
      <c r="S60" s="785"/>
      <c r="T60" s="785"/>
      <c r="U60" s="785"/>
      <c r="V60" s="785"/>
      <c r="W60" s="785"/>
      <c r="X60" s="785"/>
      <c r="Y60" s="785"/>
      <c r="Z60" s="785"/>
      <c r="AA60" s="773"/>
    </row>
    <row r="61" spans="3:27" ht="15.75" customHeight="1" x14ac:dyDescent="0.25">
      <c r="C61" s="42"/>
      <c r="D61" s="42"/>
      <c r="E61" s="811"/>
      <c r="F61" s="773"/>
      <c r="G61" s="41"/>
      <c r="H61" s="811"/>
      <c r="I61" s="785"/>
      <c r="J61" s="785"/>
      <c r="K61" s="785"/>
      <c r="L61" s="785"/>
      <c r="M61" s="785"/>
      <c r="N61" s="785"/>
      <c r="O61" s="785"/>
      <c r="P61" s="785"/>
      <c r="Q61" s="785"/>
      <c r="R61" s="785"/>
      <c r="S61" s="785"/>
      <c r="T61" s="785"/>
      <c r="U61" s="785"/>
      <c r="V61" s="785"/>
      <c r="W61" s="785"/>
      <c r="X61" s="785"/>
      <c r="Y61" s="785"/>
      <c r="Z61" s="785"/>
      <c r="AA61" s="773"/>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789" t="s">
        <v>163</v>
      </c>
      <c r="D63" s="781"/>
      <c r="E63" s="306"/>
      <c r="F63" s="297" t="s">
        <v>164</v>
      </c>
      <c r="G63" s="45"/>
      <c r="H63" s="308"/>
      <c r="I63" s="297" t="s">
        <v>165</v>
      </c>
      <c r="J63" s="293"/>
      <c r="K63" s="784"/>
      <c r="L63" s="773"/>
      <c r="M63" s="306"/>
      <c r="N63" s="293"/>
      <c r="O63" s="293"/>
      <c r="P63" s="293"/>
      <c r="Q63" s="293"/>
      <c r="R63" s="293"/>
      <c r="S63" s="293"/>
      <c r="T63" s="293"/>
      <c r="U63" s="293"/>
      <c r="V63" s="293"/>
      <c r="W63" s="293"/>
      <c r="X63" s="293"/>
      <c r="Y63" s="293"/>
      <c r="Z63" s="293"/>
      <c r="AA63" s="293"/>
    </row>
    <row r="65" spans="2:28" ht="15.75" customHeight="1" x14ac:dyDescent="0.25">
      <c r="B65" s="809" t="s">
        <v>166</v>
      </c>
      <c r="C65" s="785"/>
      <c r="D65" s="785"/>
      <c r="E65" s="785"/>
      <c r="F65" s="785"/>
      <c r="G65" s="785"/>
      <c r="H65" s="785"/>
      <c r="I65" s="785"/>
      <c r="J65" s="785"/>
      <c r="K65" s="785"/>
      <c r="L65" s="785"/>
      <c r="M65" s="785"/>
      <c r="N65" s="785"/>
      <c r="O65" s="785"/>
      <c r="P65" s="785"/>
      <c r="Q65" s="785"/>
      <c r="R65" s="785"/>
      <c r="S65" s="785"/>
      <c r="T65" s="785"/>
      <c r="U65" s="785"/>
      <c r="V65" s="785"/>
      <c r="W65" s="785"/>
      <c r="X65" s="785"/>
      <c r="Y65" s="785"/>
      <c r="Z65" s="785"/>
      <c r="AA65" s="785"/>
      <c r="AB65" s="773"/>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11" t="s">
        <v>161</v>
      </c>
      <c r="C67" s="773"/>
      <c r="D67" s="41"/>
      <c r="E67" s="811" t="s">
        <v>167</v>
      </c>
      <c r="F67" s="773"/>
      <c r="G67" s="41"/>
      <c r="H67" s="783" t="s">
        <v>168</v>
      </c>
      <c r="I67" s="773"/>
      <c r="J67" s="811"/>
      <c r="K67" s="773"/>
      <c r="L67" s="814"/>
      <c r="M67" s="781"/>
      <c r="N67" s="41" t="s">
        <v>169</v>
      </c>
      <c r="O67" s="811"/>
      <c r="P67" s="785"/>
      <c r="Q67" s="773"/>
      <c r="R67" s="811" t="s">
        <v>170</v>
      </c>
      <c r="S67" s="785"/>
      <c r="T67" s="773"/>
      <c r="U67" s="811"/>
      <c r="V67" s="785"/>
      <c r="W67" s="773"/>
      <c r="X67" s="811" t="s">
        <v>171</v>
      </c>
      <c r="Y67" s="773"/>
      <c r="Z67" s="811"/>
      <c r="AA67" s="785"/>
      <c r="AB67" s="773"/>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09" t="s">
        <v>172</v>
      </c>
      <c r="C69" s="773"/>
      <c r="D69" s="812"/>
      <c r="E69" s="803"/>
      <c r="F69" s="803"/>
      <c r="G69" s="803"/>
      <c r="H69" s="803"/>
      <c r="I69" s="803"/>
      <c r="J69" s="803"/>
      <c r="K69" s="803"/>
      <c r="L69" s="803"/>
      <c r="M69" s="803"/>
      <c r="N69" s="803"/>
      <c r="O69" s="803"/>
      <c r="P69" s="803"/>
      <c r="Q69" s="803"/>
      <c r="R69" s="803"/>
      <c r="S69" s="803"/>
      <c r="T69" s="803"/>
      <c r="U69" s="803"/>
      <c r="V69" s="803"/>
      <c r="W69" s="803"/>
      <c r="X69" s="803"/>
      <c r="Y69" s="803"/>
      <c r="Z69" s="803"/>
      <c r="AA69" s="803"/>
      <c r="AB69" s="80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09" t="s">
        <v>173</v>
      </c>
      <c r="C71" s="773"/>
      <c r="D71" s="813"/>
      <c r="E71" s="803"/>
      <c r="F71" s="803"/>
      <c r="G71" s="803"/>
      <c r="H71" s="803"/>
      <c r="I71" s="803"/>
      <c r="J71" s="803"/>
      <c r="K71" s="803"/>
      <c r="L71" s="803"/>
      <c r="M71" s="803"/>
      <c r="N71" s="803"/>
      <c r="O71" s="803"/>
      <c r="P71" s="803"/>
      <c r="Q71" s="803"/>
      <c r="R71" s="803"/>
      <c r="S71" s="803"/>
      <c r="T71" s="803"/>
      <c r="U71" s="803"/>
      <c r="V71" s="803"/>
      <c r="W71" s="803"/>
      <c r="X71" s="803"/>
      <c r="Y71" s="803"/>
      <c r="Z71" s="803"/>
      <c r="AA71" s="803"/>
      <c r="AB71" s="80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09" t="s">
        <v>174</v>
      </c>
      <c r="C73" s="773"/>
      <c r="D73" s="813"/>
      <c r="E73" s="803"/>
      <c r="F73" s="803"/>
      <c r="G73" s="803"/>
      <c r="H73" s="803"/>
      <c r="I73" s="803"/>
      <c r="J73" s="803"/>
      <c r="K73" s="803"/>
      <c r="L73" s="803"/>
      <c r="M73" s="803"/>
      <c r="N73" s="803"/>
      <c r="O73" s="803"/>
      <c r="P73" s="803"/>
      <c r="Q73" s="803"/>
      <c r="R73" s="803"/>
      <c r="S73" s="803"/>
      <c r="T73" s="803"/>
      <c r="U73" s="803"/>
      <c r="V73" s="803"/>
      <c r="W73" s="803"/>
      <c r="X73" s="803"/>
      <c r="Y73" s="803"/>
      <c r="Z73" s="803"/>
      <c r="AA73" s="803"/>
      <c r="AB73" s="80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09" t="s">
        <v>175</v>
      </c>
      <c r="C75" s="773"/>
      <c r="D75" s="813"/>
      <c r="E75" s="803"/>
      <c r="F75" s="803"/>
      <c r="G75" s="803"/>
      <c r="H75" s="803"/>
      <c r="I75" s="803"/>
      <c r="J75" s="803"/>
      <c r="K75" s="803"/>
      <c r="L75" s="803"/>
      <c r="M75" s="803"/>
      <c r="N75" s="803"/>
      <c r="O75" s="803"/>
      <c r="P75" s="803"/>
      <c r="Q75" s="803"/>
      <c r="R75" s="803"/>
      <c r="S75" s="803"/>
      <c r="T75" s="803"/>
      <c r="U75" s="803"/>
      <c r="V75" s="803"/>
      <c r="W75" s="803"/>
      <c r="X75" s="803"/>
      <c r="Y75" s="803"/>
      <c r="Z75" s="803"/>
      <c r="AA75" s="803"/>
      <c r="AB75" s="80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09" t="s">
        <v>176</v>
      </c>
      <c r="C77" s="773"/>
      <c r="D77" s="813"/>
      <c r="E77" s="803"/>
      <c r="F77" s="803"/>
      <c r="G77" s="803"/>
      <c r="H77" s="803"/>
      <c r="I77" s="803"/>
      <c r="J77" s="803"/>
      <c r="K77" s="803"/>
      <c r="L77" s="803"/>
      <c r="M77" s="803"/>
      <c r="N77" s="803"/>
      <c r="O77" s="803"/>
      <c r="P77" s="803"/>
      <c r="Q77" s="803"/>
      <c r="R77" s="803"/>
      <c r="S77" s="803"/>
      <c r="T77" s="803"/>
      <c r="U77" s="803"/>
      <c r="V77" s="803"/>
      <c r="W77" s="803"/>
      <c r="X77" s="803"/>
      <c r="Y77" s="803"/>
      <c r="Z77" s="803"/>
      <c r="AA77" s="803"/>
      <c r="AB77" s="80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09" t="s">
        <v>177</v>
      </c>
      <c r="C79" s="785"/>
      <c r="D79" s="785"/>
      <c r="E79" s="785"/>
      <c r="F79" s="785"/>
      <c r="G79" s="785"/>
      <c r="H79" s="785"/>
      <c r="I79" s="785"/>
      <c r="J79" s="785"/>
      <c r="K79" s="785"/>
      <c r="L79" s="785"/>
      <c r="M79" s="785"/>
      <c r="N79" s="785"/>
      <c r="O79" s="785"/>
      <c r="P79" s="785"/>
      <c r="Q79" s="785"/>
      <c r="R79" s="785"/>
      <c r="S79" s="785"/>
      <c r="T79" s="785"/>
      <c r="U79" s="785"/>
      <c r="V79" s="785"/>
      <c r="W79" s="785"/>
      <c r="X79" s="785"/>
      <c r="Y79" s="785"/>
      <c r="Z79" s="785"/>
      <c r="AA79" s="785"/>
      <c r="AB79" s="773"/>
    </row>
    <row r="80" spans="2:28" ht="15.75" customHeight="1" x14ac:dyDescent="0.25">
      <c r="B80" s="783" t="s">
        <v>122</v>
      </c>
      <c r="C80" s="773"/>
      <c r="D80" s="50" t="s">
        <v>178</v>
      </c>
      <c r="E80" s="783" t="s">
        <v>179</v>
      </c>
      <c r="F80" s="773"/>
      <c r="G80" s="783" t="s">
        <v>177</v>
      </c>
      <c r="H80" s="785"/>
      <c r="I80" s="785"/>
      <c r="J80" s="785"/>
      <c r="K80" s="785"/>
      <c r="L80" s="785"/>
      <c r="M80" s="785"/>
      <c r="N80" s="785"/>
      <c r="O80" s="773"/>
      <c r="P80" s="783" t="s">
        <v>180</v>
      </c>
      <c r="Q80" s="785"/>
      <c r="R80" s="785"/>
      <c r="S80" s="785"/>
      <c r="T80" s="785"/>
      <c r="U80" s="785"/>
      <c r="V80" s="785"/>
      <c r="W80" s="785"/>
      <c r="X80" s="785"/>
      <c r="Y80" s="785"/>
      <c r="Z80" s="785"/>
      <c r="AA80" s="785"/>
      <c r="AB80" s="773"/>
    </row>
    <row r="81" spans="2:28" ht="15.75" customHeight="1" x14ac:dyDescent="0.25">
      <c r="B81" s="783"/>
      <c r="C81" s="773"/>
      <c r="D81" s="36"/>
      <c r="E81" s="783"/>
      <c r="F81" s="773"/>
      <c r="G81" s="808"/>
      <c r="H81" s="785"/>
      <c r="I81" s="785"/>
      <c r="J81" s="785"/>
      <c r="K81" s="785"/>
      <c r="L81" s="785"/>
      <c r="M81" s="785"/>
      <c r="N81" s="785"/>
      <c r="O81" s="773"/>
      <c r="P81" s="808"/>
      <c r="Q81" s="785"/>
      <c r="R81" s="785"/>
      <c r="S81" s="785"/>
      <c r="T81" s="785"/>
      <c r="U81" s="785"/>
      <c r="V81" s="785"/>
      <c r="W81" s="785"/>
      <c r="X81" s="785"/>
      <c r="Y81" s="785"/>
      <c r="Z81" s="785"/>
      <c r="AA81" s="785"/>
      <c r="AB81" s="773"/>
    </row>
    <row r="82" spans="2:28" ht="15.75" customHeight="1" x14ac:dyDescent="0.25">
      <c r="B82" s="783"/>
      <c r="C82" s="773"/>
      <c r="D82" s="36"/>
      <c r="E82" s="783"/>
      <c r="F82" s="773"/>
      <c r="G82" s="808"/>
      <c r="H82" s="785"/>
      <c r="I82" s="785"/>
      <c r="J82" s="785"/>
      <c r="K82" s="785"/>
      <c r="L82" s="785"/>
      <c r="M82" s="785"/>
      <c r="N82" s="785"/>
      <c r="O82" s="773"/>
      <c r="P82" s="808"/>
      <c r="Q82" s="785"/>
      <c r="R82" s="785"/>
      <c r="S82" s="785"/>
      <c r="T82" s="785"/>
      <c r="U82" s="785"/>
      <c r="V82" s="785"/>
      <c r="W82" s="785"/>
      <c r="X82" s="785"/>
      <c r="Y82" s="785"/>
      <c r="Z82" s="785"/>
      <c r="AA82" s="785"/>
      <c r="AB82" s="773"/>
    </row>
    <row r="83" spans="2:28" ht="26.25" customHeight="1" x14ac:dyDescent="0.25">
      <c r="B83" s="807" t="s">
        <v>181</v>
      </c>
      <c r="C83" s="785"/>
      <c r="D83" s="785"/>
      <c r="E83" s="785"/>
      <c r="F83" s="785"/>
      <c r="G83" s="785"/>
      <c r="H83" s="785"/>
      <c r="I83" s="785"/>
      <c r="J83" s="785"/>
      <c r="K83" s="785"/>
      <c r="L83" s="785"/>
      <c r="M83" s="785"/>
      <c r="N83" s="785"/>
      <c r="O83" s="785"/>
      <c r="P83" s="785"/>
      <c r="Q83" s="785"/>
      <c r="R83" s="785"/>
      <c r="S83" s="785"/>
      <c r="T83" s="785"/>
      <c r="U83" s="785"/>
      <c r="V83" s="785"/>
      <c r="W83" s="785"/>
      <c r="X83" s="785"/>
      <c r="Y83" s="785"/>
      <c r="Z83" s="785"/>
      <c r="AA83" s="785"/>
      <c r="AB83" s="773"/>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row>
    <row r="3" spans="2:28"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row>
    <row r="4" spans="2:28"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row>
    <row r="5" spans="2:28"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row>
    <row r="6" spans="2:28"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row>
    <row r="7" spans="2:28"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782" t="s">
        <v>123</v>
      </c>
      <c r="D10" s="781"/>
      <c r="E10" s="783" t="s">
        <v>778</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row>
    <row r="11" spans="2:28"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row>
    <row r="12" spans="2:28" ht="29.25" customHeight="1" x14ac:dyDescent="0.25">
      <c r="B12" s="30"/>
      <c r="C12" s="782" t="s">
        <v>125</v>
      </c>
      <c r="D12" s="781"/>
      <c r="E12" s="794" t="s">
        <v>726</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row>
    <row r="13" spans="2:28"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782" t="s">
        <v>746</v>
      </c>
      <c r="D14" s="781"/>
      <c r="E14" s="798" t="s">
        <v>779</v>
      </c>
      <c r="F14" s="799"/>
      <c r="G14" s="799"/>
      <c r="H14" s="799"/>
      <c r="I14" s="799"/>
      <c r="J14" s="799"/>
      <c r="K14" s="799"/>
      <c r="L14" s="799"/>
      <c r="M14" s="799"/>
      <c r="N14" s="799"/>
      <c r="O14" s="799"/>
      <c r="P14" s="799"/>
      <c r="Q14" s="799"/>
      <c r="R14" s="799"/>
      <c r="S14" s="799"/>
      <c r="T14" s="799"/>
      <c r="U14" s="799"/>
      <c r="V14" s="799"/>
      <c r="W14" s="799"/>
      <c r="X14" s="799"/>
      <c r="Y14" s="799"/>
      <c r="Z14" s="799"/>
      <c r="AA14" s="800"/>
      <c r="AB14" s="301"/>
    </row>
    <row r="15" spans="2:28" ht="15.75" customHeight="1" x14ac:dyDescent="0.25">
      <c r="B15" s="30"/>
      <c r="C15" s="303"/>
      <c r="D15" s="303"/>
      <c r="E15" s="802"/>
      <c r="F15" s="803"/>
      <c r="G15" s="803"/>
      <c r="H15" s="803"/>
      <c r="I15" s="803"/>
      <c r="J15" s="803"/>
      <c r="K15" s="803"/>
      <c r="L15" s="803"/>
      <c r="M15" s="803"/>
      <c r="N15" s="803"/>
      <c r="O15" s="803"/>
      <c r="P15" s="803"/>
      <c r="Q15" s="803"/>
      <c r="R15" s="803"/>
      <c r="S15" s="803"/>
      <c r="T15" s="803"/>
      <c r="U15" s="803"/>
      <c r="V15" s="803"/>
      <c r="W15" s="803"/>
      <c r="X15" s="803"/>
      <c r="Y15" s="803"/>
      <c r="Z15" s="803"/>
      <c r="AA15" s="804"/>
      <c r="AB15" s="301"/>
    </row>
    <row r="17" spans="3:28" ht="15" customHeight="1" x14ac:dyDescent="0.25">
      <c r="C17" s="782" t="s">
        <v>748</v>
      </c>
      <c r="D17" s="781"/>
      <c r="E17" s="1340" t="s">
        <v>763</v>
      </c>
      <c r="F17" s="799"/>
      <c r="G17" s="799"/>
      <c r="H17" s="799"/>
      <c r="I17" s="799"/>
      <c r="J17" s="799"/>
      <c r="K17" s="799"/>
      <c r="L17" s="799"/>
      <c r="M17" s="799"/>
      <c r="N17" s="799"/>
      <c r="O17" s="799"/>
      <c r="P17" s="799"/>
      <c r="Q17" s="799"/>
      <c r="R17" s="799"/>
      <c r="S17" s="799"/>
      <c r="T17" s="799"/>
      <c r="U17" s="799"/>
      <c r="V17" s="799"/>
      <c r="W17" s="799"/>
      <c r="X17" s="799"/>
      <c r="Y17" s="799"/>
      <c r="Z17" s="799"/>
      <c r="AA17" s="800"/>
      <c r="AB17" s="301"/>
    </row>
    <row r="18" spans="3:28" ht="15" customHeight="1" x14ac:dyDescent="0.25">
      <c r="C18" s="303"/>
      <c r="D18" s="303"/>
      <c r="E18" s="802"/>
      <c r="F18" s="803"/>
      <c r="G18" s="803"/>
      <c r="H18" s="803"/>
      <c r="I18" s="803"/>
      <c r="J18" s="803"/>
      <c r="K18" s="803"/>
      <c r="L18" s="803"/>
      <c r="M18" s="803"/>
      <c r="N18" s="803"/>
      <c r="O18" s="803"/>
      <c r="P18" s="803"/>
      <c r="Q18" s="803"/>
      <c r="R18" s="803"/>
      <c r="S18" s="803"/>
      <c r="T18" s="803"/>
      <c r="U18" s="803"/>
      <c r="V18" s="803"/>
      <c r="W18" s="803"/>
      <c r="X18" s="803"/>
      <c r="Y18" s="803"/>
      <c r="Z18" s="803"/>
      <c r="AA18" s="80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782" t="s">
        <v>127</v>
      </c>
      <c r="D21" s="781"/>
      <c r="E21" s="304"/>
      <c r="F21" s="780"/>
      <c r="G21" s="781"/>
      <c r="H21" s="781"/>
      <c r="I21" s="781"/>
      <c r="J21" s="781"/>
      <c r="K21" s="781"/>
      <c r="L21" s="781"/>
      <c r="M21" s="781"/>
      <c r="N21" s="781"/>
      <c r="O21" s="781"/>
      <c r="P21" s="781"/>
      <c r="Q21" s="781"/>
      <c r="R21" s="781"/>
      <c r="S21" s="781"/>
      <c r="T21" s="781"/>
      <c r="U21" s="781"/>
      <c r="V21" s="781"/>
      <c r="W21" s="781"/>
      <c r="X21" s="781"/>
      <c r="Y21" s="781"/>
      <c r="Z21" s="781"/>
      <c r="AA21" s="781"/>
      <c r="AB21" s="793"/>
    </row>
    <row r="22" spans="3:28" ht="29.25" customHeight="1" x14ac:dyDescent="0.25">
      <c r="C22" s="783" t="s">
        <v>780</v>
      </c>
      <c r="D22" s="785"/>
      <c r="E22" s="785"/>
      <c r="F22" s="785"/>
      <c r="G22" s="785"/>
      <c r="H22" s="785"/>
      <c r="I22" s="785"/>
      <c r="J22" s="785"/>
      <c r="K22" s="785"/>
      <c r="L22" s="785"/>
      <c r="M22" s="785"/>
      <c r="N22" s="785"/>
      <c r="O22" s="785"/>
      <c r="P22" s="785"/>
      <c r="Q22" s="785"/>
      <c r="R22" s="785"/>
      <c r="S22" s="785"/>
      <c r="T22" s="785"/>
      <c r="U22" s="785"/>
      <c r="V22" s="785"/>
      <c r="W22" s="785"/>
      <c r="X22" s="785"/>
      <c r="Y22" s="785"/>
      <c r="Z22" s="785"/>
      <c r="AA22" s="773"/>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339" t="s">
        <v>781</v>
      </c>
      <c r="D25" s="799"/>
      <c r="E25" s="799"/>
      <c r="F25" s="799"/>
      <c r="G25" s="799"/>
      <c r="H25" s="799"/>
      <c r="I25" s="799"/>
      <c r="J25" s="799"/>
      <c r="K25" s="799"/>
      <c r="L25" s="799"/>
      <c r="M25" s="799"/>
      <c r="N25" s="799"/>
      <c r="O25" s="799"/>
      <c r="P25" s="800"/>
      <c r="Q25" s="293"/>
      <c r="R25" s="784"/>
      <c r="S25" s="785"/>
      <c r="T25" s="785"/>
      <c r="U25" s="785"/>
      <c r="V25" s="785"/>
      <c r="W25" s="785"/>
      <c r="X25" s="785"/>
      <c r="Y25" s="785"/>
      <c r="Z25" s="785"/>
      <c r="AA25" s="773"/>
      <c r="AB25" s="301"/>
    </row>
    <row r="26" spans="3:28" ht="15" customHeight="1" x14ac:dyDescent="0.25">
      <c r="C26" s="801"/>
      <c r="D26" s="755"/>
      <c r="E26" s="755"/>
      <c r="F26" s="755"/>
      <c r="G26" s="755"/>
      <c r="H26" s="755"/>
      <c r="I26" s="755"/>
      <c r="J26" s="755"/>
      <c r="K26" s="755"/>
      <c r="L26" s="755"/>
      <c r="M26" s="755"/>
      <c r="N26" s="755"/>
      <c r="O26" s="755"/>
      <c r="P26" s="793"/>
      <c r="Q26" s="293"/>
      <c r="R26" s="293"/>
      <c r="S26" s="293"/>
      <c r="T26" s="293"/>
      <c r="U26" s="293"/>
      <c r="V26" s="293"/>
      <c r="W26" s="293"/>
      <c r="X26" s="293"/>
      <c r="Y26" s="293"/>
      <c r="Z26" s="293"/>
      <c r="AA26" s="293"/>
      <c r="AB26" s="301"/>
    </row>
    <row r="27" spans="3:28" ht="15" customHeight="1" x14ac:dyDescent="0.25">
      <c r="C27" s="801"/>
      <c r="D27" s="755"/>
      <c r="E27" s="755"/>
      <c r="F27" s="755"/>
      <c r="G27" s="755"/>
      <c r="H27" s="755"/>
      <c r="I27" s="755"/>
      <c r="J27" s="755"/>
      <c r="K27" s="755"/>
      <c r="L27" s="755"/>
      <c r="M27" s="755"/>
      <c r="N27" s="755"/>
      <c r="O27" s="755"/>
      <c r="P27" s="793"/>
      <c r="Q27" s="303"/>
      <c r="R27" s="306" t="s">
        <v>130</v>
      </c>
      <c r="S27" s="306"/>
      <c r="T27" s="306"/>
      <c r="U27" s="306"/>
      <c r="V27" s="306"/>
      <c r="W27" s="303"/>
      <c r="X27" s="303"/>
      <c r="Y27" s="303"/>
      <c r="Z27" s="293"/>
      <c r="AA27" s="303"/>
      <c r="AB27" s="301"/>
    </row>
    <row r="28" spans="3:28" ht="15" customHeight="1" x14ac:dyDescent="0.25">
      <c r="C28" s="801"/>
      <c r="D28" s="755"/>
      <c r="E28" s="755"/>
      <c r="F28" s="755"/>
      <c r="G28" s="755"/>
      <c r="H28" s="755"/>
      <c r="I28" s="755"/>
      <c r="J28" s="755"/>
      <c r="K28" s="755"/>
      <c r="L28" s="755"/>
      <c r="M28" s="755"/>
      <c r="N28" s="755"/>
      <c r="O28" s="755"/>
      <c r="P28" s="793"/>
      <c r="Q28" s="293"/>
      <c r="R28" s="36"/>
      <c r="S28" s="293" t="s">
        <v>15</v>
      </c>
      <c r="T28" s="293"/>
      <c r="U28" s="36"/>
      <c r="V28" s="293" t="s">
        <v>27</v>
      </c>
      <c r="W28" s="293"/>
      <c r="X28" s="36"/>
      <c r="Y28" s="308" t="s">
        <v>46</v>
      </c>
      <c r="Z28" s="293"/>
      <c r="AA28" s="293"/>
      <c r="AB28" s="301"/>
    </row>
    <row r="29" spans="3:28" ht="15" customHeight="1" x14ac:dyDescent="0.25">
      <c r="C29" s="801"/>
      <c r="D29" s="755"/>
      <c r="E29" s="755"/>
      <c r="F29" s="755"/>
      <c r="G29" s="755"/>
      <c r="H29" s="755"/>
      <c r="I29" s="755"/>
      <c r="J29" s="755"/>
      <c r="K29" s="755"/>
      <c r="L29" s="755"/>
      <c r="M29" s="755"/>
      <c r="N29" s="755"/>
      <c r="O29" s="755"/>
      <c r="P29" s="793"/>
      <c r="Q29" s="293"/>
      <c r="R29" s="293"/>
      <c r="S29" s="293"/>
      <c r="T29" s="293"/>
      <c r="U29" s="293"/>
      <c r="V29" s="293"/>
      <c r="W29" s="293"/>
      <c r="X29" s="293"/>
      <c r="Y29" s="293"/>
      <c r="Z29" s="293"/>
      <c r="AA29" s="293"/>
      <c r="AB29" s="301"/>
    </row>
    <row r="30" spans="3:28" ht="15" customHeight="1" x14ac:dyDescent="0.25">
      <c r="C30" s="802"/>
      <c r="D30" s="803"/>
      <c r="E30" s="803"/>
      <c r="F30" s="803"/>
      <c r="G30" s="803"/>
      <c r="H30" s="803"/>
      <c r="I30" s="803"/>
      <c r="J30" s="803"/>
      <c r="K30" s="803"/>
      <c r="L30" s="803"/>
      <c r="M30" s="803"/>
      <c r="N30" s="803"/>
      <c r="O30" s="803"/>
      <c r="P30" s="804"/>
      <c r="Q30" s="293"/>
      <c r="R30" s="306" t="s">
        <v>131</v>
      </c>
      <c r="S30" s="293"/>
      <c r="T30" s="293"/>
      <c r="U30" s="293"/>
      <c r="V30" s="293"/>
      <c r="W30" s="791" t="s">
        <v>23</v>
      </c>
      <c r="X30" s="785"/>
      <c r="Y30" s="785"/>
      <c r="Z30" s="785"/>
      <c r="AA30" s="773"/>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791" t="s">
        <v>711</v>
      </c>
      <c r="D33" s="785"/>
      <c r="E33" s="785"/>
      <c r="F33" s="785"/>
      <c r="G33" s="785"/>
      <c r="H33" s="785"/>
      <c r="I33" s="785"/>
      <c r="J33" s="785"/>
      <c r="K33" s="785"/>
      <c r="L33" s="785"/>
      <c r="M33" s="785"/>
      <c r="N33" s="785"/>
      <c r="O33" s="785"/>
      <c r="P33" s="785"/>
      <c r="Q33" s="785"/>
      <c r="R33" s="785"/>
      <c r="S33" s="785"/>
      <c r="T33" s="785"/>
      <c r="U33" s="785"/>
      <c r="V33" s="785"/>
      <c r="W33" s="785"/>
      <c r="X33" s="785"/>
      <c r="Y33" s="785"/>
      <c r="Z33" s="785"/>
      <c r="AA33" s="773"/>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791" t="s">
        <v>708</v>
      </c>
      <c r="D36" s="785"/>
      <c r="E36" s="785"/>
      <c r="F36" s="785"/>
      <c r="G36" s="785"/>
      <c r="H36" s="785"/>
      <c r="I36" s="785"/>
      <c r="J36" s="785"/>
      <c r="K36" s="773"/>
      <c r="L36" s="303"/>
      <c r="M36" s="791" t="s">
        <v>712</v>
      </c>
      <c r="N36" s="785"/>
      <c r="O36" s="785"/>
      <c r="P36" s="785"/>
      <c r="Q36" s="785"/>
      <c r="R36" s="785"/>
      <c r="S36" s="785"/>
      <c r="T36" s="785"/>
      <c r="U36" s="785"/>
      <c r="V36" s="785"/>
      <c r="W36" s="785"/>
      <c r="X36" s="785"/>
      <c r="Y36" s="785"/>
      <c r="Z36" s="785"/>
      <c r="AA36" s="773"/>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790" t="s">
        <v>713</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73"/>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789" t="s">
        <v>139</v>
      </c>
      <c r="D41" s="781"/>
      <c r="E41" s="306"/>
      <c r="F41" s="783" t="s">
        <v>34</v>
      </c>
      <c r="G41" s="773"/>
      <c r="H41" s="306"/>
      <c r="I41" s="293"/>
      <c r="J41" s="313" t="s">
        <v>140</v>
      </c>
      <c r="K41" s="783">
        <v>1</v>
      </c>
      <c r="L41" s="785"/>
      <c r="M41" s="785"/>
      <c r="N41" s="773"/>
      <c r="O41" s="306"/>
      <c r="P41" s="306"/>
      <c r="Q41" s="297" t="s">
        <v>141</v>
      </c>
      <c r="R41" s="293"/>
      <c r="S41" s="306"/>
      <c r="T41" s="306"/>
      <c r="U41" s="306"/>
      <c r="V41" s="306"/>
      <c r="W41" s="783" t="s">
        <v>20</v>
      </c>
      <c r="X41" s="785"/>
      <c r="Y41" s="785"/>
      <c r="Z41" s="785"/>
      <c r="AA41" s="773"/>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790"/>
      <c r="G43" s="785"/>
      <c r="H43" s="785"/>
      <c r="I43" s="785"/>
      <c r="J43" s="785"/>
      <c r="K43" s="785"/>
      <c r="L43" s="785"/>
      <c r="M43" s="773"/>
      <c r="N43" s="293"/>
      <c r="O43" s="313" t="s">
        <v>144</v>
      </c>
      <c r="P43" s="791">
        <v>0</v>
      </c>
      <c r="Q43" s="785"/>
      <c r="R43" s="785"/>
      <c r="S43" s="785"/>
      <c r="T43" s="785"/>
      <c r="U43" s="785"/>
      <c r="V43" s="785"/>
      <c r="W43" s="785"/>
      <c r="X43" s="785"/>
      <c r="Y43" s="785"/>
      <c r="Z43" s="785"/>
      <c r="AA43" s="773"/>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784" t="s">
        <v>146</v>
      </c>
      <c r="G45" s="773"/>
      <c r="H45" s="293"/>
      <c r="I45" s="293"/>
      <c r="J45" s="306" t="s">
        <v>147</v>
      </c>
      <c r="K45" s="293"/>
      <c r="L45" s="784" t="s">
        <v>148</v>
      </c>
      <c r="M45" s="785"/>
      <c r="N45" s="773"/>
      <c r="O45" s="306"/>
      <c r="P45" s="306"/>
      <c r="Q45" s="293"/>
      <c r="R45" s="306" t="s">
        <v>149</v>
      </c>
      <c r="S45" s="306"/>
      <c r="T45" s="306"/>
      <c r="U45" s="306"/>
      <c r="V45" s="306"/>
      <c r="W45" s="792"/>
      <c r="X45" s="785"/>
      <c r="Y45" s="785"/>
      <c r="Z45" s="785"/>
      <c r="AA45" s="773"/>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786">
        <v>2024</v>
      </c>
      <c r="E47" s="787"/>
      <c r="F47" s="788"/>
      <c r="G47" s="34"/>
      <c r="H47" s="297"/>
      <c r="I47" s="297"/>
      <c r="J47" s="297"/>
      <c r="K47" s="297"/>
      <c r="L47" s="297"/>
      <c r="M47" s="297"/>
      <c r="N47" s="297"/>
      <c r="O47" s="297"/>
      <c r="P47" s="297"/>
      <c r="Q47" s="780"/>
      <c r="R47" s="781"/>
      <c r="S47" s="781"/>
      <c r="T47" s="781"/>
      <c r="U47" s="781"/>
      <c r="V47" s="297"/>
      <c r="W47" s="297"/>
      <c r="X47" s="782"/>
      <c r="Y47" s="781"/>
      <c r="Z47" s="781"/>
      <c r="AA47" s="781"/>
    </row>
    <row r="49" spans="3:27" ht="15.75" customHeight="1" x14ac:dyDescent="0.25">
      <c r="C49" s="306" t="s">
        <v>140</v>
      </c>
      <c r="D49" s="791">
        <v>1.2</v>
      </c>
      <c r="E49" s="785"/>
      <c r="F49" s="773"/>
      <c r="G49" s="293"/>
      <c r="H49" s="297"/>
      <c r="I49" s="297"/>
      <c r="J49" s="297"/>
      <c r="K49" s="297"/>
      <c r="L49" s="297"/>
      <c r="M49" s="297"/>
      <c r="N49" s="297"/>
      <c r="O49" s="297"/>
      <c r="P49" s="297"/>
      <c r="Q49" s="780"/>
      <c r="R49" s="781"/>
      <c r="S49" s="781"/>
      <c r="T49" s="781"/>
      <c r="U49" s="781"/>
      <c r="V49" s="297"/>
      <c r="W49" s="297"/>
      <c r="X49" s="782"/>
      <c r="Y49" s="781"/>
      <c r="Z49" s="781"/>
      <c r="AA49" s="781"/>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783" t="s">
        <v>151</v>
      </c>
      <c r="E51" s="785"/>
      <c r="F51" s="785"/>
      <c r="G51" s="785"/>
      <c r="H51" s="785"/>
      <c r="I51" s="785"/>
      <c r="J51" s="785"/>
      <c r="K51" s="785"/>
      <c r="L51" s="785"/>
      <c r="M51" s="785"/>
      <c r="N51" s="785"/>
      <c r="O51" s="785"/>
      <c r="P51" s="785"/>
      <c r="Q51" s="785"/>
      <c r="R51" s="785"/>
      <c r="S51" s="785"/>
      <c r="T51" s="785"/>
      <c r="U51" s="785"/>
      <c r="V51" s="785"/>
      <c r="W51" s="785"/>
      <c r="X51" s="785"/>
      <c r="Y51" s="773"/>
      <c r="Z51" s="307"/>
      <c r="AA51" s="307"/>
    </row>
    <row r="52" spans="3:27" ht="15.75" customHeight="1" x14ac:dyDescent="0.25">
      <c r="C52" s="293"/>
      <c r="D52" s="822" t="s">
        <v>152</v>
      </c>
      <c r="E52" s="785"/>
      <c r="F52" s="785"/>
      <c r="G52" s="785"/>
      <c r="H52" s="773"/>
      <c r="I52" s="818" t="s">
        <v>153</v>
      </c>
      <c r="J52" s="785"/>
      <c r="K52" s="785"/>
      <c r="L52" s="785"/>
      <c r="M52" s="785"/>
      <c r="N52" s="785"/>
      <c r="O52" s="785"/>
      <c r="P52" s="773"/>
      <c r="Q52" s="819" t="s">
        <v>154</v>
      </c>
      <c r="R52" s="785"/>
      <c r="S52" s="785"/>
      <c r="T52" s="785"/>
      <c r="U52" s="785"/>
      <c r="V52" s="785"/>
      <c r="W52" s="785"/>
      <c r="X52" s="785"/>
      <c r="Y52" s="773"/>
      <c r="Z52" s="307"/>
      <c r="AA52" s="307"/>
    </row>
    <row r="53" spans="3:27" ht="15.75" customHeight="1" x14ac:dyDescent="0.25">
      <c r="C53" s="38"/>
      <c r="D53" s="823" t="s">
        <v>155</v>
      </c>
      <c r="E53" s="785"/>
      <c r="F53" s="785"/>
      <c r="G53" s="785"/>
      <c r="H53" s="773"/>
      <c r="I53" s="820" t="s">
        <v>156</v>
      </c>
      <c r="J53" s="785"/>
      <c r="K53" s="785"/>
      <c r="L53" s="785"/>
      <c r="M53" s="785"/>
      <c r="N53" s="785"/>
      <c r="O53" s="785"/>
      <c r="P53" s="773"/>
      <c r="Q53" s="821" t="s">
        <v>157</v>
      </c>
      <c r="R53" s="785"/>
      <c r="S53" s="785"/>
      <c r="T53" s="785"/>
      <c r="U53" s="785"/>
      <c r="V53" s="785"/>
      <c r="W53" s="785"/>
      <c r="X53" s="785"/>
      <c r="Y53" s="773"/>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11" t="s">
        <v>158</v>
      </c>
      <c r="D55" s="785"/>
      <c r="E55" s="785"/>
      <c r="F55" s="773"/>
      <c r="G55" s="816" t="s">
        <v>159</v>
      </c>
      <c r="H55" s="817" t="s">
        <v>160</v>
      </c>
      <c r="I55" s="799"/>
      <c r="J55" s="799"/>
      <c r="K55" s="799"/>
      <c r="L55" s="799"/>
      <c r="M55" s="799"/>
      <c r="N55" s="799"/>
      <c r="O55" s="799"/>
      <c r="P55" s="799"/>
      <c r="Q55" s="799"/>
      <c r="R55" s="799"/>
      <c r="S55" s="799"/>
      <c r="T55" s="799"/>
      <c r="U55" s="799"/>
      <c r="V55" s="799"/>
      <c r="W55" s="799"/>
      <c r="X55" s="799"/>
      <c r="Y55" s="799"/>
      <c r="Z55" s="799"/>
      <c r="AA55" s="800"/>
    </row>
    <row r="56" spans="3:27" ht="15.75" customHeight="1" x14ac:dyDescent="0.25">
      <c r="C56" s="40" t="s">
        <v>161</v>
      </c>
      <c r="D56" s="41" t="s">
        <v>753</v>
      </c>
      <c r="E56" s="811" t="s">
        <v>162</v>
      </c>
      <c r="F56" s="773"/>
      <c r="G56" s="757"/>
      <c r="H56" s="802"/>
      <c r="I56" s="803"/>
      <c r="J56" s="803"/>
      <c r="K56" s="803"/>
      <c r="L56" s="803"/>
      <c r="M56" s="803"/>
      <c r="N56" s="803"/>
      <c r="O56" s="803"/>
      <c r="P56" s="803"/>
      <c r="Q56" s="803"/>
      <c r="R56" s="803"/>
      <c r="S56" s="803"/>
      <c r="T56" s="803"/>
      <c r="U56" s="803"/>
      <c r="V56" s="803"/>
      <c r="W56" s="803"/>
      <c r="X56" s="803"/>
      <c r="Y56" s="803"/>
      <c r="Z56" s="803"/>
      <c r="AA56" s="804"/>
    </row>
    <row r="57" spans="3:27" ht="15.75" customHeight="1" x14ac:dyDescent="0.25">
      <c r="C57" s="42">
        <v>2024</v>
      </c>
      <c r="D57" s="43">
        <v>45474</v>
      </c>
      <c r="E57" s="810">
        <v>45656</v>
      </c>
      <c r="F57" s="773"/>
      <c r="G57" s="44">
        <v>1</v>
      </c>
      <c r="H57" s="815"/>
      <c r="I57" s="785"/>
      <c r="J57" s="785"/>
      <c r="K57" s="785"/>
      <c r="L57" s="785"/>
      <c r="M57" s="785"/>
      <c r="N57" s="785"/>
      <c r="O57" s="785"/>
      <c r="P57" s="785"/>
      <c r="Q57" s="785"/>
      <c r="R57" s="785"/>
      <c r="S57" s="785"/>
      <c r="T57" s="785"/>
      <c r="U57" s="785"/>
      <c r="V57" s="785"/>
      <c r="W57" s="785"/>
      <c r="X57" s="785"/>
      <c r="Y57" s="785"/>
      <c r="Z57" s="785"/>
      <c r="AA57" s="773"/>
    </row>
    <row r="58" spans="3:27" ht="15.75" customHeight="1" x14ac:dyDescent="0.25">
      <c r="C58" s="42">
        <v>2025</v>
      </c>
      <c r="D58" s="43">
        <v>45658</v>
      </c>
      <c r="E58" s="810">
        <v>46021</v>
      </c>
      <c r="F58" s="773"/>
      <c r="G58" s="44">
        <v>1</v>
      </c>
      <c r="H58" s="815"/>
      <c r="I58" s="785"/>
      <c r="J58" s="785"/>
      <c r="K58" s="785"/>
      <c r="L58" s="785"/>
      <c r="M58" s="785"/>
      <c r="N58" s="785"/>
      <c r="O58" s="785"/>
      <c r="P58" s="785"/>
      <c r="Q58" s="785"/>
      <c r="R58" s="785"/>
      <c r="S58" s="785"/>
      <c r="T58" s="785"/>
      <c r="U58" s="785"/>
      <c r="V58" s="785"/>
      <c r="W58" s="785"/>
      <c r="X58" s="785"/>
      <c r="Y58" s="785"/>
      <c r="Z58" s="785"/>
      <c r="AA58" s="773"/>
    </row>
    <row r="59" spans="3:27" ht="15.75" customHeight="1" x14ac:dyDescent="0.25">
      <c r="C59" s="42">
        <v>2026</v>
      </c>
      <c r="D59" s="43">
        <v>46023</v>
      </c>
      <c r="E59" s="810">
        <v>46386</v>
      </c>
      <c r="F59" s="773"/>
      <c r="G59" s="44">
        <v>1</v>
      </c>
      <c r="H59" s="815"/>
      <c r="I59" s="785"/>
      <c r="J59" s="785"/>
      <c r="K59" s="785"/>
      <c r="L59" s="785"/>
      <c r="M59" s="785"/>
      <c r="N59" s="785"/>
      <c r="O59" s="785"/>
      <c r="P59" s="785"/>
      <c r="Q59" s="785"/>
      <c r="R59" s="785"/>
      <c r="S59" s="785"/>
      <c r="T59" s="785"/>
      <c r="U59" s="785"/>
      <c r="V59" s="785"/>
      <c r="W59" s="785"/>
      <c r="X59" s="785"/>
      <c r="Y59" s="785"/>
      <c r="Z59" s="785"/>
      <c r="AA59" s="773"/>
    </row>
    <row r="60" spans="3:27" ht="15.75" customHeight="1" x14ac:dyDescent="0.25">
      <c r="C60" s="42">
        <v>2027</v>
      </c>
      <c r="D60" s="43">
        <v>46388</v>
      </c>
      <c r="E60" s="810">
        <v>46751</v>
      </c>
      <c r="F60" s="773"/>
      <c r="G60" s="44">
        <v>1</v>
      </c>
      <c r="H60" s="815"/>
      <c r="I60" s="785"/>
      <c r="J60" s="785"/>
      <c r="K60" s="785"/>
      <c r="L60" s="785"/>
      <c r="M60" s="785"/>
      <c r="N60" s="785"/>
      <c r="O60" s="785"/>
      <c r="P60" s="785"/>
      <c r="Q60" s="785"/>
      <c r="R60" s="785"/>
      <c r="S60" s="785"/>
      <c r="T60" s="785"/>
      <c r="U60" s="785"/>
      <c r="V60" s="785"/>
      <c r="W60" s="785"/>
      <c r="X60" s="785"/>
      <c r="Y60" s="785"/>
      <c r="Z60" s="785"/>
      <c r="AA60" s="773"/>
    </row>
    <row r="61" spans="3:27" ht="15.75" customHeight="1" x14ac:dyDescent="0.25">
      <c r="C61" s="42"/>
      <c r="D61" s="42"/>
      <c r="E61" s="811"/>
      <c r="F61" s="773"/>
      <c r="G61" s="41"/>
      <c r="H61" s="811"/>
      <c r="I61" s="785"/>
      <c r="J61" s="785"/>
      <c r="K61" s="785"/>
      <c r="L61" s="785"/>
      <c r="M61" s="785"/>
      <c r="N61" s="785"/>
      <c r="O61" s="785"/>
      <c r="P61" s="785"/>
      <c r="Q61" s="785"/>
      <c r="R61" s="785"/>
      <c r="S61" s="785"/>
      <c r="T61" s="785"/>
      <c r="U61" s="785"/>
      <c r="V61" s="785"/>
      <c r="W61" s="785"/>
      <c r="X61" s="785"/>
      <c r="Y61" s="785"/>
      <c r="Z61" s="785"/>
      <c r="AA61" s="773"/>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789" t="s">
        <v>163</v>
      </c>
      <c r="D63" s="781"/>
      <c r="E63" s="306"/>
      <c r="F63" s="297" t="s">
        <v>164</v>
      </c>
      <c r="G63" s="45"/>
      <c r="H63" s="308"/>
      <c r="I63" s="297" t="s">
        <v>165</v>
      </c>
      <c r="J63" s="293"/>
      <c r="K63" s="784"/>
      <c r="L63" s="773"/>
      <c r="M63" s="306"/>
      <c r="N63" s="293"/>
      <c r="O63" s="293"/>
      <c r="P63" s="293"/>
      <c r="Q63" s="293"/>
      <c r="R63" s="293"/>
      <c r="S63" s="293"/>
      <c r="T63" s="293"/>
      <c r="U63" s="293"/>
      <c r="V63" s="293"/>
      <c r="W63" s="293"/>
      <c r="X63" s="293"/>
      <c r="Y63" s="293"/>
      <c r="Z63" s="293"/>
      <c r="AA63" s="293"/>
    </row>
    <row r="65" spans="2:28" ht="15.75" customHeight="1" x14ac:dyDescent="0.25">
      <c r="B65" s="809" t="s">
        <v>166</v>
      </c>
      <c r="C65" s="785"/>
      <c r="D65" s="785"/>
      <c r="E65" s="785"/>
      <c r="F65" s="785"/>
      <c r="G65" s="785"/>
      <c r="H65" s="785"/>
      <c r="I65" s="785"/>
      <c r="J65" s="785"/>
      <c r="K65" s="785"/>
      <c r="L65" s="785"/>
      <c r="M65" s="785"/>
      <c r="N65" s="785"/>
      <c r="O65" s="785"/>
      <c r="P65" s="785"/>
      <c r="Q65" s="785"/>
      <c r="R65" s="785"/>
      <c r="S65" s="785"/>
      <c r="T65" s="785"/>
      <c r="U65" s="785"/>
      <c r="V65" s="785"/>
      <c r="W65" s="785"/>
      <c r="X65" s="785"/>
      <c r="Y65" s="785"/>
      <c r="Z65" s="785"/>
      <c r="AA65" s="785"/>
      <c r="AB65" s="773"/>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11" t="s">
        <v>161</v>
      </c>
      <c r="C67" s="773"/>
      <c r="D67" s="41"/>
      <c r="E67" s="811" t="s">
        <v>167</v>
      </c>
      <c r="F67" s="773"/>
      <c r="G67" s="41"/>
      <c r="H67" s="783" t="s">
        <v>168</v>
      </c>
      <c r="I67" s="773"/>
      <c r="J67" s="811"/>
      <c r="K67" s="773"/>
      <c r="L67" s="814"/>
      <c r="M67" s="781"/>
      <c r="N67" s="41" t="s">
        <v>169</v>
      </c>
      <c r="O67" s="811"/>
      <c r="P67" s="785"/>
      <c r="Q67" s="773"/>
      <c r="R67" s="811" t="s">
        <v>170</v>
      </c>
      <c r="S67" s="785"/>
      <c r="T67" s="773"/>
      <c r="U67" s="811"/>
      <c r="V67" s="785"/>
      <c r="W67" s="773"/>
      <c r="X67" s="811" t="s">
        <v>171</v>
      </c>
      <c r="Y67" s="773"/>
      <c r="Z67" s="811"/>
      <c r="AA67" s="785"/>
      <c r="AB67" s="773"/>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09" t="s">
        <v>172</v>
      </c>
      <c r="C69" s="773"/>
      <c r="D69" s="812"/>
      <c r="E69" s="803"/>
      <c r="F69" s="803"/>
      <c r="G69" s="803"/>
      <c r="H69" s="803"/>
      <c r="I69" s="803"/>
      <c r="J69" s="803"/>
      <c r="K69" s="803"/>
      <c r="L69" s="803"/>
      <c r="M69" s="803"/>
      <c r="N69" s="803"/>
      <c r="O69" s="803"/>
      <c r="P69" s="803"/>
      <c r="Q69" s="803"/>
      <c r="R69" s="803"/>
      <c r="S69" s="803"/>
      <c r="T69" s="803"/>
      <c r="U69" s="803"/>
      <c r="V69" s="803"/>
      <c r="W69" s="803"/>
      <c r="X69" s="803"/>
      <c r="Y69" s="803"/>
      <c r="Z69" s="803"/>
      <c r="AA69" s="803"/>
      <c r="AB69" s="80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09" t="s">
        <v>173</v>
      </c>
      <c r="C71" s="773"/>
      <c r="D71" s="813"/>
      <c r="E71" s="803"/>
      <c r="F71" s="803"/>
      <c r="G71" s="803"/>
      <c r="H71" s="803"/>
      <c r="I71" s="803"/>
      <c r="J71" s="803"/>
      <c r="K71" s="803"/>
      <c r="L71" s="803"/>
      <c r="M71" s="803"/>
      <c r="N71" s="803"/>
      <c r="O71" s="803"/>
      <c r="P71" s="803"/>
      <c r="Q71" s="803"/>
      <c r="R71" s="803"/>
      <c r="S71" s="803"/>
      <c r="T71" s="803"/>
      <c r="U71" s="803"/>
      <c r="V71" s="803"/>
      <c r="W71" s="803"/>
      <c r="X71" s="803"/>
      <c r="Y71" s="803"/>
      <c r="Z71" s="803"/>
      <c r="AA71" s="803"/>
      <c r="AB71" s="80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09" t="s">
        <v>174</v>
      </c>
      <c r="C73" s="773"/>
      <c r="D73" s="813"/>
      <c r="E73" s="803"/>
      <c r="F73" s="803"/>
      <c r="G73" s="803"/>
      <c r="H73" s="803"/>
      <c r="I73" s="803"/>
      <c r="J73" s="803"/>
      <c r="K73" s="803"/>
      <c r="L73" s="803"/>
      <c r="M73" s="803"/>
      <c r="N73" s="803"/>
      <c r="O73" s="803"/>
      <c r="P73" s="803"/>
      <c r="Q73" s="803"/>
      <c r="R73" s="803"/>
      <c r="S73" s="803"/>
      <c r="T73" s="803"/>
      <c r="U73" s="803"/>
      <c r="V73" s="803"/>
      <c r="W73" s="803"/>
      <c r="X73" s="803"/>
      <c r="Y73" s="803"/>
      <c r="Z73" s="803"/>
      <c r="AA73" s="803"/>
      <c r="AB73" s="80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09" t="s">
        <v>175</v>
      </c>
      <c r="C75" s="773"/>
      <c r="D75" s="813"/>
      <c r="E75" s="803"/>
      <c r="F75" s="803"/>
      <c r="G75" s="803"/>
      <c r="H75" s="803"/>
      <c r="I75" s="803"/>
      <c r="J75" s="803"/>
      <c r="K75" s="803"/>
      <c r="L75" s="803"/>
      <c r="M75" s="803"/>
      <c r="N75" s="803"/>
      <c r="O75" s="803"/>
      <c r="P75" s="803"/>
      <c r="Q75" s="803"/>
      <c r="R75" s="803"/>
      <c r="S75" s="803"/>
      <c r="T75" s="803"/>
      <c r="U75" s="803"/>
      <c r="V75" s="803"/>
      <c r="W75" s="803"/>
      <c r="X75" s="803"/>
      <c r="Y75" s="803"/>
      <c r="Z75" s="803"/>
      <c r="AA75" s="803"/>
      <c r="AB75" s="80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09" t="s">
        <v>176</v>
      </c>
      <c r="C77" s="773"/>
      <c r="D77" s="813"/>
      <c r="E77" s="803"/>
      <c r="F77" s="803"/>
      <c r="G77" s="803"/>
      <c r="H77" s="803"/>
      <c r="I77" s="803"/>
      <c r="J77" s="803"/>
      <c r="K77" s="803"/>
      <c r="L77" s="803"/>
      <c r="M77" s="803"/>
      <c r="N77" s="803"/>
      <c r="O77" s="803"/>
      <c r="P77" s="803"/>
      <c r="Q77" s="803"/>
      <c r="R77" s="803"/>
      <c r="S77" s="803"/>
      <c r="T77" s="803"/>
      <c r="U77" s="803"/>
      <c r="V77" s="803"/>
      <c r="W77" s="803"/>
      <c r="X77" s="803"/>
      <c r="Y77" s="803"/>
      <c r="Z77" s="803"/>
      <c r="AA77" s="803"/>
      <c r="AB77" s="80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09" t="s">
        <v>177</v>
      </c>
      <c r="C79" s="785"/>
      <c r="D79" s="785"/>
      <c r="E79" s="785"/>
      <c r="F79" s="785"/>
      <c r="G79" s="785"/>
      <c r="H79" s="785"/>
      <c r="I79" s="785"/>
      <c r="J79" s="785"/>
      <c r="K79" s="785"/>
      <c r="L79" s="785"/>
      <c r="M79" s="785"/>
      <c r="N79" s="785"/>
      <c r="O79" s="785"/>
      <c r="P79" s="785"/>
      <c r="Q79" s="785"/>
      <c r="R79" s="785"/>
      <c r="S79" s="785"/>
      <c r="T79" s="785"/>
      <c r="U79" s="785"/>
      <c r="V79" s="785"/>
      <c r="W79" s="785"/>
      <c r="X79" s="785"/>
      <c r="Y79" s="785"/>
      <c r="Z79" s="785"/>
      <c r="AA79" s="785"/>
      <c r="AB79" s="773"/>
    </row>
    <row r="80" spans="2:28" ht="15.75" customHeight="1" x14ac:dyDescent="0.25">
      <c r="B80" s="783" t="s">
        <v>122</v>
      </c>
      <c r="C80" s="773"/>
      <c r="D80" s="50" t="s">
        <v>178</v>
      </c>
      <c r="E80" s="783" t="s">
        <v>179</v>
      </c>
      <c r="F80" s="773"/>
      <c r="G80" s="783" t="s">
        <v>177</v>
      </c>
      <c r="H80" s="785"/>
      <c r="I80" s="785"/>
      <c r="J80" s="785"/>
      <c r="K80" s="785"/>
      <c r="L80" s="785"/>
      <c r="M80" s="785"/>
      <c r="N80" s="785"/>
      <c r="O80" s="773"/>
      <c r="P80" s="783" t="s">
        <v>180</v>
      </c>
      <c r="Q80" s="785"/>
      <c r="R80" s="785"/>
      <c r="S80" s="785"/>
      <c r="T80" s="785"/>
      <c r="U80" s="785"/>
      <c r="V80" s="785"/>
      <c r="W80" s="785"/>
      <c r="X80" s="785"/>
      <c r="Y80" s="785"/>
      <c r="Z80" s="785"/>
      <c r="AA80" s="785"/>
      <c r="AB80" s="773"/>
    </row>
    <row r="81" spans="2:28" ht="15.75" customHeight="1" x14ac:dyDescent="0.25">
      <c r="B81" s="783"/>
      <c r="C81" s="773"/>
      <c r="D81" s="36"/>
      <c r="E81" s="783"/>
      <c r="F81" s="773"/>
      <c r="G81" s="808"/>
      <c r="H81" s="785"/>
      <c r="I81" s="785"/>
      <c r="J81" s="785"/>
      <c r="K81" s="785"/>
      <c r="L81" s="785"/>
      <c r="M81" s="785"/>
      <c r="N81" s="785"/>
      <c r="O81" s="773"/>
      <c r="P81" s="808"/>
      <c r="Q81" s="785"/>
      <c r="R81" s="785"/>
      <c r="S81" s="785"/>
      <c r="T81" s="785"/>
      <c r="U81" s="785"/>
      <c r="V81" s="785"/>
      <c r="W81" s="785"/>
      <c r="X81" s="785"/>
      <c r="Y81" s="785"/>
      <c r="Z81" s="785"/>
      <c r="AA81" s="785"/>
      <c r="AB81" s="773"/>
    </row>
    <row r="82" spans="2:28" ht="15.75" customHeight="1" x14ac:dyDescent="0.25">
      <c r="B82" s="783"/>
      <c r="C82" s="773"/>
      <c r="D82" s="36"/>
      <c r="E82" s="783"/>
      <c r="F82" s="773"/>
      <c r="G82" s="808"/>
      <c r="H82" s="785"/>
      <c r="I82" s="785"/>
      <c r="J82" s="785"/>
      <c r="K82" s="785"/>
      <c r="L82" s="785"/>
      <c r="M82" s="785"/>
      <c r="N82" s="785"/>
      <c r="O82" s="773"/>
      <c r="P82" s="808"/>
      <c r="Q82" s="785"/>
      <c r="R82" s="785"/>
      <c r="S82" s="785"/>
      <c r="T82" s="785"/>
      <c r="U82" s="785"/>
      <c r="V82" s="785"/>
      <c r="W82" s="785"/>
      <c r="X82" s="785"/>
      <c r="Y82" s="785"/>
      <c r="Z82" s="785"/>
      <c r="AA82" s="785"/>
      <c r="AB82" s="773"/>
    </row>
    <row r="83" spans="2:28" ht="26.25" customHeight="1" x14ac:dyDescent="0.25">
      <c r="B83" s="807" t="s">
        <v>181</v>
      </c>
      <c r="C83" s="785"/>
      <c r="D83" s="785"/>
      <c r="E83" s="785"/>
      <c r="F83" s="785"/>
      <c r="G83" s="785"/>
      <c r="H83" s="785"/>
      <c r="I83" s="785"/>
      <c r="J83" s="785"/>
      <c r="K83" s="785"/>
      <c r="L83" s="785"/>
      <c r="M83" s="785"/>
      <c r="N83" s="785"/>
      <c r="O83" s="785"/>
      <c r="P83" s="785"/>
      <c r="Q83" s="785"/>
      <c r="R83" s="785"/>
      <c r="S83" s="785"/>
      <c r="T83" s="785"/>
      <c r="U83" s="785"/>
      <c r="V83" s="785"/>
      <c r="W83" s="785"/>
      <c r="X83" s="785"/>
      <c r="Y83" s="785"/>
      <c r="Z83" s="785"/>
      <c r="AA83" s="785"/>
      <c r="AB83" s="773"/>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1"/>
  <sheetViews>
    <sheetView showGridLines="0" topLeftCell="A10" zoomScale="70" zoomScaleNormal="70" zoomScaleSheetLayoutView="70" workbookViewId="0">
      <selection activeCell="B74" sqref="B74:C74"/>
    </sheetView>
  </sheetViews>
  <sheetFormatPr baseColWidth="10" defaultColWidth="10.85546875" defaultRowHeight="14.25" x14ac:dyDescent="0.25"/>
  <cols>
    <col min="1" max="1" width="49.7109375" style="66" customWidth="1"/>
    <col min="2" max="3" width="35.7109375" style="66" customWidth="1"/>
    <col min="4" max="4" width="30.28515625" style="66" customWidth="1"/>
    <col min="5" max="5" width="30.42578125" style="66" customWidth="1"/>
    <col min="6"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28"/>
      <c r="B1" s="734" t="s">
        <v>182</v>
      </c>
      <c r="C1" s="735"/>
      <c r="D1" s="735"/>
      <c r="E1" s="735"/>
      <c r="F1" s="735"/>
      <c r="G1" s="735"/>
      <c r="H1" s="735"/>
      <c r="I1" s="735"/>
      <c r="J1" s="735"/>
      <c r="K1" s="735"/>
      <c r="L1" s="736"/>
      <c r="M1" s="731" t="s">
        <v>183</v>
      </c>
      <c r="N1" s="732"/>
      <c r="O1" s="733"/>
    </row>
    <row r="2" spans="1:15" s="140" customFormat="1" ht="30.75" customHeight="1" thickBot="1" x14ac:dyDescent="0.3">
      <c r="A2" s="729"/>
      <c r="B2" s="737" t="s">
        <v>184</v>
      </c>
      <c r="C2" s="738"/>
      <c r="D2" s="738"/>
      <c r="E2" s="738"/>
      <c r="F2" s="738"/>
      <c r="G2" s="738"/>
      <c r="H2" s="738"/>
      <c r="I2" s="738"/>
      <c r="J2" s="738"/>
      <c r="K2" s="738"/>
      <c r="L2" s="739"/>
      <c r="M2" s="731" t="s">
        <v>185</v>
      </c>
      <c r="N2" s="732"/>
      <c r="O2" s="733"/>
    </row>
    <row r="3" spans="1:15" s="140" customFormat="1" ht="24" customHeight="1" thickBot="1" x14ac:dyDescent="0.3">
      <c r="A3" s="729"/>
      <c r="B3" s="737" t="s">
        <v>186</v>
      </c>
      <c r="C3" s="738"/>
      <c r="D3" s="738"/>
      <c r="E3" s="738"/>
      <c r="F3" s="738"/>
      <c r="G3" s="738"/>
      <c r="H3" s="738"/>
      <c r="I3" s="738"/>
      <c r="J3" s="738"/>
      <c r="K3" s="738"/>
      <c r="L3" s="739"/>
      <c r="M3" s="731" t="s">
        <v>187</v>
      </c>
      <c r="N3" s="732"/>
      <c r="O3" s="733"/>
    </row>
    <row r="4" spans="1:15" s="140" customFormat="1" ht="21.75" customHeight="1" thickBot="1" x14ac:dyDescent="0.3">
      <c r="A4" s="730"/>
      <c r="B4" s="740" t="s">
        <v>188</v>
      </c>
      <c r="C4" s="741"/>
      <c r="D4" s="741"/>
      <c r="E4" s="741"/>
      <c r="F4" s="741"/>
      <c r="G4" s="741"/>
      <c r="H4" s="741"/>
      <c r="I4" s="741"/>
      <c r="J4" s="741"/>
      <c r="K4" s="741"/>
      <c r="L4" s="742"/>
      <c r="M4" s="731" t="s">
        <v>189</v>
      </c>
      <c r="N4" s="732"/>
      <c r="O4" s="733"/>
    </row>
    <row r="5" spans="1:15" s="140" customFormat="1" ht="21.75" customHeight="1" x14ac:dyDescent="0.25">
      <c r="A5" s="141"/>
      <c r="B5" s="142"/>
      <c r="C5" s="142"/>
      <c r="D5" s="142"/>
      <c r="E5" s="142"/>
      <c r="F5" s="142"/>
      <c r="G5" s="142"/>
      <c r="H5" s="142"/>
      <c r="I5" s="142"/>
      <c r="J5" s="142"/>
      <c r="K5" s="142"/>
      <c r="L5" s="142"/>
      <c r="M5" s="143"/>
      <c r="N5" s="143"/>
      <c r="O5" s="143"/>
    </row>
    <row r="6" spans="1:15" s="140" customFormat="1" ht="21.75" customHeight="1" thickBot="1" x14ac:dyDescent="0.3">
      <c r="A6" s="141"/>
      <c r="B6" s="142"/>
      <c r="C6" s="142"/>
      <c r="D6" s="142"/>
      <c r="E6" s="142"/>
      <c r="F6" s="142"/>
      <c r="G6" s="142"/>
      <c r="H6" s="142"/>
      <c r="I6" s="142"/>
      <c r="J6" s="142"/>
      <c r="K6" s="142"/>
      <c r="L6" s="142"/>
      <c r="M6" s="143"/>
      <c r="N6" s="143"/>
      <c r="O6" s="143"/>
    </row>
    <row r="7" spans="1:15" s="140" customFormat="1" ht="60.75" customHeight="1" thickBot="1" x14ac:dyDescent="0.3">
      <c r="A7" s="116" t="s">
        <v>190</v>
      </c>
      <c r="B7" s="889" t="s">
        <v>191</v>
      </c>
      <c r="C7" s="890"/>
      <c r="D7" s="890"/>
      <c r="E7" s="890"/>
      <c r="F7" s="890"/>
      <c r="G7" s="890"/>
      <c r="H7" s="890"/>
      <c r="I7" s="890"/>
      <c r="J7" s="890"/>
      <c r="K7" s="891"/>
      <c r="L7" s="243" t="s">
        <v>192</v>
      </c>
      <c r="M7" s="453">
        <v>2024110010310</v>
      </c>
      <c r="N7" s="454"/>
      <c r="O7" s="455"/>
    </row>
    <row r="8" spans="1:15" s="140" customFormat="1" ht="14.2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880" t="s">
        <v>193</v>
      </c>
      <c r="B9" s="243" t="s">
        <v>194</v>
      </c>
      <c r="C9" s="200" t="s">
        <v>195</v>
      </c>
      <c r="D9" s="243" t="s">
        <v>196</v>
      </c>
      <c r="E9" s="201"/>
      <c r="F9" s="243" t="s">
        <v>197</v>
      </c>
      <c r="G9" s="201"/>
      <c r="H9" s="243" t="s">
        <v>198</v>
      </c>
      <c r="I9" s="202"/>
      <c r="J9" s="748" t="s">
        <v>199</v>
      </c>
      <c r="K9" s="879"/>
      <c r="L9" s="242" t="s">
        <v>200</v>
      </c>
      <c r="M9" s="855"/>
      <c r="N9" s="855"/>
      <c r="O9" s="855"/>
    </row>
    <row r="10" spans="1:15" s="140" customFormat="1" ht="21.75" customHeight="1" thickBot="1" x14ac:dyDescent="0.3">
      <c r="A10" s="880"/>
      <c r="B10" s="244" t="s">
        <v>201</v>
      </c>
      <c r="C10" s="203"/>
      <c r="D10" s="243" t="s">
        <v>202</v>
      </c>
      <c r="E10" s="204"/>
      <c r="F10" s="243" t="s">
        <v>203</v>
      </c>
      <c r="G10" s="204"/>
      <c r="H10" s="243" t="s">
        <v>204</v>
      </c>
      <c r="I10" s="202"/>
      <c r="J10" s="748"/>
      <c r="K10" s="879"/>
      <c r="L10" s="242" t="s">
        <v>205</v>
      </c>
      <c r="M10" s="855"/>
      <c r="N10" s="855"/>
      <c r="O10" s="855"/>
    </row>
    <row r="11" spans="1:15" s="140" customFormat="1" ht="21.75" customHeight="1" thickBot="1" x14ac:dyDescent="0.3">
      <c r="A11" s="880"/>
      <c r="B11" s="243" t="s">
        <v>206</v>
      </c>
      <c r="C11" s="200"/>
      <c r="D11" s="243" t="s">
        <v>207</v>
      </c>
      <c r="E11" s="203"/>
      <c r="F11" s="243" t="s">
        <v>208</v>
      </c>
      <c r="G11" s="204"/>
      <c r="H11" s="243" t="s">
        <v>209</v>
      </c>
      <c r="I11" s="202"/>
      <c r="J11" s="748"/>
      <c r="K11" s="879"/>
      <c r="L11" s="242" t="s">
        <v>210</v>
      </c>
      <c r="M11" s="855" t="s">
        <v>195</v>
      </c>
      <c r="N11" s="855"/>
      <c r="O11" s="855"/>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thickBot="1" x14ac:dyDescent="0.3">
      <c r="A13" s="71"/>
      <c r="B13" s="72"/>
      <c r="C13" s="72"/>
      <c r="D13" s="74"/>
      <c r="E13" s="73"/>
      <c r="F13" s="73"/>
      <c r="G13" s="324"/>
      <c r="H13" s="324"/>
      <c r="I13" s="75"/>
      <c r="J13" s="75"/>
      <c r="K13" s="72"/>
      <c r="L13" s="72"/>
      <c r="M13" s="72"/>
      <c r="N13" s="72"/>
      <c r="O13" s="72"/>
    </row>
    <row r="14" spans="1:15" ht="15" customHeight="1" x14ac:dyDescent="0.25">
      <c r="A14" s="886" t="s">
        <v>211</v>
      </c>
      <c r="B14" s="867" t="s">
        <v>212</v>
      </c>
      <c r="C14" s="868"/>
      <c r="D14" s="868"/>
      <c r="E14" s="868"/>
      <c r="F14" s="868"/>
      <c r="G14" s="868"/>
      <c r="H14" s="868"/>
      <c r="I14" s="868"/>
      <c r="J14" s="868"/>
      <c r="K14" s="868"/>
      <c r="L14" s="868"/>
      <c r="M14" s="868"/>
      <c r="N14" s="868"/>
      <c r="O14" s="869"/>
    </row>
    <row r="15" spans="1:15" ht="15" customHeight="1" x14ac:dyDescent="0.25">
      <c r="A15" s="887"/>
      <c r="B15" s="870"/>
      <c r="C15" s="871"/>
      <c r="D15" s="871"/>
      <c r="E15" s="871"/>
      <c r="F15" s="871"/>
      <c r="G15" s="871"/>
      <c r="H15" s="871"/>
      <c r="I15" s="871"/>
      <c r="J15" s="871"/>
      <c r="K15" s="871"/>
      <c r="L15" s="871"/>
      <c r="M15" s="871"/>
      <c r="N15" s="871"/>
      <c r="O15" s="872"/>
    </row>
    <row r="16" spans="1:15" ht="15" customHeight="1" thickBot="1" x14ac:dyDescent="0.3">
      <c r="A16" s="888"/>
      <c r="B16" s="873"/>
      <c r="C16" s="874"/>
      <c r="D16" s="874"/>
      <c r="E16" s="874"/>
      <c r="F16" s="874"/>
      <c r="G16" s="874"/>
      <c r="H16" s="874"/>
      <c r="I16" s="874"/>
      <c r="J16" s="874"/>
      <c r="K16" s="874"/>
      <c r="L16" s="874"/>
      <c r="M16" s="874"/>
      <c r="N16" s="874"/>
      <c r="O16" s="875"/>
    </row>
    <row r="17" spans="1:17" ht="9" customHeight="1" thickBot="1" x14ac:dyDescent="0.3">
      <c r="A17" s="76"/>
      <c r="B17" s="139"/>
      <c r="C17" s="77"/>
      <c r="D17" s="77"/>
      <c r="E17" s="77"/>
      <c r="F17" s="77"/>
      <c r="G17" s="78"/>
      <c r="H17" s="78"/>
      <c r="I17" s="78"/>
      <c r="J17" s="78"/>
      <c r="K17" s="78"/>
      <c r="L17" s="79"/>
      <c r="M17" s="79"/>
      <c r="N17" s="79"/>
      <c r="O17" s="79"/>
    </row>
    <row r="18" spans="1:17" s="80" customFormat="1" ht="37.5" customHeight="1" thickBot="1" x14ac:dyDescent="0.3">
      <c r="A18" s="116" t="s">
        <v>213</v>
      </c>
      <c r="B18" s="876" t="s">
        <v>214</v>
      </c>
      <c r="C18" s="876"/>
      <c r="D18" s="876"/>
      <c r="E18" s="876"/>
      <c r="F18" s="876"/>
      <c r="G18" s="880" t="s">
        <v>215</v>
      </c>
      <c r="H18" s="880"/>
      <c r="I18" s="877" t="s">
        <v>216</v>
      </c>
      <c r="J18" s="877"/>
      <c r="K18" s="877"/>
      <c r="L18" s="877"/>
      <c r="M18" s="877"/>
      <c r="N18" s="877"/>
      <c r="O18" s="877"/>
    </row>
    <row r="19" spans="1:17" ht="9" customHeight="1" thickBot="1" x14ac:dyDescent="0.3">
      <c r="A19" s="76"/>
      <c r="B19" s="78"/>
      <c r="C19" s="77"/>
      <c r="D19" s="77"/>
      <c r="E19" s="77"/>
      <c r="F19" s="77"/>
      <c r="G19" s="78"/>
      <c r="H19" s="78"/>
      <c r="I19" s="78"/>
      <c r="J19" s="78"/>
      <c r="K19" s="78"/>
      <c r="L19" s="79"/>
      <c r="M19" s="79"/>
      <c r="N19" s="79"/>
      <c r="O19" s="79"/>
    </row>
    <row r="20" spans="1:17" ht="56.25" customHeight="1" thickBot="1" x14ac:dyDescent="0.3">
      <c r="A20" s="291" t="s">
        <v>217</v>
      </c>
      <c r="B20" s="882" t="s">
        <v>218</v>
      </c>
      <c r="C20" s="883"/>
      <c r="D20" s="883"/>
      <c r="E20" s="884"/>
      <c r="F20" s="292" t="s">
        <v>219</v>
      </c>
      <c r="G20" s="881" t="s">
        <v>220</v>
      </c>
      <c r="H20" s="881"/>
      <c r="I20" s="881"/>
      <c r="J20" s="116" t="s">
        <v>221</v>
      </c>
      <c r="K20" s="878" t="s">
        <v>222</v>
      </c>
      <c r="L20" s="878"/>
      <c r="M20" s="878"/>
      <c r="N20" s="878"/>
      <c r="O20" s="878"/>
    </row>
    <row r="21" spans="1:17" ht="9" customHeight="1" x14ac:dyDescent="0.25">
      <c r="A21" s="70"/>
      <c r="B21" s="67"/>
      <c r="C21" s="885"/>
      <c r="D21" s="885"/>
      <c r="E21" s="885"/>
      <c r="F21" s="885"/>
      <c r="G21" s="885"/>
      <c r="H21" s="885"/>
      <c r="I21" s="885"/>
      <c r="J21" s="885"/>
      <c r="K21" s="885"/>
      <c r="L21" s="885"/>
      <c r="M21" s="885"/>
      <c r="N21" s="885"/>
      <c r="O21" s="885"/>
    </row>
    <row r="23" spans="1:17" ht="16.5" customHeight="1" thickBot="1" x14ac:dyDescent="0.3">
      <c r="A23" s="137"/>
      <c r="B23" s="138"/>
      <c r="C23" s="138"/>
      <c r="D23" s="138"/>
      <c r="E23" s="138"/>
      <c r="F23" s="138"/>
      <c r="G23" s="138"/>
      <c r="H23" s="138"/>
      <c r="I23" s="138"/>
      <c r="J23" s="138"/>
      <c r="K23" s="138"/>
      <c r="L23" s="138"/>
      <c r="M23" s="138"/>
      <c r="N23" s="138"/>
      <c r="O23" s="138"/>
    </row>
    <row r="24" spans="1:17" ht="32.1" customHeight="1" thickBot="1" x14ac:dyDescent="0.3">
      <c r="A24" s="746" t="s">
        <v>223</v>
      </c>
      <c r="B24" s="747"/>
      <c r="C24" s="747"/>
      <c r="D24" s="747"/>
      <c r="E24" s="747"/>
      <c r="F24" s="747"/>
      <c r="G24" s="747"/>
      <c r="H24" s="747"/>
      <c r="I24" s="747"/>
      <c r="J24" s="747"/>
      <c r="K24" s="747"/>
      <c r="L24" s="747"/>
      <c r="M24" s="747"/>
      <c r="N24" s="747"/>
      <c r="O24" s="748"/>
    </row>
    <row r="25" spans="1:17" ht="32.1" customHeight="1" thickBot="1" x14ac:dyDescent="0.3">
      <c r="A25" s="746" t="s">
        <v>224</v>
      </c>
      <c r="B25" s="747"/>
      <c r="C25" s="747"/>
      <c r="D25" s="747"/>
      <c r="E25" s="747"/>
      <c r="F25" s="747"/>
      <c r="G25" s="747"/>
      <c r="H25" s="747"/>
      <c r="I25" s="747"/>
      <c r="J25" s="747"/>
      <c r="K25" s="747"/>
      <c r="L25" s="747"/>
      <c r="M25" s="747"/>
      <c r="N25" s="747"/>
      <c r="O25" s="748"/>
    </row>
    <row r="26" spans="1:17" ht="32.1" customHeight="1" thickBot="1" x14ac:dyDescent="0.3">
      <c r="A26" s="91"/>
      <c r="B26" s="81" t="s">
        <v>194</v>
      </c>
      <c r="C26" s="81" t="s">
        <v>196</v>
      </c>
      <c r="D26" s="81" t="s">
        <v>197</v>
      </c>
      <c r="E26" s="81" t="s">
        <v>198</v>
      </c>
      <c r="F26" s="81" t="s">
        <v>201</v>
      </c>
      <c r="G26" s="81" t="s">
        <v>202</v>
      </c>
      <c r="H26" s="81" t="s">
        <v>203</v>
      </c>
      <c r="I26" s="81" t="s">
        <v>204</v>
      </c>
      <c r="J26" s="81" t="s">
        <v>206</v>
      </c>
      <c r="K26" s="81" t="s">
        <v>207</v>
      </c>
      <c r="L26" s="81" t="s">
        <v>208</v>
      </c>
      <c r="M26" s="81" t="s">
        <v>209</v>
      </c>
      <c r="N26" s="82" t="s">
        <v>225</v>
      </c>
      <c r="O26" s="82" t="s">
        <v>226</v>
      </c>
    </row>
    <row r="27" spans="1:17" ht="32.1" customHeight="1" x14ac:dyDescent="0.25">
      <c r="A27" s="85" t="s">
        <v>227</v>
      </c>
      <c r="B27" s="86">
        <v>1703280000</v>
      </c>
      <c r="C27" s="86"/>
      <c r="D27" s="86"/>
      <c r="E27" s="86"/>
      <c r="F27" s="86"/>
      <c r="G27" s="86"/>
      <c r="H27" s="83"/>
      <c r="I27" s="86"/>
      <c r="J27" s="86"/>
      <c r="K27" s="83"/>
      <c r="L27" s="83"/>
      <c r="M27" s="83"/>
      <c r="N27" s="440">
        <f>SUM(B27:M27)</f>
        <v>1703280000</v>
      </c>
      <c r="O27" s="84"/>
    </row>
    <row r="28" spans="1:17" ht="32.1" customHeight="1" x14ac:dyDescent="0.25">
      <c r="A28" s="85" t="s">
        <v>228</v>
      </c>
      <c r="B28" s="86">
        <v>1701880000</v>
      </c>
      <c r="C28" s="86"/>
      <c r="D28" s="86"/>
      <c r="E28" s="86"/>
      <c r="F28" s="86"/>
      <c r="G28" s="86"/>
      <c r="H28" s="86"/>
      <c r="I28" s="86"/>
      <c r="J28" s="86"/>
      <c r="K28" s="86"/>
      <c r="L28" s="86"/>
      <c r="M28" s="86"/>
      <c r="N28" s="86">
        <f>SUM(B28:M28)</f>
        <v>1701880000</v>
      </c>
      <c r="O28" s="686">
        <f>+(B28+C28+D28+E28+F28+G28+H28+I28+J28+K28+L28+M28)/N27</f>
        <v>0.9991780564557794</v>
      </c>
      <c r="Q28" s="685"/>
    </row>
    <row r="29" spans="1:17" ht="32.1" customHeight="1" x14ac:dyDescent="0.25">
      <c r="A29" s="85" t="s">
        <v>229</v>
      </c>
      <c r="B29" s="86"/>
      <c r="C29" s="86"/>
      <c r="D29" s="86"/>
      <c r="E29" s="86"/>
      <c r="F29" s="440"/>
      <c r="G29" s="86"/>
      <c r="H29" s="86"/>
      <c r="I29" s="440"/>
      <c r="J29" s="86"/>
      <c r="K29" s="86"/>
      <c r="L29" s="86"/>
      <c r="M29" s="86"/>
      <c r="N29" s="440">
        <f>SUM(B29:M29)</f>
        <v>0</v>
      </c>
      <c r="O29" s="115"/>
    </row>
    <row r="30" spans="1:17" ht="32.1" customHeight="1" x14ac:dyDescent="0.25">
      <c r="A30" s="85" t="s">
        <v>230</v>
      </c>
      <c r="B30" s="86">
        <v>90916000</v>
      </c>
      <c r="C30" s="86">
        <v>51873000</v>
      </c>
      <c r="D30" s="86">
        <v>47975000</v>
      </c>
      <c r="E30" s="86">
        <v>46440000</v>
      </c>
      <c r="F30" s="86">
        <v>46440000</v>
      </c>
      <c r="G30" s="86">
        <v>46440000</v>
      </c>
      <c r="H30" s="86">
        <v>17718617</v>
      </c>
      <c r="I30" s="86"/>
      <c r="J30" s="86"/>
      <c r="K30" s="86"/>
      <c r="L30" s="86"/>
      <c r="M30" s="86"/>
      <c r="N30" s="86">
        <f t="shared" ref="N30:N32" si="0">SUM(B30:M30)</f>
        <v>347802617</v>
      </c>
      <c r="O30" s="87"/>
    </row>
    <row r="31" spans="1:17" ht="32.1" customHeight="1" x14ac:dyDescent="0.25">
      <c r="A31" s="85" t="s">
        <v>231</v>
      </c>
      <c r="B31" s="86"/>
      <c r="C31" s="86"/>
      <c r="D31" s="86"/>
      <c r="E31" s="86"/>
      <c r="F31" s="86"/>
      <c r="G31" s="86"/>
      <c r="H31" s="86"/>
      <c r="I31" s="86"/>
      <c r="J31" s="86"/>
      <c r="K31" s="86"/>
      <c r="L31" s="86"/>
      <c r="M31" s="86"/>
      <c r="N31" s="86">
        <f t="shared" si="0"/>
        <v>0</v>
      </c>
      <c r="O31" s="87"/>
    </row>
    <row r="32" spans="1:17" ht="32.1" customHeight="1" thickBot="1" x14ac:dyDescent="0.3">
      <c r="A32" s="88" t="s">
        <v>232</v>
      </c>
      <c r="B32" s="89">
        <v>4848965</v>
      </c>
      <c r="C32" s="89"/>
      <c r="D32" s="89"/>
      <c r="E32" s="89"/>
      <c r="F32" s="89"/>
      <c r="G32" s="89"/>
      <c r="H32" s="89"/>
      <c r="I32" s="89"/>
      <c r="J32" s="89"/>
      <c r="K32" s="89"/>
      <c r="L32" s="89"/>
      <c r="M32" s="89"/>
      <c r="N32" s="450">
        <f t="shared" si="0"/>
        <v>4848965</v>
      </c>
      <c r="O32" s="687">
        <f>+N32/(N30-N31)</f>
        <v>1.3941715107911336E-2</v>
      </c>
    </row>
    <row r="33" spans="1:10" s="90" customFormat="1" ht="16.5" customHeight="1" x14ac:dyDescent="0.2"/>
    <row r="34" spans="1:10" s="90" customFormat="1" ht="17.25" customHeight="1" x14ac:dyDescent="0.2"/>
    <row r="35" spans="1:10" ht="5.25" customHeight="1" thickBot="1" x14ac:dyDescent="0.3"/>
    <row r="36" spans="1:10" ht="48" customHeight="1" thickBot="1" x14ac:dyDescent="0.3">
      <c r="A36" s="901" t="s">
        <v>233</v>
      </c>
      <c r="B36" s="902"/>
      <c r="C36" s="902"/>
      <c r="D36" s="902"/>
      <c r="E36" s="902"/>
      <c r="F36" s="902"/>
      <c r="G36" s="902"/>
      <c r="H36" s="902"/>
      <c r="I36" s="903"/>
      <c r="J36" s="95"/>
    </row>
    <row r="37" spans="1:10" ht="50.25" customHeight="1" thickBot="1" x14ac:dyDescent="0.3">
      <c r="A37" s="101" t="s">
        <v>234</v>
      </c>
      <c r="B37" s="904" t="str">
        <f>+B14</f>
        <v>Brindar el 100% de los tres servicios priorizados para la atención a través del modelo CIOM: primera atención profesional (trabajo social), orientación y seguimiento psicosocial y orientación, asesoría y seguimiento sociojurídico</v>
      </c>
      <c r="C37" s="905"/>
      <c r="D37" s="905"/>
      <c r="E37" s="905"/>
      <c r="F37" s="905"/>
      <c r="G37" s="905"/>
      <c r="H37" s="905"/>
      <c r="I37" s="906"/>
      <c r="J37" s="93"/>
    </row>
    <row r="38" spans="1:10" ht="18.75" customHeight="1" thickBot="1" x14ac:dyDescent="0.3">
      <c r="A38" s="919" t="s">
        <v>235</v>
      </c>
      <c r="B38" s="145">
        <v>2024</v>
      </c>
      <c r="C38" s="145">
        <v>2025</v>
      </c>
      <c r="D38" s="145">
        <v>2026</v>
      </c>
      <c r="E38" s="145">
        <v>2027</v>
      </c>
      <c r="F38" s="145" t="s">
        <v>236</v>
      </c>
      <c r="G38" s="921" t="s">
        <v>237</v>
      </c>
      <c r="H38" s="921" t="s">
        <v>23</v>
      </c>
      <c r="I38" s="921"/>
      <c r="J38" s="93"/>
    </row>
    <row r="39" spans="1:10" ht="50.25" customHeight="1" thickBot="1" x14ac:dyDescent="0.3">
      <c r="A39" s="920"/>
      <c r="B39" s="147">
        <v>1</v>
      </c>
      <c r="C39" s="147">
        <v>1</v>
      </c>
      <c r="D39" s="147">
        <v>1</v>
      </c>
      <c r="E39" s="147">
        <v>1</v>
      </c>
      <c r="F39" s="146">
        <v>1</v>
      </c>
      <c r="G39" s="921"/>
      <c r="H39" s="921"/>
      <c r="I39" s="921"/>
      <c r="J39" s="93"/>
    </row>
    <row r="40" spans="1:10" ht="52.5" customHeight="1" thickBot="1" x14ac:dyDescent="0.3">
      <c r="A40" s="102" t="s">
        <v>238</v>
      </c>
      <c r="B40" s="907">
        <v>0.12</v>
      </c>
      <c r="C40" s="908"/>
      <c r="D40" s="914" t="s">
        <v>239</v>
      </c>
      <c r="E40" s="915"/>
      <c r="F40" s="915"/>
      <c r="G40" s="915"/>
      <c r="H40" s="915"/>
      <c r="I40" s="916"/>
    </row>
    <row r="41" spans="1:10" s="94" customFormat="1" ht="48" customHeight="1" x14ac:dyDescent="0.25">
      <c r="A41" s="919" t="s">
        <v>240</v>
      </c>
      <c r="B41" s="102" t="s">
        <v>241</v>
      </c>
      <c r="C41" s="101" t="s">
        <v>242</v>
      </c>
      <c r="D41" s="899" t="s">
        <v>243</v>
      </c>
      <c r="E41" s="900"/>
      <c r="F41" s="899" t="s">
        <v>244</v>
      </c>
      <c r="G41" s="900"/>
      <c r="H41" s="103" t="s">
        <v>245</v>
      </c>
      <c r="I41" s="105" t="s">
        <v>246</v>
      </c>
    </row>
    <row r="42" spans="1:10" ht="207.75" customHeight="1" x14ac:dyDescent="0.25">
      <c r="A42" s="920"/>
      <c r="B42" s="373">
        <v>1</v>
      </c>
      <c r="C42" s="373">
        <v>1</v>
      </c>
      <c r="D42" s="909" t="s">
        <v>247</v>
      </c>
      <c r="E42" s="910"/>
      <c r="F42" s="922" t="s">
        <v>248</v>
      </c>
      <c r="G42" s="923"/>
      <c r="H42" s="96"/>
      <c r="I42" s="394" t="s">
        <v>249</v>
      </c>
    </row>
    <row r="43" spans="1:10" s="94" customFormat="1" ht="54" customHeight="1" x14ac:dyDescent="0.25">
      <c r="A43" s="919" t="s">
        <v>250</v>
      </c>
      <c r="B43" s="104" t="s">
        <v>241</v>
      </c>
      <c r="C43" s="103" t="s">
        <v>242</v>
      </c>
      <c r="D43" s="899" t="s">
        <v>243</v>
      </c>
      <c r="E43" s="900"/>
      <c r="F43" s="899" t="s">
        <v>244</v>
      </c>
      <c r="G43" s="900"/>
      <c r="H43" s="103" t="s">
        <v>245</v>
      </c>
      <c r="I43" s="105" t="s">
        <v>246</v>
      </c>
    </row>
    <row r="44" spans="1:10" ht="86.25" customHeight="1" thickBot="1" x14ac:dyDescent="0.3">
      <c r="A44" s="920"/>
      <c r="B44" s="373">
        <v>1</v>
      </c>
      <c r="C44" s="373"/>
      <c r="D44" s="911"/>
      <c r="E44" s="910"/>
      <c r="F44" s="917"/>
      <c r="G44" s="918"/>
      <c r="H44" s="96"/>
      <c r="I44" s="394"/>
    </row>
    <row r="45" spans="1:10" s="94" customFormat="1" ht="48" customHeight="1" thickBot="1" x14ac:dyDescent="0.3">
      <c r="A45" s="919" t="s">
        <v>251</v>
      </c>
      <c r="B45" s="104" t="s">
        <v>241</v>
      </c>
      <c r="C45" s="103" t="s">
        <v>242</v>
      </c>
      <c r="D45" s="899" t="s">
        <v>243</v>
      </c>
      <c r="E45" s="900"/>
      <c r="F45" s="899" t="s">
        <v>244</v>
      </c>
      <c r="G45" s="900"/>
      <c r="H45" s="103" t="s">
        <v>245</v>
      </c>
      <c r="I45" s="105" t="s">
        <v>246</v>
      </c>
    </row>
    <row r="46" spans="1:10" ht="103.5" customHeight="1" thickBot="1" x14ac:dyDescent="0.3">
      <c r="A46" s="920"/>
      <c r="B46" s="373">
        <v>1</v>
      </c>
      <c r="C46" s="373"/>
      <c r="D46" s="912"/>
      <c r="E46" s="913"/>
      <c r="F46" s="917"/>
      <c r="G46" s="918"/>
      <c r="H46" s="394"/>
      <c r="I46" s="394"/>
    </row>
    <row r="47" spans="1:10" s="94" customFormat="1" ht="35.1" customHeight="1" thickBot="1" x14ac:dyDescent="0.3">
      <c r="A47" s="919" t="s">
        <v>252</v>
      </c>
      <c r="B47" s="104" t="s">
        <v>241</v>
      </c>
      <c r="C47" s="104" t="s">
        <v>242</v>
      </c>
      <c r="D47" s="899" t="s">
        <v>243</v>
      </c>
      <c r="E47" s="900"/>
      <c r="F47" s="899" t="s">
        <v>244</v>
      </c>
      <c r="G47" s="900"/>
      <c r="H47" s="103" t="s">
        <v>245</v>
      </c>
      <c r="I47" s="103" t="s">
        <v>246</v>
      </c>
    </row>
    <row r="48" spans="1:10" ht="100.5" customHeight="1" thickBot="1" x14ac:dyDescent="0.3">
      <c r="A48" s="920"/>
      <c r="B48" s="373">
        <v>1</v>
      </c>
      <c r="C48" s="373"/>
      <c r="D48" s="912"/>
      <c r="E48" s="913"/>
      <c r="F48" s="917"/>
      <c r="G48" s="918"/>
      <c r="H48" s="113"/>
      <c r="I48" s="394"/>
    </row>
    <row r="49" spans="1:9" s="94" customFormat="1" ht="35.1" customHeight="1" thickBot="1" x14ac:dyDescent="0.3">
      <c r="A49" s="919" t="s">
        <v>253</v>
      </c>
      <c r="B49" s="104" t="s">
        <v>241</v>
      </c>
      <c r="C49" s="103" t="s">
        <v>242</v>
      </c>
      <c r="D49" s="899" t="s">
        <v>243</v>
      </c>
      <c r="E49" s="900"/>
      <c r="F49" s="899" t="s">
        <v>244</v>
      </c>
      <c r="G49" s="900"/>
      <c r="H49" s="103" t="s">
        <v>245</v>
      </c>
      <c r="I49" s="105" t="s">
        <v>246</v>
      </c>
    </row>
    <row r="50" spans="1:9" ht="93.75" customHeight="1" thickBot="1" x14ac:dyDescent="0.3">
      <c r="A50" s="920"/>
      <c r="B50" s="373">
        <v>1</v>
      </c>
      <c r="C50" s="373"/>
      <c r="D50" s="912"/>
      <c r="E50" s="913"/>
      <c r="F50" s="917"/>
      <c r="G50" s="918"/>
      <c r="H50" s="96"/>
      <c r="I50" s="394"/>
    </row>
    <row r="51" spans="1:9" s="94" customFormat="1" ht="35.1" customHeight="1" thickBot="1" x14ac:dyDescent="0.3">
      <c r="A51" s="919" t="s">
        <v>254</v>
      </c>
      <c r="B51" s="104" t="s">
        <v>241</v>
      </c>
      <c r="C51" s="103" t="s">
        <v>242</v>
      </c>
      <c r="D51" s="899" t="s">
        <v>243</v>
      </c>
      <c r="E51" s="900"/>
      <c r="F51" s="899" t="s">
        <v>244</v>
      </c>
      <c r="G51" s="900"/>
      <c r="H51" s="103" t="s">
        <v>245</v>
      </c>
      <c r="I51" s="105" t="s">
        <v>246</v>
      </c>
    </row>
    <row r="52" spans="1:9" ht="94.5" customHeight="1" thickBot="1" x14ac:dyDescent="0.3">
      <c r="A52" s="920"/>
      <c r="B52" s="373">
        <v>1</v>
      </c>
      <c r="C52" s="490"/>
      <c r="D52" s="926"/>
      <c r="E52" s="927"/>
      <c r="F52" s="924"/>
      <c r="G52" s="925"/>
      <c r="H52" s="96"/>
      <c r="I52" s="513"/>
    </row>
    <row r="53" spans="1:9" ht="35.1" customHeight="1" thickBot="1" x14ac:dyDescent="0.3">
      <c r="A53" s="919" t="s">
        <v>255</v>
      </c>
      <c r="B53" s="103" t="s">
        <v>241</v>
      </c>
      <c r="C53" s="101" t="s">
        <v>242</v>
      </c>
      <c r="D53" s="899" t="s">
        <v>243</v>
      </c>
      <c r="E53" s="900"/>
      <c r="F53" s="899" t="s">
        <v>244</v>
      </c>
      <c r="G53" s="900"/>
      <c r="H53" s="103" t="s">
        <v>245</v>
      </c>
      <c r="I53" s="105" t="s">
        <v>246</v>
      </c>
    </row>
    <row r="54" spans="1:9" s="507" customFormat="1" ht="108" customHeight="1" x14ac:dyDescent="0.25">
      <c r="A54" s="920"/>
      <c r="B54" s="373">
        <v>1</v>
      </c>
      <c r="C54" s="508"/>
      <c r="D54" s="932"/>
      <c r="E54" s="933"/>
      <c r="F54" s="830"/>
      <c r="G54" s="831"/>
      <c r="H54" s="506"/>
      <c r="I54" s="501"/>
    </row>
    <row r="55" spans="1:9" ht="35.1" customHeight="1" thickBot="1" x14ac:dyDescent="0.3">
      <c r="A55" s="919" t="s">
        <v>256</v>
      </c>
      <c r="B55" s="103" t="s">
        <v>241</v>
      </c>
      <c r="C55" s="101" t="s">
        <v>242</v>
      </c>
      <c r="D55" s="899" t="s">
        <v>243</v>
      </c>
      <c r="E55" s="900"/>
      <c r="F55" s="899" t="s">
        <v>244</v>
      </c>
      <c r="G55" s="900"/>
      <c r="H55" s="489" t="s">
        <v>245</v>
      </c>
      <c r="I55" s="105" t="s">
        <v>246</v>
      </c>
    </row>
    <row r="56" spans="1:9" ht="105" customHeight="1" thickBot="1" x14ac:dyDescent="0.3">
      <c r="A56" s="920"/>
      <c r="B56" s="373">
        <v>1</v>
      </c>
      <c r="C56" s="147"/>
      <c r="D56" s="932"/>
      <c r="E56" s="933"/>
      <c r="F56" s="849"/>
      <c r="G56" s="850"/>
      <c r="H56" s="511"/>
      <c r="I56" s="514"/>
    </row>
    <row r="57" spans="1:9" ht="35.1" customHeight="1" thickBot="1" x14ac:dyDescent="0.3">
      <c r="A57" s="919" t="s">
        <v>257</v>
      </c>
      <c r="B57" s="102" t="s">
        <v>241</v>
      </c>
      <c r="C57" s="101" t="s">
        <v>242</v>
      </c>
      <c r="D57" s="899" t="s">
        <v>243</v>
      </c>
      <c r="E57" s="900"/>
      <c r="F57" s="899" t="s">
        <v>244</v>
      </c>
      <c r="G57" s="900"/>
      <c r="H57" s="101" t="s">
        <v>245</v>
      </c>
      <c r="I57" s="105" t="s">
        <v>246</v>
      </c>
    </row>
    <row r="58" spans="1:9" ht="111" customHeight="1" thickBot="1" x14ac:dyDescent="0.3">
      <c r="A58" s="920"/>
      <c r="B58" s="373">
        <v>1</v>
      </c>
      <c r="C58" s="547"/>
      <c r="D58" s="928"/>
      <c r="E58" s="929"/>
      <c r="F58" s="847"/>
      <c r="G58" s="848"/>
      <c r="H58" s="96"/>
      <c r="I58" s="501"/>
    </row>
    <row r="59" spans="1:9" ht="35.1" customHeight="1" thickBot="1" x14ac:dyDescent="0.3">
      <c r="A59" s="919" t="s">
        <v>258</v>
      </c>
      <c r="B59" s="103" t="s">
        <v>241</v>
      </c>
      <c r="C59" s="101" t="s">
        <v>242</v>
      </c>
      <c r="D59" s="899" t="s">
        <v>243</v>
      </c>
      <c r="E59" s="900"/>
      <c r="F59" s="899" t="s">
        <v>244</v>
      </c>
      <c r="G59" s="900"/>
      <c r="H59" s="103" t="s">
        <v>245</v>
      </c>
      <c r="I59" s="105" t="s">
        <v>246</v>
      </c>
    </row>
    <row r="60" spans="1:9" ht="123" customHeight="1" thickBot="1" x14ac:dyDescent="0.3">
      <c r="A60" s="920"/>
      <c r="B60" s="373">
        <v>1</v>
      </c>
      <c r="C60" s="147"/>
      <c r="D60" s="928"/>
      <c r="E60" s="929"/>
      <c r="F60" s="847"/>
      <c r="G60" s="848"/>
      <c r="H60" s="96"/>
      <c r="I60" s="501"/>
    </row>
    <row r="61" spans="1:9" ht="35.1" customHeight="1" thickBot="1" x14ac:dyDescent="0.3">
      <c r="A61" s="919" t="s">
        <v>259</v>
      </c>
      <c r="B61" s="103" t="s">
        <v>241</v>
      </c>
      <c r="C61" s="101" t="s">
        <v>242</v>
      </c>
      <c r="D61" s="899" t="s">
        <v>243</v>
      </c>
      <c r="E61" s="900"/>
      <c r="F61" s="899" t="s">
        <v>244</v>
      </c>
      <c r="G61" s="900"/>
      <c r="H61" s="103" t="s">
        <v>245</v>
      </c>
      <c r="I61" s="105" t="s">
        <v>246</v>
      </c>
    </row>
    <row r="62" spans="1:9" ht="129.75" customHeight="1" thickBot="1" x14ac:dyDescent="0.3">
      <c r="A62" s="920"/>
      <c r="B62" s="373">
        <v>1</v>
      </c>
      <c r="C62" s="147"/>
      <c r="D62" s="928"/>
      <c r="E62" s="929"/>
      <c r="F62" s="847"/>
      <c r="G62" s="848"/>
      <c r="H62" s="96"/>
      <c r="I62" s="501"/>
    </row>
    <row r="63" spans="1:9" ht="35.1" customHeight="1" thickBot="1" x14ac:dyDescent="0.3">
      <c r="A63" s="919" t="s">
        <v>260</v>
      </c>
      <c r="B63" s="103" t="s">
        <v>241</v>
      </c>
      <c r="C63" s="101" t="s">
        <v>242</v>
      </c>
      <c r="D63" s="899" t="s">
        <v>243</v>
      </c>
      <c r="E63" s="900"/>
      <c r="F63" s="899" t="s">
        <v>244</v>
      </c>
      <c r="G63" s="900"/>
      <c r="H63" s="103" t="s">
        <v>245</v>
      </c>
      <c r="I63" s="105" t="s">
        <v>246</v>
      </c>
    </row>
    <row r="64" spans="1:9" ht="120.75" customHeight="1" thickBot="1" x14ac:dyDescent="0.3">
      <c r="A64" s="920"/>
      <c r="B64" s="147">
        <v>1</v>
      </c>
      <c r="C64" s="100"/>
      <c r="D64" s="930"/>
      <c r="E64" s="931"/>
      <c r="F64" s="930"/>
      <c r="G64" s="931"/>
      <c r="H64" s="96"/>
      <c r="I64" s="96"/>
    </row>
    <row r="67" spans="1:9" s="93" customFormat="1" ht="30" customHeight="1" x14ac:dyDescent="0.25">
      <c r="A67" s="66"/>
      <c r="B67" s="66"/>
      <c r="C67" s="66"/>
      <c r="D67" s="66"/>
      <c r="E67" s="66"/>
      <c r="F67" s="66"/>
      <c r="G67" s="66"/>
      <c r="H67" s="66"/>
      <c r="I67" s="66"/>
    </row>
    <row r="68" spans="1:9" ht="34.5" customHeight="1" x14ac:dyDescent="0.25">
      <c r="A68" s="856" t="s">
        <v>261</v>
      </c>
      <c r="B68" s="856"/>
      <c r="C68" s="856"/>
      <c r="D68" s="856"/>
      <c r="E68" s="856"/>
      <c r="F68" s="856"/>
      <c r="G68" s="856"/>
      <c r="H68" s="856"/>
      <c r="I68" s="856"/>
    </row>
    <row r="69" spans="1:9" ht="41.25" customHeight="1" x14ac:dyDescent="0.25">
      <c r="A69" s="106" t="s">
        <v>262</v>
      </c>
      <c r="B69" s="857" t="s">
        <v>263</v>
      </c>
      <c r="C69" s="858"/>
      <c r="D69" s="857" t="s">
        <v>264</v>
      </c>
      <c r="E69" s="858"/>
      <c r="F69" s="857" t="s">
        <v>265</v>
      </c>
      <c r="G69" s="858"/>
      <c r="H69" s="859" t="s">
        <v>266</v>
      </c>
      <c r="I69" s="860"/>
    </row>
    <row r="70" spans="1:9" ht="40.5" customHeight="1" x14ac:dyDescent="0.25">
      <c r="A70" s="106" t="s">
        <v>267</v>
      </c>
      <c r="B70" s="824">
        <v>0.04</v>
      </c>
      <c r="C70" s="825"/>
      <c r="D70" s="824">
        <v>0.04</v>
      </c>
      <c r="E70" s="825"/>
      <c r="F70" s="824">
        <v>0.04</v>
      </c>
      <c r="G70" s="825"/>
      <c r="H70" s="826">
        <v>0</v>
      </c>
      <c r="I70" s="827"/>
    </row>
    <row r="71" spans="1:9" ht="30" customHeight="1" x14ac:dyDescent="0.25">
      <c r="A71" s="828" t="s">
        <v>194</v>
      </c>
      <c r="B71" s="153" t="s">
        <v>99</v>
      </c>
      <c r="C71" s="153" t="s">
        <v>242</v>
      </c>
      <c r="D71" s="153" t="s">
        <v>99</v>
      </c>
      <c r="E71" s="153" t="s">
        <v>242</v>
      </c>
      <c r="F71" s="153" t="s">
        <v>99</v>
      </c>
      <c r="G71" s="153" t="s">
        <v>242</v>
      </c>
      <c r="H71" s="153" t="s">
        <v>99</v>
      </c>
      <c r="I71" s="153" t="s">
        <v>242</v>
      </c>
    </row>
    <row r="72" spans="1:9" ht="30" customHeight="1" x14ac:dyDescent="0.25">
      <c r="A72" s="829"/>
      <c r="B72" s="108">
        <v>8.3299999999999999E-2</v>
      </c>
      <c r="C72" s="108">
        <v>8.3299999999999999E-2</v>
      </c>
      <c r="D72" s="108">
        <v>8.3299999999999999E-2</v>
      </c>
      <c r="E72" s="108">
        <v>8.3299999999999999E-2</v>
      </c>
      <c r="F72" s="108">
        <v>8.3299999999999999E-2</v>
      </c>
      <c r="G72" s="108">
        <v>8.3299999999999999E-2</v>
      </c>
      <c r="H72" s="114"/>
      <c r="I72" s="109"/>
    </row>
    <row r="73" spans="1:9" ht="99.75" customHeight="1" x14ac:dyDescent="0.25">
      <c r="A73" s="106" t="s">
        <v>268</v>
      </c>
      <c r="B73" s="861" t="s">
        <v>269</v>
      </c>
      <c r="C73" s="862"/>
      <c r="D73" s="863" t="s">
        <v>270</v>
      </c>
      <c r="E73" s="864"/>
      <c r="F73" s="863" t="s">
        <v>271</v>
      </c>
      <c r="G73" s="862"/>
      <c r="H73" s="865"/>
      <c r="I73" s="866"/>
    </row>
    <row r="74" spans="1:9" ht="80.25" customHeight="1" x14ac:dyDescent="0.25">
      <c r="A74" s="106" t="s">
        <v>272</v>
      </c>
      <c r="B74" s="845" t="s">
        <v>273</v>
      </c>
      <c r="C74" s="844"/>
      <c r="D74" s="843" t="s">
        <v>273</v>
      </c>
      <c r="E74" s="844"/>
      <c r="F74" s="843" t="s">
        <v>273</v>
      </c>
      <c r="G74" s="844"/>
      <c r="H74" s="852"/>
      <c r="I74" s="851"/>
    </row>
    <row r="75" spans="1:9" ht="30.75" customHeight="1" x14ac:dyDescent="0.25">
      <c r="A75" s="828" t="s">
        <v>196</v>
      </c>
      <c r="B75" s="153" t="s">
        <v>99</v>
      </c>
      <c r="C75" s="153" t="s">
        <v>242</v>
      </c>
      <c r="D75" s="153" t="s">
        <v>99</v>
      </c>
      <c r="E75" s="153" t="s">
        <v>242</v>
      </c>
      <c r="F75" s="153" t="s">
        <v>99</v>
      </c>
      <c r="G75" s="153" t="s">
        <v>242</v>
      </c>
      <c r="H75" s="153" t="s">
        <v>99</v>
      </c>
      <c r="I75" s="153" t="s">
        <v>242</v>
      </c>
    </row>
    <row r="76" spans="1:9" ht="30.75" customHeight="1" x14ac:dyDescent="0.25">
      <c r="A76" s="829"/>
      <c r="B76" s="108">
        <v>8.3299999999999999E-2</v>
      </c>
      <c r="C76" s="108"/>
      <c r="D76" s="108">
        <v>8.3299999999999999E-2</v>
      </c>
      <c r="E76" s="108"/>
      <c r="F76" s="108">
        <v>8.3299999999999999E-2</v>
      </c>
      <c r="G76" s="108"/>
      <c r="H76" s="114"/>
      <c r="I76" s="110"/>
    </row>
    <row r="77" spans="1:9" ht="135" customHeight="1" x14ac:dyDescent="0.25">
      <c r="A77" s="106" t="s">
        <v>268</v>
      </c>
      <c r="B77" s="897"/>
      <c r="C77" s="898"/>
      <c r="D77" s="893"/>
      <c r="E77" s="894"/>
      <c r="F77" s="893"/>
      <c r="G77" s="894"/>
      <c r="H77" s="895"/>
      <c r="I77" s="896"/>
    </row>
    <row r="78" spans="1:9" ht="80.25" customHeight="1" x14ac:dyDescent="0.25">
      <c r="A78" s="106" t="s">
        <v>272</v>
      </c>
      <c r="B78" s="843"/>
      <c r="C78" s="844"/>
      <c r="D78" s="843"/>
      <c r="E78" s="844"/>
      <c r="F78" s="843"/>
      <c r="G78" s="844"/>
      <c r="H78" s="852"/>
      <c r="I78" s="851"/>
    </row>
    <row r="79" spans="1:9" ht="30.75" customHeight="1" x14ac:dyDescent="0.25">
      <c r="A79" s="828" t="s">
        <v>197</v>
      </c>
      <c r="B79" s="153" t="s">
        <v>99</v>
      </c>
      <c r="C79" s="153" t="s">
        <v>242</v>
      </c>
      <c r="D79" s="153" t="s">
        <v>99</v>
      </c>
      <c r="E79" s="153" t="s">
        <v>242</v>
      </c>
      <c r="F79" s="153" t="s">
        <v>99</v>
      </c>
      <c r="G79" s="153" t="s">
        <v>242</v>
      </c>
      <c r="H79" s="153" t="s">
        <v>99</v>
      </c>
      <c r="I79" s="153" t="s">
        <v>242</v>
      </c>
    </row>
    <row r="80" spans="1:9" ht="30.75" customHeight="1" x14ac:dyDescent="0.25">
      <c r="A80" s="829"/>
      <c r="B80" s="108">
        <v>8.3299999999999999E-2</v>
      </c>
      <c r="C80" s="108"/>
      <c r="D80" s="108">
        <v>8.3299999999999999E-2</v>
      </c>
      <c r="E80" s="108"/>
      <c r="F80" s="108">
        <v>8.3299999999999999E-2</v>
      </c>
      <c r="G80" s="108"/>
      <c r="H80" s="114"/>
      <c r="I80" s="110"/>
    </row>
    <row r="81" spans="1:9" ht="105.75" customHeight="1" x14ac:dyDescent="0.25">
      <c r="A81" s="106" t="s">
        <v>268</v>
      </c>
      <c r="B81" s="935"/>
      <c r="C81" s="936"/>
      <c r="D81" s="853"/>
      <c r="E81" s="854"/>
      <c r="F81" s="935"/>
      <c r="G81" s="936"/>
      <c r="H81" s="852"/>
      <c r="I81" s="851"/>
    </row>
    <row r="82" spans="1:9" ht="80.25" customHeight="1" x14ac:dyDescent="0.25">
      <c r="A82" s="106" t="s">
        <v>272</v>
      </c>
      <c r="B82" s="843"/>
      <c r="C82" s="844"/>
      <c r="D82" s="843"/>
      <c r="E82" s="844"/>
      <c r="F82" s="843"/>
      <c r="G82" s="844"/>
      <c r="H82" s="852"/>
      <c r="I82" s="851"/>
    </row>
    <row r="83" spans="1:9" ht="30.75" customHeight="1" x14ac:dyDescent="0.25">
      <c r="A83" s="828" t="s">
        <v>198</v>
      </c>
      <c r="B83" s="153" t="s">
        <v>99</v>
      </c>
      <c r="C83" s="153" t="s">
        <v>242</v>
      </c>
      <c r="D83" s="153" t="s">
        <v>99</v>
      </c>
      <c r="E83" s="153" t="s">
        <v>242</v>
      </c>
      <c r="F83" s="153" t="s">
        <v>99</v>
      </c>
      <c r="G83" s="153" t="s">
        <v>242</v>
      </c>
      <c r="H83" s="153" t="s">
        <v>99</v>
      </c>
      <c r="I83" s="153" t="s">
        <v>242</v>
      </c>
    </row>
    <row r="84" spans="1:9" ht="30.75" customHeight="1" x14ac:dyDescent="0.25">
      <c r="A84" s="829"/>
      <c r="B84" s="108">
        <v>8.3299999999999999E-2</v>
      </c>
      <c r="C84" s="108"/>
      <c r="D84" s="108">
        <v>8.3299999999999999E-2</v>
      </c>
      <c r="E84" s="108"/>
      <c r="F84" s="108">
        <v>8.3299999999999999E-2</v>
      </c>
      <c r="G84" s="108"/>
      <c r="H84" s="114"/>
      <c r="I84" s="110"/>
    </row>
    <row r="85" spans="1:9" ht="156" customHeight="1" x14ac:dyDescent="0.25">
      <c r="A85" s="106" t="s">
        <v>268</v>
      </c>
      <c r="B85" s="935"/>
      <c r="C85" s="936"/>
      <c r="D85" s="853"/>
      <c r="E85" s="854"/>
      <c r="F85" s="935"/>
      <c r="G85" s="936"/>
      <c r="H85" s="852"/>
      <c r="I85" s="851"/>
    </row>
    <row r="86" spans="1:9" ht="80.25" customHeight="1" x14ac:dyDescent="0.25">
      <c r="A86" s="106" t="s">
        <v>272</v>
      </c>
      <c r="B86" s="843"/>
      <c r="C86" s="844"/>
      <c r="D86" s="845"/>
      <c r="E86" s="846"/>
      <c r="F86" s="845"/>
      <c r="G86" s="851"/>
      <c r="H86" s="852"/>
      <c r="I86" s="851"/>
    </row>
    <row r="87" spans="1:9" ht="30" customHeight="1" x14ac:dyDescent="0.25">
      <c r="A87" s="828" t="s">
        <v>201</v>
      </c>
      <c r="B87" s="153" t="s">
        <v>99</v>
      </c>
      <c r="C87" s="153" t="s">
        <v>242</v>
      </c>
      <c r="D87" s="153" t="s">
        <v>99</v>
      </c>
      <c r="E87" s="153" t="s">
        <v>242</v>
      </c>
      <c r="F87" s="153" t="s">
        <v>99</v>
      </c>
      <c r="G87" s="153" t="s">
        <v>242</v>
      </c>
      <c r="H87" s="153" t="s">
        <v>99</v>
      </c>
      <c r="I87" s="153" t="s">
        <v>242</v>
      </c>
    </row>
    <row r="88" spans="1:9" ht="30" customHeight="1" x14ac:dyDescent="0.25">
      <c r="A88" s="829"/>
      <c r="B88" s="108">
        <v>8.3299999999999999E-2</v>
      </c>
      <c r="C88" s="108"/>
      <c r="D88" s="108">
        <v>8.3299999999999999E-2</v>
      </c>
      <c r="E88" s="108"/>
      <c r="F88" s="108">
        <v>8.3299999999999999E-2</v>
      </c>
      <c r="G88" s="108"/>
      <c r="H88" s="114"/>
      <c r="I88" s="110"/>
    </row>
    <row r="89" spans="1:9" ht="138.75" customHeight="1" x14ac:dyDescent="0.25">
      <c r="A89" s="106" t="s">
        <v>268</v>
      </c>
      <c r="B89" s="853"/>
      <c r="C89" s="854"/>
      <c r="D89" s="853"/>
      <c r="E89" s="854"/>
      <c r="F89" s="937"/>
      <c r="G89" s="938"/>
      <c r="H89" s="892"/>
      <c r="I89" s="892"/>
    </row>
    <row r="90" spans="1:9" ht="80.25" customHeight="1" x14ac:dyDescent="0.25">
      <c r="A90" s="106" t="s">
        <v>272</v>
      </c>
      <c r="B90" s="832"/>
      <c r="C90" s="833"/>
      <c r="D90" s="832"/>
      <c r="E90" s="833"/>
      <c r="F90" s="832"/>
      <c r="G90" s="833"/>
      <c r="H90" s="834"/>
      <c r="I90" s="835"/>
    </row>
    <row r="91" spans="1:9" ht="29.25" customHeight="1" x14ac:dyDescent="0.25">
      <c r="A91" s="828" t="s">
        <v>202</v>
      </c>
      <c r="B91" s="153" t="s">
        <v>99</v>
      </c>
      <c r="C91" s="153" t="s">
        <v>242</v>
      </c>
      <c r="D91" s="153" t="s">
        <v>99</v>
      </c>
      <c r="E91" s="153" t="s">
        <v>242</v>
      </c>
      <c r="F91" s="153" t="s">
        <v>99</v>
      </c>
      <c r="G91" s="153" t="s">
        <v>242</v>
      </c>
      <c r="H91" s="153" t="s">
        <v>99</v>
      </c>
      <c r="I91" s="153" t="s">
        <v>242</v>
      </c>
    </row>
    <row r="92" spans="1:9" ht="29.25" customHeight="1" x14ac:dyDescent="0.25">
      <c r="A92" s="829"/>
      <c r="B92" s="108">
        <v>8.3299999999999999E-2</v>
      </c>
      <c r="C92" s="108"/>
      <c r="D92" s="108">
        <v>8.3299999999999999E-2</v>
      </c>
      <c r="E92" s="108"/>
      <c r="F92" s="108">
        <v>8.3299999999999999E-2</v>
      </c>
      <c r="G92" s="108"/>
      <c r="H92" s="114"/>
      <c r="I92" s="110"/>
    </row>
    <row r="93" spans="1:9" ht="125.25" customHeight="1" x14ac:dyDescent="0.25">
      <c r="A93" s="106" t="s">
        <v>268</v>
      </c>
      <c r="B93" s="836"/>
      <c r="C93" s="837"/>
      <c r="D93" s="838"/>
      <c r="E93" s="839"/>
      <c r="F93" s="840"/>
      <c r="G93" s="841"/>
      <c r="H93" s="842"/>
      <c r="I93" s="842"/>
    </row>
    <row r="94" spans="1:9" ht="80.25" customHeight="1" x14ac:dyDescent="0.25">
      <c r="A94" s="106" t="s">
        <v>272</v>
      </c>
      <c r="B94" s="832"/>
      <c r="C94" s="833"/>
      <c r="D94" s="832"/>
      <c r="E94" s="833"/>
      <c r="F94" s="832"/>
      <c r="G94" s="833"/>
      <c r="H94" s="834"/>
      <c r="I94" s="835"/>
    </row>
    <row r="95" spans="1:9" ht="24.95" customHeight="1" x14ac:dyDescent="0.25">
      <c r="A95" s="828" t="s">
        <v>203</v>
      </c>
      <c r="B95" s="153" t="s">
        <v>99</v>
      </c>
      <c r="C95" s="153" t="s">
        <v>242</v>
      </c>
      <c r="D95" s="153" t="s">
        <v>99</v>
      </c>
      <c r="E95" s="153" t="s">
        <v>242</v>
      </c>
      <c r="F95" s="153" t="s">
        <v>99</v>
      </c>
      <c r="G95" s="153" t="s">
        <v>242</v>
      </c>
      <c r="H95" s="153" t="s">
        <v>99</v>
      </c>
      <c r="I95" s="153" t="s">
        <v>242</v>
      </c>
    </row>
    <row r="96" spans="1:9" ht="24.95" customHeight="1" x14ac:dyDescent="0.25">
      <c r="A96" s="829"/>
      <c r="B96" s="108">
        <v>8.3299999999999999E-2</v>
      </c>
      <c r="C96" s="110"/>
      <c r="D96" s="108">
        <v>8.3299999999999999E-2</v>
      </c>
      <c r="E96" s="109"/>
      <c r="F96" s="108">
        <v>8.3299999999999999E-2</v>
      </c>
      <c r="G96" s="110"/>
      <c r="H96" s="114"/>
      <c r="I96" s="110"/>
    </row>
    <row r="97" spans="1:9" s="507" customFormat="1" ht="80.25" customHeight="1" x14ac:dyDescent="0.25">
      <c r="A97" s="402" t="s">
        <v>268</v>
      </c>
      <c r="B97" s="940"/>
      <c r="C97" s="940"/>
      <c r="D97" s="940"/>
      <c r="E97" s="940"/>
      <c r="F97" s="940"/>
      <c r="G97" s="940"/>
      <c r="H97" s="941"/>
      <c r="I97" s="941"/>
    </row>
    <row r="98" spans="1:9" ht="80.25" customHeight="1" x14ac:dyDescent="0.25">
      <c r="A98" s="106" t="s">
        <v>272</v>
      </c>
      <c r="B98" s="843"/>
      <c r="C98" s="844"/>
      <c r="D98" s="843"/>
      <c r="E98" s="844"/>
      <c r="F98" s="843"/>
      <c r="G98" s="844"/>
      <c r="H98" s="834"/>
      <c r="I98" s="835"/>
    </row>
    <row r="99" spans="1:9" ht="24.95" customHeight="1" x14ac:dyDescent="0.25">
      <c r="A99" s="828" t="s">
        <v>204</v>
      </c>
      <c r="B99" s="153" t="s">
        <v>99</v>
      </c>
      <c r="C99" s="153" t="s">
        <v>242</v>
      </c>
      <c r="D99" s="153" t="s">
        <v>99</v>
      </c>
      <c r="E99" s="153" t="s">
        <v>242</v>
      </c>
      <c r="F99" s="153" t="s">
        <v>99</v>
      </c>
      <c r="G99" s="153" t="s">
        <v>242</v>
      </c>
      <c r="H99" s="153" t="s">
        <v>99</v>
      </c>
      <c r="I99" s="153" t="s">
        <v>242</v>
      </c>
    </row>
    <row r="100" spans="1:9" ht="24.95" customHeight="1" x14ac:dyDescent="0.25">
      <c r="A100" s="829"/>
      <c r="B100" s="108">
        <v>8.3299999999999999E-2</v>
      </c>
      <c r="C100" s="108"/>
      <c r="D100" s="108">
        <v>8.3299999999999999E-2</v>
      </c>
      <c r="E100" s="108"/>
      <c r="F100" s="108">
        <v>8.3299999999999999E-2</v>
      </c>
      <c r="G100" s="108"/>
      <c r="H100" s="114"/>
      <c r="I100" s="110"/>
    </row>
    <row r="101" spans="1:9" ht="102" customHeight="1" x14ac:dyDescent="0.25">
      <c r="A101" s="106" t="s">
        <v>268</v>
      </c>
      <c r="B101" s="934"/>
      <c r="C101" s="934"/>
      <c r="D101" s="934"/>
      <c r="E101" s="934"/>
      <c r="F101" s="934"/>
      <c r="G101" s="934"/>
      <c r="H101" s="842"/>
      <c r="I101" s="842"/>
    </row>
    <row r="102" spans="1:9" ht="80.25" customHeight="1" x14ac:dyDescent="0.25">
      <c r="A102" s="106" t="s">
        <v>272</v>
      </c>
      <c r="B102" s="843"/>
      <c r="C102" s="844"/>
      <c r="D102" s="843"/>
      <c r="E102" s="844"/>
      <c r="F102" s="843"/>
      <c r="G102" s="844"/>
      <c r="H102" s="834"/>
      <c r="I102" s="835"/>
    </row>
    <row r="103" spans="1:9" ht="24.95" customHeight="1" x14ac:dyDescent="0.25">
      <c r="A103" s="828" t="s">
        <v>206</v>
      </c>
      <c r="B103" s="153" t="s">
        <v>99</v>
      </c>
      <c r="C103" s="153" t="s">
        <v>242</v>
      </c>
      <c r="D103" s="153" t="s">
        <v>99</v>
      </c>
      <c r="E103" s="153" t="s">
        <v>242</v>
      </c>
      <c r="F103" s="153" t="s">
        <v>99</v>
      </c>
      <c r="G103" s="153" t="s">
        <v>242</v>
      </c>
      <c r="H103" s="153" t="s">
        <v>99</v>
      </c>
      <c r="I103" s="153" t="s">
        <v>242</v>
      </c>
    </row>
    <row r="104" spans="1:9" ht="24.95" customHeight="1" x14ac:dyDescent="0.25">
      <c r="A104" s="829"/>
      <c r="B104" s="108">
        <v>8.3299999999999999E-2</v>
      </c>
      <c r="C104" s="108"/>
      <c r="D104" s="108">
        <v>8.3299999999999999E-2</v>
      </c>
      <c r="E104" s="108"/>
      <c r="F104" s="108">
        <v>8.3299999999999999E-2</v>
      </c>
      <c r="G104" s="108"/>
      <c r="H104" s="114"/>
      <c r="I104" s="110"/>
    </row>
    <row r="105" spans="1:9" ht="80.25" customHeight="1" x14ac:dyDescent="0.25">
      <c r="A105" s="106" t="s">
        <v>268</v>
      </c>
      <c r="B105" s="934"/>
      <c r="C105" s="934"/>
      <c r="D105" s="934"/>
      <c r="E105" s="934"/>
      <c r="F105" s="934"/>
      <c r="G105" s="934"/>
      <c r="H105" s="842"/>
      <c r="I105" s="842"/>
    </row>
    <row r="106" spans="1:9" ht="80.25" customHeight="1" x14ac:dyDescent="0.25">
      <c r="A106" s="106" t="s">
        <v>272</v>
      </c>
      <c r="B106" s="843"/>
      <c r="C106" s="844"/>
      <c r="D106" s="843"/>
      <c r="E106" s="844"/>
      <c r="F106" s="843"/>
      <c r="G106" s="844"/>
      <c r="H106" s="834"/>
      <c r="I106" s="835"/>
    </row>
    <row r="107" spans="1:9" ht="24.95" customHeight="1" x14ac:dyDescent="0.25">
      <c r="A107" s="828" t="s">
        <v>207</v>
      </c>
      <c r="B107" s="153" t="s">
        <v>99</v>
      </c>
      <c r="C107" s="153" t="s">
        <v>242</v>
      </c>
      <c r="D107" s="153" t="s">
        <v>99</v>
      </c>
      <c r="E107" s="153" t="s">
        <v>242</v>
      </c>
      <c r="F107" s="153" t="s">
        <v>99</v>
      </c>
      <c r="G107" s="153" t="s">
        <v>242</v>
      </c>
      <c r="H107" s="153" t="s">
        <v>99</v>
      </c>
      <c r="I107" s="153" t="s">
        <v>242</v>
      </c>
    </row>
    <row r="108" spans="1:9" ht="24.95" customHeight="1" x14ac:dyDescent="0.25">
      <c r="A108" s="829"/>
      <c r="B108" s="108">
        <v>8.3299999999999999E-2</v>
      </c>
      <c r="C108" s="108"/>
      <c r="D108" s="108">
        <v>8.3299999999999999E-2</v>
      </c>
      <c r="E108" s="108"/>
      <c r="F108" s="108">
        <v>8.3299999999999999E-2</v>
      </c>
      <c r="G108" s="108"/>
      <c r="H108" s="114"/>
      <c r="I108" s="110"/>
    </row>
    <row r="109" spans="1:9" ht="80.25" customHeight="1" x14ac:dyDescent="0.25">
      <c r="A109" s="106" t="s">
        <v>268</v>
      </c>
      <c r="B109" s="934"/>
      <c r="C109" s="934"/>
      <c r="D109" s="934"/>
      <c r="E109" s="934"/>
      <c r="F109" s="934"/>
      <c r="G109" s="934"/>
      <c r="H109" s="842"/>
      <c r="I109" s="842"/>
    </row>
    <row r="110" spans="1:9" ht="80.25" customHeight="1" x14ac:dyDescent="0.25">
      <c r="A110" s="106" t="s">
        <v>272</v>
      </c>
      <c r="B110" s="843"/>
      <c r="C110" s="844"/>
      <c r="D110" s="843"/>
      <c r="E110" s="844"/>
      <c r="F110" s="843"/>
      <c r="G110" s="844"/>
      <c r="H110" s="834"/>
      <c r="I110" s="835"/>
    </row>
    <row r="111" spans="1:9" ht="24.95" customHeight="1" x14ac:dyDescent="0.25">
      <c r="A111" s="828" t="s">
        <v>208</v>
      </c>
      <c r="B111" s="153" t="s">
        <v>99</v>
      </c>
      <c r="C111" s="153" t="s">
        <v>242</v>
      </c>
      <c r="D111" s="153" t="s">
        <v>99</v>
      </c>
      <c r="E111" s="153" t="s">
        <v>242</v>
      </c>
      <c r="F111" s="153" t="s">
        <v>99</v>
      </c>
      <c r="G111" s="153" t="s">
        <v>242</v>
      </c>
      <c r="H111" s="153" t="s">
        <v>99</v>
      </c>
      <c r="I111" s="153" t="s">
        <v>242</v>
      </c>
    </row>
    <row r="112" spans="1:9" ht="24.95" customHeight="1" x14ac:dyDescent="0.25">
      <c r="A112" s="829"/>
      <c r="B112" s="108">
        <v>8.3299999999999999E-2</v>
      </c>
      <c r="C112" s="108"/>
      <c r="D112" s="108">
        <v>8.3299999999999999E-2</v>
      </c>
      <c r="E112" s="108"/>
      <c r="F112" s="108">
        <v>8.3299999999999999E-2</v>
      </c>
      <c r="G112" s="108"/>
      <c r="H112" s="114"/>
      <c r="I112" s="110"/>
    </row>
    <row r="113" spans="1:9" ht="80.25" customHeight="1" x14ac:dyDescent="0.25">
      <c r="A113" s="106" t="s">
        <v>268</v>
      </c>
      <c r="B113" s="934"/>
      <c r="C113" s="934"/>
      <c r="D113" s="934"/>
      <c r="E113" s="934"/>
      <c r="F113" s="934"/>
      <c r="G113" s="934"/>
      <c r="H113" s="842"/>
      <c r="I113" s="842"/>
    </row>
    <row r="114" spans="1:9" ht="80.25" customHeight="1" x14ac:dyDescent="0.25">
      <c r="A114" s="106" t="s">
        <v>272</v>
      </c>
      <c r="B114" s="843"/>
      <c r="C114" s="844"/>
      <c r="D114" s="843"/>
      <c r="E114" s="844"/>
      <c r="F114" s="843"/>
      <c r="G114" s="844"/>
      <c r="H114" s="834"/>
      <c r="I114" s="835"/>
    </row>
    <row r="115" spans="1:9" ht="24.95" customHeight="1" x14ac:dyDescent="0.25">
      <c r="A115" s="828" t="s">
        <v>209</v>
      </c>
      <c r="B115" s="153" t="s">
        <v>99</v>
      </c>
      <c r="C115" s="153" t="s">
        <v>242</v>
      </c>
      <c r="D115" s="153" t="s">
        <v>99</v>
      </c>
      <c r="E115" s="153" t="s">
        <v>242</v>
      </c>
      <c r="F115" s="153" t="s">
        <v>99</v>
      </c>
      <c r="G115" s="153" t="s">
        <v>242</v>
      </c>
      <c r="H115" s="153" t="s">
        <v>99</v>
      </c>
      <c r="I115" s="153" t="s">
        <v>242</v>
      </c>
    </row>
    <row r="116" spans="1:9" ht="24.95" customHeight="1" x14ac:dyDescent="0.25">
      <c r="A116" s="829"/>
      <c r="B116" s="108">
        <v>8.3699999999999997E-2</v>
      </c>
      <c r="C116" s="108"/>
      <c r="D116" s="108">
        <v>8.3699999999999997E-2</v>
      </c>
      <c r="E116" s="273"/>
      <c r="F116" s="108">
        <v>8.3699999999999997E-2</v>
      </c>
      <c r="G116" s="274"/>
      <c r="H116" s="273"/>
      <c r="I116" s="274"/>
    </row>
    <row r="117" spans="1:9" ht="80.25" customHeight="1" x14ac:dyDescent="0.25">
      <c r="A117" s="106" t="s">
        <v>268</v>
      </c>
      <c r="B117" s="939"/>
      <c r="C117" s="939"/>
      <c r="D117" s="939"/>
      <c r="E117" s="939"/>
      <c r="F117" s="939"/>
      <c r="G117" s="939"/>
      <c r="H117" s="939"/>
      <c r="I117" s="939"/>
    </row>
    <row r="118" spans="1:9" ht="80.25" customHeight="1" x14ac:dyDescent="0.25">
      <c r="A118" s="106" t="s">
        <v>272</v>
      </c>
      <c r="B118" s="834"/>
      <c r="C118" s="835"/>
      <c r="D118" s="834"/>
      <c r="E118" s="835"/>
      <c r="F118" s="834"/>
      <c r="G118" s="835"/>
      <c r="H118" s="834"/>
      <c r="I118" s="835"/>
    </row>
    <row r="119" spans="1:9" ht="16.5" x14ac:dyDescent="0.25">
      <c r="A119" s="107" t="s">
        <v>274</v>
      </c>
      <c r="B119" s="375">
        <f t="shared" ref="B119:I119" si="1">(B72+B76+B80+B84+B88+B92+B96+B100+B104+B108+B112+B116)</f>
        <v>1</v>
      </c>
      <c r="C119" s="376"/>
      <c r="D119" s="375">
        <f t="shared" si="1"/>
        <v>1</v>
      </c>
      <c r="E119" s="376"/>
      <c r="F119" s="375">
        <f t="shared" si="1"/>
        <v>1</v>
      </c>
      <c r="G119" s="112"/>
      <c r="H119" s="112">
        <f t="shared" si="1"/>
        <v>0</v>
      </c>
      <c r="I119" s="112">
        <f t="shared" si="1"/>
        <v>0</v>
      </c>
    </row>
    <row r="121" spans="1:9" ht="28.5" x14ac:dyDescent="0.25">
      <c r="A121" s="353" t="s">
        <v>275</v>
      </c>
    </row>
  </sheetData>
  <mergeCells count="210">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7:G57"/>
    <mergeCell ref="D59:E59"/>
    <mergeCell ref="F59:G59"/>
    <mergeCell ref="D54:E54"/>
    <mergeCell ref="D58:E58"/>
    <mergeCell ref="F64:G64"/>
    <mergeCell ref="F62:G62"/>
    <mergeCell ref="B106:C106"/>
    <mergeCell ref="D106:E106"/>
    <mergeCell ref="F106:G106"/>
    <mergeCell ref="B78:C78"/>
    <mergeCell ref="D78:E78"/>
    <mergeCell ref="F78:G78"/>
    <mergeCell ref="B81:C81"/>
    <mergeCell ref="D81:E81"/>
    <mergeCell ref="F81:G81"/>
    <mergeCell ref="F101:G101"/>
    <mergeCell ref="B69:C69"/>
    <mergeCell ref="D69:E69"/>
    <mergeCell ref="F61:G61"/>
    <mergeCell ref="F63:G63"/>
    <mergeCell ref="D89:E89"/>
    <mergeCell ref="F89:G89"/>
    <mergeCell ref="A53:A54"/>
    <mergeCell ref="A55:A56"/>
    <mergeCell ref="A57:A58"/>
    <mergeCell ref="A59:A60"/>
    <mergeCell ref="A61:A62"/>
    <mergeCell ref="A63:A64"/>
    <mergeCell ref="D53:E53"/>
    <mergeCell ref="D60:E60"/>
    <mergeCell ref="D62:E62"/>
    <mergeCell ref="D64:E64"/>
    <mergeCell ref="D61:E61"/>
    <mergeCell ref="D55:E55"/>
    <mergeCell ref="D57:E57"/>
    <mergeCell ref="D63:E63"/>
    <mergeCell ref="D56:E56"/>
    <mergeCell ref="F42:G42"/>
    <mergeCell ref="F49:G49"/>
    <mergeCell ref="F50:G50"/>
    <mergeCell ref="F52:G52"/>
    <mergeCell ref="F51:G51"/>
    <mergeCell ref="D52:E52"/>
    <mergeCell ref="A41:A42"/>
    <mergeCell ref="A43:A44"/>
    <mergeCell ref="D48:E48"/>
    <mergeCell ref="F47:G47"/>
    <mergeCell ref="F48:G48"/>
    <mergeCell ref="D47:E47"/>
    <mergeCell ref="D49:E49"/>
    <mergeCell ref="D51:E51"/>
    <mergeCell ref="D50:E50"/>
    <mergeCell ref="F53:G53"/>
    <mergeCell ref="F55:G55"/>
    <mergeCell ref="A36:I36"/>
    <mergeCell ref="B37:I37"/>
    <mergeCell ref="B40:C40"/>
    <mergeCell ref="D41:E41"/>
    <mergeCell ref="D42:E42"/>
    <mergeCell ref="F41:G41"/>
    <mergeCell ref="D45:E45"/>
    <mergeCell ref="D44:E44"/>
    <mergeCell ref="D46:E46"/>
    <mergeCell ref="D40:I40"/>
    <mergeCell ref="F44:G44"/>
    <mergeCell ref="F45:G45"/>
    <mergeCell ref="F46:G46"/>
    <mergeCell ref="D43:E43"/>
    <mergeCell ref="F43:G43"/>
    <mergeCell ref="A45:A46"/>
    <mergeCell ref="A38:A39"/>
    <mergeCell ref="G38:G39"/>
    <mergeCell ref="H38:I39"/>
    <mergeCell ref="A47:A48"/>
    <mergeCell ref="A49:A50"/>
    <mergeCell ref="A51:A52"/>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4:O24"/>
    <mergeCell ref="B14:O16"/>
    <mergeCell ref="B18:F18"/>
    <mergeCell ref="I18:O18"/>
    <mergeCell ref="K20:O20"/>
    <mergeCell ref="A1:A4"/>
    <mergeCell ref="J9:K11"/>
    <mergeCell ref="G18:H18"/>
    <mergeCell ref="G20:I20"/>
    <mergeCell ref="B20:E20"/>
    <mergeCell ref="C21:O21"/>
    <mergeCell ref="A14:A16"/>
    <mergeCell ref="A9:A11"/>
    <mergeCell ref="B7:K7"/>
    <mergeCell ref="F56:G56"/>
    <mergeCell ref="F86:G86"/>
    <mergeCell ref="H86:I86"/>
    <mergeCell ref="B89:C89"/>
    <mergeCell ref="A107:A108"/>
    <mergeCell ref="A111:A112"/>
    <mergeCell ref="A115:A116"/>
    <mergeCell ref="M9:O9"/>
    <mergeCell ref="M10:O10"/>
    <mergeCell ref="M11:O11"/>
    <mergeCell ref="A71:A72"/>
    <mergeCell ref="A75:A76"/>
    <mergeCell ref="A79:A80"/>
    <mergeCell ref="A83:A84"/>
    <mergeCell ref="A87:A88"/>
    <mergeCell ref="A91:A92"/>
    <mergeCell ref="A25:O25"/>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4:G54"/>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60:G60"/>
    <mergeCell ref="F58:G58"/>
  </mergeCells>
  <phoneticPr fontId="45" type="noConversion"/>
  <hyperlinks>
    <hyperlink ref="B74:C74" r:id="rId1" display="https://secretariadistritald-my.sharepoint.com/:x:/g/personal/territorializacion2021_sdmujer_gov_co/IQCmTprAwI-tSLF_16vL1_0fAYUEDSKJQHtSs3zr9oCadus?e=Qni8HQ" xr:uid="{CBC20EBF-AD23-4A2E-8CEF-D99350764A1E}"/>
    <hyperlink ref="D74:E74" r:id="rId2" display="https://secretariadistritald-my.sharepoint.com/:x:/g/personal/territorializacion2021_sdmujer_gov_co/IQCmTprAwI-tSLF_16vL1_0fAYUEDSKJQHtSs3zr9oCadus?e=Qni8HQ" xr:uid="{190C6BCC-B356-4BBD-9590-01CC516647B5}"/>
    <hyperlink ref="F74:G74" r:id="rId3" display="https://secretariadistritald-my.sharepoint.com/:x:/g/personal/territorializacion2021_sdmujer_gov_co/IQCmTprAwI-tSLF_16vL1_0fAYUEDSKJQHtSs3zr9oCadus?e=Qni8HQ" xr:uid="{6731D71C-F6E0-4D65-A340-F0B2E37A17CC}"/>
    <hyperlink ref="B74" r:id="rId4" xr:uid="{85A5376D-B505-4279-A781-A018606AB4C0}"/>
  </hyperlinks>
  <pageMargins left="0.25" right="0.25" top="0.75" bottom="0.75" header="0.3" footer="0.3"/>
  <pageSetup scale="10"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H38:I39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row>
    <row r="3" spans="2:28"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row>
    <row r="4" spans="2:28"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row>
    <row r="5" spans="2:28"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row>
    <row r="6" spans="2:28"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row>
    <row r="7" spans="2:28"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782" t="s">
        <v>123</v>
      </c>
      <c r="D10" s="781"/>
      <c r="E10" s="783" t="s">
        <v>782</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row>
    <row r="11" spans="2:28"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row>
    <row r="12" spans="2:28" ht="29.25" customHeight="1" x14ac:dyDescent="0.25">
      <c r="B12" s="30"/>
      <c r="C12" s="782" t="s">
        <v>125</v>
      </c>
      <c r="D12" s="781"/>
      <c r="E12" s="794" t="s">
        <v>783</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row>
    <row r="13" spans="2:28"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782" t="s">
        <v>746</v>
      </c>
      <c r="D14" s="781"/>
      <c r="E14" s="798" t="s">
        <v>784</v>
      </c>
      <c r="F14" s="799"/>
      <c r="G14" s="799"/>
      <c r="H14" s="799"/>
      <c r="I14" s="799"/>
      <c r="J14" s="799"/>
      <c r="K14" s="799"/>
      <c r="L14" s="799"/>
      <c r="M14" s="799"/>
      <c r="N14" s="799"/>
      <c r="O14" s="799"/>
      <c r="P14" s="799"/>
      <c r="Q14" s="799"/>
      <c r="R14" s="799"/>
      <c r="S14" s="799"/>
      <c r="T14" s="799"/>
      <c r="U14" s="799"/>
      <c r="V14" s="799"/>
      <c r="W14" s="799"/>
      <c r="X14" s="799"/>
      <c r="Y14" s="799"/>
      <c r="Z14" s="799"/>
      <c r="AA14" s="800"/>
      <c r="AB14" s="301"/>
    </row>
    <row r="15" spans="2:28" ht="15.75" customHeight="1" x14ac:dyDescent="0.25">
      <c r="B15" s="30"/>
      <c r="C15" s="303"/>
      <c r="D15" s="303"/>
      <c r="E15" s="802"/>
      <c r="F15" s="803"/>
      <c r="G15" s="803"/>
      <c r="H15" s="803"/>
      <c r="I15" s="803"/>
      <c r="J15" s="803"/>
      <c r="K15" s="803"/>
      <c r="L15" s="803"/>
      <c r="M15" s="803"/>
      <c r="N15" s="803"/>
      <c r="O15" s="803"/>
      <c r="P15" s="803"/>
      <c r="Q15" s="803"/>
      <c r="R15" s="803"/>
      <c r="S15" s="803"/>
      <c r="T15" s="803"/>
      <c r="U15" s="803"/>
      <c r="V15" s="803"/>
      <c r="W15" s="803"/>
      <c r="X15" s="803"/>
      <c r="Y15" s="803"/>
      <c r="Z15" s="803"/>
      <c r="AA15" s="804"/>
      <c r="AB15" s="301"/>
    </row>
    <row r="17" spans="3:28" ht="15" customHeight="1" x14ac:dyDescent="0.25">
      <c r="C17" s="782" t="s">
        <v>748</v>
      </c>
      <c r="D17" s="781"/>
      <c r="E17" s="1340" t="s">
        <v>763</v>
      </c>
      <c r="F17" s="799"/>
      <c r="G17" s="799"/>
      <c r="H17" s="799"/>
      <c r="I17" s="799"/>
      <c r="J17" s="799"/>
      <c r="K17" s="799"/>
      <c r="L17" s="799"/>
      <c r="M17" s="799"/>
      <c r="N17" s="799"/>
      <c r="O17" s="799"/>
      <c r="P17" s="799"/>
      <c r="Q17" s="799"/>
      <c r="R17" s="799"/>
      <c r="S17" s="799"/>
      <c r="T17" s="799"/>
      <c r="U17" s="799"/>
      <c r="V17" s="799"/>
      <c r="W17" s="799"/>
      <c r="X17" s="799"/>
      <c r="Y17" s="799"/>
      <c r="Z17" s="799"/>
      <c r="AA17" s="800"/>
      <c r="AB17" s="301"/>
    </row>
    <row r="18" spans="3:28" ht="15" customHeight="1" x14ac:dyDescent="0.25">
      <c r="C18" s="303"/>
      <c r="D18" s="303"/>
      <c r="E18" s="802"/>
      <c r="F18" s="803"/>
      <c r="G18" s="803"/>
      <c r="H18" s="803"/>
      <c r="I18" s="803"/>
      <c r="J18" s="803"/>
      <c r="K18" s="803"/>
      <c r="L18" s="803"/>
      <c r="M18" s="803"/>
      <c r="N18" s="803"/>
      <c r="O18" s="803"/>
      <c r="P18" s="803"/>
      <c r="Q18" s="803"/>
      <c r="R18" s="803"/>
      <c r="S18" s="803"/>
      <c r="T18" s="803"/>
      <c r="U18" s="803"/>
      <c r="V18" s="803"/>
      <c r="W18" s="803"/>
      <c r="X18" s="803"/>
      <c r="Y18" s="803"/>
      <c r="Z18" s="803"/>
      <c r="AA18" s="80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782" t="s">
        <v>127</v>
      </c>
      <c r="D21" s="781"/>
      <c r="E21" s="304"/>
      <c r="F21" s="780"/>
      <c r="G21" s="781"/>
      <c r="H21" s="781"/>
      <c r="I21" s="781"/>
      <c r="J21" s="781"/>
      <c r="K21" s="781"/>
      <c r="L21" s="781"/>
      <c r="M21" s="781"/>
      <c r="N21" s="781"/>
      <c r="O21" s="781"/>
      <c r="P21" s="781"/>
      <c r="Q21" s="781"/>
      <c r="R21" s="781"/>
      <c r="S21" s="781"/>
      <c r="T21" s="781"/>
      <c r="U21" s="781"/>
      <c r="V21" s="781"/>
      <c r="W21" s="781"/>
      <c r="X21" s="781"/>
      <c r="Y21" s="781"/>
      <c r="Z21" s="781"/>
      <c r="AA21" s="781"/>
      <c r="AB21" s="793"/>
    </row>
    <row r="22" spans="3:28" ht="29.25" customHeight="1" x14ac:dyDescent="0.25">
      <c r="C22" s="783" t="s">
        <v>785</v>
      </c>
      <c r="D22" s="785"/>
      <c r="E22" s="785"/>
      <c r="F22" s="785"/>
      <c r="G22" s="785"/>
      <c r="H22" s="785"/>
      <c r="I22" s="785"/>
      <c r="J22" s="785"/>
      <c r="K22" s="785"/>
      <c r="L22" s="785"/>
      <c r="M22" s="785"/>
      <c r="N22" s="785"/>
      <c r="O22" s="785"/>
      <c r="P22" s="785"/>
      <c r="Q22" s="785"/>
      <c r="R22" s="785"/>
      <c r="S22" s="785"/>
      <c r="T22" s="785"/>
      <c r="U22" s="785"/>
      <c r="V22" s="785"/>
      <c r="W22" s="785"/>
      <c r="X22" s="785"/>
      <c r="Y22" s="785"/>
      <c r="Z22" s="785"/>
      <c r="AA22" s="773"/>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339" t="s">
        <v>786</v>
      </c>
      <c r="D25" s="799"/>
      <c r="E25" s="799"/>
      <c r="F25" s="799"/>
      <c r="G25" s="799"/>
      <c r="H25" s="799"/>
      <c r="I25" s="799"/>
      <c r="J25" s="799"/>
      <c r="K25" s="799"/>
      <c r="L25" s="799"/>
      <c r="M25" s="799"/>
      <c r="N25" s="799"/>
      <c r="O25" s="799"/>
      <c r="P25" s="800"/>
      <c r="Q25" s="293"/>
      <c r="R25" s="784"/>
      <c r="S25" s="785"/>
      <c r="T25" s="785"/>
      <c r="U25" s="785"/>
      <c r="V25" s="785"/>
      <c r="W25" s="785"/>
      <c r="X25" s="785"/>
      <c r="Y25" s="785"/>
      <c r="Z25" s="785"/>
      <c r="AA25" s="773"/>
      <c r="AB25" s="301"/>
    </row>
    <row r="26" spans="3:28" ht="15" customHeight="1" x14ac:dyDescent="0.25">
      <c r="C26" s="801"/>
      <c r="D26" s="755"/>
      <c r="E26" s="755"/>
      <c r="F26" s="755"/>
      <c r="G26" s="755"/>
      <c r="H26" s="755"/>
      <c r="I26" s="755"/>
      <c r="J26" s="755"/>
      <c r="K26" s="755"/>
      <c r="L26" s="755"/>
      <c r="M26" s="755"/>
      <c r="N26" s="755"/>
      <c r="O26" s="755"/>
      <c r="P26" s="793"/>
      <c r="Q26" s="293"/>
      <c r="R26" s="293"/>
      <c r="S26" s="293"/>
      <c r="T26" s="293"/>
      <c r="U26" s="293"/>
      <c r="V26" s="293"/>
      <c r="W26" s="293"/>
      <c r="X26" s="293"/>
      <c r="Y26" s="293"/>
      <c r="Z26" s="293"/>
      <c r="AA26" s="293"/>
      <c r="AB26" s="301"/>
    </row>
    <row r="27" spans="3:28" ht="15" customHeight="1" x14ac:dyDescent="0.25">
      <c r="C27" s="801"/>
      <c r="D27" s="755"/>
      <c r="E27" s="755"/>
      <c r="F27" s="755"/>
      <c r="G27" s="755"/>
      <c r="H27" s="755"/>
      <c r="I27" s="755"/>
      <c r="J27" s="755"/>
      <c r="K27" s="755"/>
      <c r="L27" s="755"/>
      <c r="M27" s="755"/>
      <c r="N27" s="755"/>
      <c r="O27" s="755"/>
      <c r="P27" s="793"/>
      <c r="Q27" s="303"/>
      <c r="R27" s="306" t="s">
        <v>130</v>
      </c>
      <c r="S27" s="306"/>
      <c r="T27" s="306"/>
      <c r="U27" s="306"/>
      <c r="V27" s="306"/>
      <c r="W27" s="303"/>
      <c r="X27" s="303"/>
      <c r="Y27" s="303"/>
      <c r="Z27" s="293"/>
      <c r="AA27" s="303"/>
      <c r="AB27" s="301"/>
    </row>
    <row r="28" spans="3:28" ht="15" customHeight="1" x14ac:dyDescent="0.25">
      <c r="C28" s="801"/>
      <c r="D28" s="755"/>
      <c r="E28" s="755"/>
      <c r="F28" s="755"/>
      <c r="G28" s="755"/>
      <c r="H28" s="755"/>
      <c r="I28" s="755"/>
      <c r="J28" s="755"/>
      <c r="K28" s="755"/>
      <c r="L28" s="755"/>
      <c r="M28" s="755"/>
      <c r="N28" s="755"/>
      <c r="O28" s="755"/>
      <c r="P28" s="793"/>
      <c r="Q28" s="293"/>
      <c r="R28" s="36"/>
      <c r="S28" s="293" t="s">
        <v>15</v>
      </c>
      <c r="T28" s="293"/>
      <c r="U28" s="36"/>
      <c r="V28" s="293" t="s">
        <v>27</v>
      </c>
      <c r="W28" s="293"/>
      <c r="X28" s="36"/>
      <c r="Y28" s="308" t="s">
        <v>46</v>
      </c>
      <c r="Z28" s="293"/>
      <c r="AA28" s="293"/>
      <c r="AB28" s="301"/>
    </row>
    <row r="29" spans="3:28" ht="15" customHeight="1" x14ac:dyDescent="0.25">
      <c r="C29" s="801"/>
      <c r="D29" s="755"/>
      <c r="E29" s="755"/>
      <c r="F29" s="755"/>
      <c r="G29" s="755"/>
      <c r="H29" s="755"/>
      <c r="I29" s="755"/>
      <c r="J29" s="755"/>
      <c r="K29" s="755"/>
      <c r="L29" s="755"/>
      <c r="M29" s="755"/>
      <c r="N29" s="755"/>
      <c r="O29" s="755"/>
      <c r="P29" s="793"/>
      <c r="Q29" s="293"/>
      <c r="R29" s="293"/>
      <c r="S29" s="293"/>
      <c r="T29" s="293"/>
      <c r="U29" s="293"/>
      <c r="V29" s="293"/>
      <c r="W29" s="293"/>
      <c r="X29" s="293"/>
      <c r="Y29" s="293"/>
      <c r="Z29" s="293"/>
      <c r="AA29" s="293"/>
      <c r="AB29" s="301"/>
    </row>
    <row r="30" spans="3:28" ht="15" customHeight="1" x14ac:dyDescent="0.25">
      <c r="C30" s="802"/>
      <c r="D30" s="803"/>
      <c r="E30" s="803"/>
      <c r="F30" s="803"/>
      <c r="G30" s="803"/>
      <c r="H30" s="803"/>
      <c r="I30" s="803"/>
      <c r="J30" s="803"/>
      <c r="K30" s="803"/>
      <c r="L30" s="803"/>
      <c r="M30" s="803"/>
      <c r="N30" s="803"/>
      <c r="O30" s="803"/>
      <c r="P30" s="804"/>
      <c r="Q30" s="293"/>
      <c r="R30" s="306" t="s">
        <v>131</v>
      </c>
      <c r="S30" s="293"/>
      <c r="T30" s="293"/>
      <c r="U30" s="293"/>
      <c r="V30" s="293"/>
      <c r="W30" s="791" t="s">
        <v>21</v>
      </c>
      <c r="X30" s="785"/>
      <c r="Y30" s="785"/>
      <c r="Z30" s="785"/>
      <c r="AA30" s="773"/>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336" t="s">
        <v>718</v>
      </c>
      <c r="D33" s="785"/>
      <c r="E33" s="785"/>
      <c r="F33" s="785"/>
      <c r="G33" s="785"/>
      <c r="H33" s="785"/>
      <c r="I33" s="785"/>
      <c r="J33" s="785"/>
      <c r="K33" s="785"/>
      <c r="L33" s="785"/>
      <c r="M33" s="785"/>
      <c r="N33" s="785"/>
      <c r="O33" s="785"/>
      <c r="P33" s="785"/>
      <c r="Q33" s="785"/>
      <c r="R33" s="785"/>
      <c r="S33" s="785"/>
      <c r="T33" s="785"/>
      <c r="U33" s="785"/>
      <c r="V33" s="785"/>
      <c r="W33" s="785"/>
      <c r="X33" s="785"/>
      <c r="Y33" s="785"/>
      <c r="Z33" s="785"/>
      <c r="AA33" s="773"/>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791" t="s">
        <v>719</v>
      </c>
      <c r="D36" s="785"/>
      <c r="E36" s="785"/>
      <c r="F36" s="785"/>
      <c r="G36" s="785"/>
      <c r="H36" s="785"/>
      <c r="I36" s="785"/>
      <c r="J36" s="785"/>
      <c r="K36" s="773"/>
      <c r="L36" s="303"/>
      <c r="M36" s="791"/>
      <c r="N36" s="785"/>
      <c r="O36" s="785"/>
      <c r="P36" s="785"/>
      <c r="Q36" s="785"/>
      <c r="R36" s="785"/>
      <c r="S36" s="785"/>
      <c r="T36" s="785"/>
      <c r="U36" s="785"/>
      <c r="V36" s="785"/>
      <c r="W36" s="785"/>
      <c r="X36" s="785"/>
      <c r="Y36" s="785"/>
      <c r="Z36" s="785"/>
      <c r="AA36" s="773"/>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790" t="s">
        <v>720</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73"/>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789" t="s">
        <v>139</v>
      </c>
      <c r="D41" s="781"/>
      <c r="E41" s="306"/>
      <c r="F41" s="783" t="s">
        <v>22</v>
      </c>
      <c r="G41" s="773"/>
      <c r="H41" s="306"/>
      <c r="I41" s="293"/>
      <c r="J41" s="313" t="s">
        <v>140</v>
      </c>
      <c r="K41" s="783">
        <v>5</v>
      </c>
      <c r="L41" s="785"/>
      <c r="M41" s="785"/>
      <c r="N41" s="773"/>
      <c r="O41" s="306"/>
      <c r="P41" s="306"/>
      <c r="Q41" s="297" t="s">
        <v>141</v>
      </c>
      <c r="R41" s="293"/>
      <c r="S41" s="306"/>
      <c r="T41" s="306"/>
      <c r="U41" s="306"/>
      <c r="V41" s="306"/>
      <c r="W41" s="783" t="s">
        <v>20</v>
      </c>
      <c r="X41" s="785"/>
      <c r="Y41" s="785"/>
      <c r="Z41" s="785"/>
      <c r="AA41" s="773"/>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790"/>
      <c r="G43" s="785"/>
      <c r="H43" s="785"/>
      <c r="I43" s="785"/>
      <c r="J43" s="785"/>
      <c r="K43" s="785"/>
      <c r="L43" s="785"/>
      <c r="M43" s="773"/>
      <c r="N43" s="293"/>
      <c r="O43" s="313" t="s">
        <v>144</v>
      </c>
      <c r="P43" s="791">
        <v>0</v>
      </c>
      <c r="Q43" s="785"/>
      <c r="R43" s="785"/>
      <c r="S43" s="785"/>
      <c r="T43" s="785"/>
      <c r="U43" s="785"/>
      <c r="V43" s="785"/>
      <c r="W43" s="785"/>
      <c r="X43" s="785"/>
      <c r="Y43" s="785"/>
      <c r="Z43" s="785"/>
      <c r="AA43" s="773"/>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784" t="s">
        <v>146</v>
      </c>
      <c r="G45" s="773"/>
      <c r="H45" s="293"/>
      <c r="I45" s="293"/>
      <c r="J45" s="306" t="s">
        <v>147</v>
      </c>
      <c r="K45" s="293"/>
      <c r="L45" s="784" t="s">
        <v>148</v>
      </c>
      <c r="M45" s="785"/>
      <c r="N45" s="773"/>
      <c r="O45" s="306"/>
      <c r="P45" s="306"/>
      <c r="Q45" s="293"/>
      <c r="R45" s="306" t="s">
        <v>149</v>
      </c>
      <c r="S45" s="306"/>
      <c r="T45" s="306"/>
      <c r="U45" s="306"/>
      <c r="V45" s="306"/>
      <c r="W45" s="792"/>
      <c r="X45" s="785"/>
      <c r="Y45" s="785"/>
      <c r="Z45" s="785"/>
      <c r="AA45" s="773"/>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786">
        <v>2024</v>
      </c>
      <c r="E47" s="787"/>
      <c r="F47" s="788"/>
      <c r="G47" s="34"/>
      <c r="H47" s="297"/>
      <c r="I47" s="297"/>
      <c r="J47" s="297"/>
      <c r="K47" s="297"/>
      <c r="L47" s="297"/>
      <c r="M47" s="297"/>
      <c r="N47" s="297"/>
      <c r="O47" s="297"/>
      <c r="P47" s="297"/>
      <c r="Q47" s="780"/>
      <c r="R47" s="781"/>
      <c r="S47" s="781"/>
      <c r="T47" s="781"/>
      <c r="U47" s="781"/>
      <c r="V47" s="297"/>
      <c r="W47" s="297"/>
      <c r="X47" s="782"/>
      <c r="Y47" s="781"/>
      <c r="Z47" s="781"/>
      <c r="AA47" s="781"/>
    </row>
    <row r="49" spans="3:27" ht="15.75" customHeight="1" x14ac:dyDescent="0.25">
      <c r="C49" s="306" t="s">
        <v>140</v>
      </c>
      <c r="D49" s="791">
        <v>1.2</v>
      </c>
      <c r="E49" s="785"/>
      <c r="F49" s="773"/>
      <c r="G49" s="293"/>
      <c r="H49" s="297"/>
      <c r="I49" s="297"/>
      <c r="J49" s="297"/>
      <c r="K49" s="297"/>
      <c r="L49" s="297"/>
      <c r="M49" s="297"/>
      <c r="N49" s="297"/>
      <c r="O49" s="297"/>
      <c r="P49" s="297"/>
      <c r="Q49" s="780"/>
      <c r="R49" s="781"/>
      <c r="S49" s="781"/>
      <c r="T49" s="781"/>
      <c r="U49" s="781"/>
      <c r="V49" s="297"/>
      <c r="W49" s="297"/>
      <c r="X49" s="782"/>
      <c r="Y49" s="781"/>
      <c r="Z49" s="781"/>
      <c r="AA49" s="781"/>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783" t="s">
        <v>151</v>
      </c>
      <c r="E51" s="785"/>
      <c r="F51" s="785"/>
      <c r="G51" s="785"/>
      <c r="H51" s="785"/>
      <c r="I51" s="785"/>
      <c r="J51" s="785"/>
      <c r="K51" s="785"/>
      <c r="L51" s="785"/>
      <c r="M51" s="785"/>
      <c r="N51" s="785"/>
      <c r="O51" s="785"/>
      <c r="P51" s="785"/>
      <c r="Q51" s="785"/>
      <c r="R51" s="785"/>
      <c r="S51" s="785"/>
      <c r="T51" s="785"/>
      <c r="U51" s="785"/>
      <c r="V51" s="785"/>
      <c r="W51" s="785"/>
      <c r="X51" s="785"/>
      <c r="Y51" s="773"/>
      <c r="Z51" s="307"/>
      <c r="AA51" s="307"/>
    </row>
    <row r="52" spans="3:27" ht="15.75" customHeight="1" x14ac:dyDescent="0.25">
      <c r="C52" s="293"/>
      <c r="D52" s="822" t="s">
        <v>152</v>
      </c>
      <c r="E52" s="785"/>
      <c r="F52" s="785"/>
      <c r="G52" s="785"/>
      <c r="H52" s="773"/>
      <c r="I52" s="818" t="s">
        <v>153</v>
      </c>
      <c r="J52" s="785"/>
      <c r="K52" s="785"/>
      <c r="L52" s="785"/>
      <c r="M52" s="785"/>
      <c r="N52" s="785"/>
      <c r="O52" s="785"/>
      <c r="P52" s="773"/>
      <c r="Q52" s="819" t="s">
        <v>154</v>
      </c>
      <c r="R52" s="785"/>
      <c r="S52" s="785"/>
      <c r="T52" s="785"/>
      <c r="U52" s="785"/>
      <c r="V52" s="785"/>
      <c r="W52" s="785"/>
      <c r="X52" s="785"/>
      <c r="Y52" s="773"/>
      <c r="Z52" s="307"/>
      <c r="AA52" s="307"/>
    </row>
    <row r="53" spans="3:27" ht="15.75" customHeight="1" x14ac:dyDescent="0.25">
      <c r="C53" s="38"/>
      <c r="D53" s="823" t="s">
        <v>155</v>
      </c>
      <c r="E53" s="785"/>
      <c r="F53" s="785"/>
      <c r="G53" s="785"/>
      <c r="H53" s="773"/>
      <c r="I53" s="820" t="s">
        <v>156</v>
      </c>
      <c r="J53" s="785"/>
      <c r="K53" s="785"/>
      <c r="L53" s="785"/>
      <c r="M53" s="785"/>
      <c r="N53" s="785"/>
      <c r="O53" s="785"/>
      <c r="P53" s="773"/>
      <c r="Q53" s="821" t="s">
        <v>157</v>
      </c>
      <c r="R53" s="785"/>
      <c r="S53" s="785"/>
      <c r="T53" s="785"/>
      <c r="U53" s="785"/>
      <c r="V53" s="785"/>
      <c r="W53" s="785"/>
      <c r="X53" s="785"/>
      <c r="Y53" s="773"/>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11" t="s">
        <v>158</v>
      </c>
      <c r="D55" s="785"/>
      <c r="E55" s="785"/>
      <c r="F55" s="773"/>
      <c r="G55" s="816" t="s">
        <v>159</v>
      </c>
      <c r="H55" s="817" t="s">
        <v>160</v>
      </c>
      <c r="I55" s="799"/>
      <c r="J55" s="799"/>
      <c r="K55" s="799"/>
      <c r="L55" s="799"/>
      <c r="M55" s="799"/>
      <c r="N55" s="799"/>
      <c r="O55" s="799"/>
      <c r="P55" s="799"/>
      <c r="Q55" s="799"/>
      <c r="R55" s="799"/>
      <c r="S55" s="799"/>
      <c r="T55" s="799"/>
      <c r="U55" s="799"/>
      <c r="V55" s="799"/>
      <c r="W55" s="799"/>
      <c r="X55" s="799"/>
      <c r="Y55" s="799"/>
      <c r="Z55" s="799"/>
      <c r="AA55" s="800"/>
    </row>
    <row r="56" spans="3:27" ht="15.75" customHeight="1" x14ac:dyDescent="0.25">
      <c r="C56" s="40" t="s">
        <v>161</v>
      </c>
      <c r="D56" s="41" t="s">
        <v>753</v>
      </c>
      <c r="E56" s="811" t="s">
        <v>162</v>
      </c>
      <c r="F56" s="773"/>
      <c r="G56" s="757"/>
      <c r="H56" s="802"/>
      <c r="I56" s="803"/>
      <c r="J56" s="803"/>
      <c r="K56" s="803"/>
      <c r="L56" s="803"/>
      <c r="M56" s="803"/>
      <c r="N56" s="803"/>
      <c r="O56" s="803"/>
      <c r="P56" s="803"/>
      <c r="Q56" s="803"/>
      <c r="R56" s="803"/>
      <c r="S56" s="803"/>
      <c r="T56" s="803"/>
      <c r="U56" s="803"/>
      <c r="V56" s="803"/>
      <c r="W56" s="803"/>
      <c r="X56" s="803"/>
      <c r="Y56" s="803"/>
      <c r="Z56" s="803"/>
      <c r="AA56" s="804"/>
    </row>
    <row r="57" spans="3:27" ht="15.75" customHeight="1" x14ac:dyDescent="0.25">
      <c r="C57" s="42">
        <v>2024</v>
      </c>
      <c r="D57" s="43">
        <v>45474</v>
      </c>
      <c r="E57" s="810">
        <v>45656</v>
      </c>
      <c r="F57" s="773"/>
      <c r="G57" s="44">
        <v>1.2</v>
      </c>
      <c r="H57" s="815"/>
      <c r="I57" s="785"/>
      <c r="J57" s="785"/>
      <c r="K57" s="785"/>
      <c r="L57" s="785"/>
      <c r="M57" s="785"/>
      <c r="N57" s="785"/>
      <c r="O57" s="785"/>
      <c r="P57" s="785"/>
      <c r="Q57" s="785"/>
      <c r="R57" s="785"/>
      <c r="S57" s="785"/>
      <c r="T57" s="785"/>
      <c r="U57" s="785"/>
      <c r="V57" s="785"/>
      <c r="W57" s="785"/>
      <c r="X57" s="785"/>
      <c r="Y57" s="785"/>
      <c r="Z57" s="785"/>
      <c r="AA57" s="773"/>
    </row>
    <row r="58" spans="3:27" ht="15.75" customHeight="1" x14ac:dyDescent="0.25">
      <c r="C58" s="42">
        <v>2025</v>
      </c>
      <c r="D58" s="43">
        <v>45658</v>
      </c>
      <c r="E58" s="810">
        <v>46021</v>
      </c>
      <c r="F58" s="773"/>
      <c r="G58" s="44">
        <v>1.7</v>
      </c>
      <c r="H58" s="815"/>
      <c r="I58" s="785"/>
      <c r="J58" s="785"/>
      <c r="K58" s="785"/>
      <c r="L58" s="785"/>
      <c r="M58" s="785"/>
      <c r="N58" s="785"/>
      <c r="O58" s="785"/>
      <c r="P58" s="785"/>
      <c r="Q58" s="785"/>
      <c r="R58" s="785"/>
      <c r="S58" s="785"/>
      <c r="T58" s="785"/>
      <c r="U58" s="785"/>
      <c r="V58" s="785"/>
      <c r="W58" s="785"/>
      <c r="X58" s="785"/>
      <c r="Y58" s="785"/>
      <c r="Z58" s="785"/>
      <c r="AA58" s="773"/>
    </row>
    <row r="59" spans="3:27" ht="15.75" customHeight="1" x14ac:dyDescent="0.25">
      <c r="C59" s="42">
        <v>2026</v>
      </c>
      <c r="D59" s="43">
        <v>46023</v>
      </c>
      <c r="E59" s="810">
        <v>46386</v>
      </c>
      <c r="F59" s="773"/>
      <c r="G59" s="44">
        <v>1.1000000000000001</v>
      </c>
      <c r="H59" s="815"/>
      <c r="I59" s="785"/>
      <c r="J59" s="785"/>
      <c r="K59" s="785"/>
      <c r="L59" s="785"/>
      <c r="M59" s="785"/>
      <c r="N59" s="785"/>
      <c r="O59" s="785"/>
      <c r="P59" s="785"/>
      <c r="Q59" s="785"/>
      <c r="R59" s="785"/>
      <c r="S59" s="785"/>
      <c r="T59" s="785"/>
      <c r="U59" s="785"/>
      <c r="V59" s="785"/>
      <c r="W59" s="785"/>
      <c r="X59" s="785"/>
      <c r="Y59" s="785"/>
      <c r="Z59" s="785"/>
      <c r="AA59" s="773"/>
    </row>
    <row r="60" spans="3:27" ht="15.75" customHeight="1" x14ac:dyDescent="0.25">
      <c r="C60" s="42">
        <v>2027</v>
      </c>
      <c r="D60" s="43">
        <v>46388</v>
      </c>
      <c r="E60" s="810">
        <v>46751</v>
      </c>
      <c r="F60" s="773"/>
      <c r="G60" s="44">
        <v>1</v>
      </c>
      <c r="H60" s="815"/>
      <c r="I60" s="785"/>
      <c r="J60" s="785"/>
      <c r="K60" s="785"/>
      <c r="L60" s="785"/>
      <c r="M60" s="785"/>
      <c r="N60" s="785"/>
      <c r="O60" s="785"/>
      <c r="P60" s="785"/>
      <c r="Q60" s="785"/>
      <c r="R60" s="785"/>
      <c r="S60" s="785"/>
      <c r="T60" s="785"/>
      <c r="U60" s="785"/>
      <c r="V60" s="785"/>
      <c r="W60" s="785"/>
      <c r="X60" s="785"/>
      <c r="Y60" s="785"/>
      <c r="Z60" s="785"/>
      <c r="AA60" s="773"/>
    </row>
    <row r="61" spans="3:27" ht="15.75" customHeight="1" x14ac:dyDescent="0.25">
      <c r="C61" s="42"/>
      <c r="D61" s="42"/>
      <c r="E61" s="811"/>
      <c r="F61" s="773"/>
      <c r="G61" s="41"/>
      <c r="H61" s="811"/>
      <c r="I61" s="785"/>
      <c r="J61" s="785"/>
      <c r="K61" s="785"/>
      <c r="L61" s="785"/>
      <c r="M61" s="785"/>
      <c r="N61" s="785"/>
      <c r="O61" s="785"/>
      <c r="P61" s="785"/>
      <c r="Q61" s="785"/>
      <c r="R61" s="785"/>
      <c r="S61" s="785"/>
      <c r="T61" s="785"/>
      <c r="U61" s="785"/>
      <c r="V61" s="785"/>
      <c r="W61" s="785"/>
      <c r="X61" s="785"/>
      <c r="Y61" s="785"/>
      <c r="Z61" s="785"/>
      <c r="AA61" s="773"/>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789" t="s">
        <v>163</v>
      </c>
      <c r="D63" s="781"/>
      <c r="E63" s="306"/>
      <c r="F63" s="297" t="s">
        <v>164</v>
      </c>
      <c r="G63" s="45"/>
      <c r="H63" s="308"/>
      <c r="I63" s="297" t="s">
        <v>165</v>
      </c>
      <c r="J63" s="293"/>
      <c r="K63" s="784"/>
      <c r="L63" s="773"/>
      <c r="M63" s="306"/>
      <c r="N63" s="293"/>
      <c r="O63" s="293"/>
      <c r="P63" s="293"/>
      <c r="Q63" s="293"/>
      <c r="R63" s="293"/>
      <c r="S63" s="293"/>
      <c r="T63" s="293"/>
      <c r="U63" s="293"/>
      <c r="V63" s="293"/>
      <c r="W63" s="293"/>
      <c r="X63" s="293"/>
      <c r="Y63" s="293"/>
      <c r="Z63" s="293"/>
      <c r="AA63" s="293"/>
    </row>
    <row r="65" spans="2:28" ht="15.75" customHeight="1" x14ac:dyDescent="0.25">
      <c r="B65" s="809" t="s">
        <v>166</v>
      </c>
      <c r="C65" s="785"/>
      <c r="D65" s="785"/>
      <c r="E65" s="785"/>
      <c r="F65" s="785"/>
      <c r="G65" s="785"/>
      <c r="H65" s="785"/>
      <c r="I65" s="785"/>
      <c r="J65" s="785"/>
      <c r="K65" s="785"/>
      <c r="L65" s="785"/>
      <c r="M65" s="785"/>
      <c r="N65" s="785"/>
      <c r="O65" s="785"/>
      <c r="P65" s="785"/>
      <c r="Q65" s="785"/>
      <c r="R65" s="785"/>
      <c r="S65" s="785"/>
      <c r="T65" s="785"/>
      <c r="U65" s="785"/>
      <c r="V65" s="785"/>
      <c r="W65" s="785"/>
      <c r="X65" s="785"/>
      <c r="Y65" s="785"/>
      <c r="Z65" s="785"/>
      <c r="AA65" s="785"/>
      <c r="AB65" s="773"/>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11" t="s">
        <v>161</v>
      </c>
      <c r="C67" s="773"/>
      <c r="D67" s="41"/>
      <c r="E67" s="811" t="s">
        <v>167</v>
      </c>
      <c r="F67" s="773"/>
      <c r="G67" s="41"/>
      <c r="H67" s="783" t="s">
        <v>168</v>
      </c>
      <c r="I67" s="773"/>
      <c r="J67" s="811"/>
      <c r="K67" s="773"/>
      <c r="L67" s="814"/>
      <c r="M67" s="781"/>
      <c r="N67" s="41" t="s">
        <v>169</v>
      </c>
      <c r="O67" s="811"/>
      <c r="P67" s="785"/>
      <c r="Q67" s="773"/>
      <c r="R67" s="811" t="s">
        <v>170</v>
      </c>
      <c r="S67" s="785"/>
      <c r="T67" s="773"/>
      <c r="U67" s="811"/>
      <c r="V67" s="785"/>
      <c r="W67" s="773"/>
      <c r="X67" s="811" t="s">
        <v>171</v>
      </c>
      <c r="Y67" s="773"/>
      <c r="Z67" s="811"/>
      <c r="AA67" s="785"/>
      <c r="AB67" s="773"/>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09" t="s">
        <v>172</v>
      </c>
      <c r="C69" s="773"/>
      <c r="D69" s="812"/>
      <c r="E69" s="803"/>
      <c r="F69" s="803"/>
      <c r="G69" s="803"/>
      <c r="H69" s="803"/>
      <c r="I69" s="803"/>
      <c r="J69" s="803"/>
      <c r="K69" s="803"/>
      <c r="L69" s="803"/>
      <c r="M69" s="803"/>
      <c r="N69" s="803"/>
      <c r="O69" s="803"/>
      <c r="P69" s="803"/>
      <c r="Q69" s="803"/>
      <c r="R69" s="803"/>
      <c r="S69" s="803"/>
      <c r="T69" s="803"/>
      <c r="U69" s="803"/>
      <c r="V69" s="803"/>
      <c r="W69" s="803"/>
      <c r="X69" s="803"/>
      <c r="Y69" s="803"/>
      <c r="Z69" s="803"/>
      <c r="AA69" s="803"/>
      <c r="AB69" s="80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09" t="s">
        <v>173</v>
      </c>
      <c r="C71" s="773"/>
      <c r="D71" s="813"/>
      <c r="E71" s="803"/>
      <c r="F71" s="803"/>
      <c r="G71" s="803"/>
      <c r="H71" s="803"/>
      <c r="I71" s="803"/>
      <c r="J71" s="803"/>
      <c r="K71" s="803"/>
      <c r="L71" s="803"/>
      <c r="M71" s="803"/>
      <c r="N71" s="803"/>
      <c r="O71" s="803"/>
      <c r="P71" s="803"/>
      <c r="Q71" s="803"/>
      <c r="R71" s="803"/>
      <c r="S71" s="803"/>
      <c r="T71" s="803"/>
      <c r="U71" s="803"/>
      <c r="V71" s="803"/>
      <c r="W71" s="803"/>
      <c r="X71" s="803"/>
      <c r="Y71" s="803"/>
      <c r="Z71" s="803"/>
      <c r="AA71" s="803"/>
      <c r="AB71" s="80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09" t="s">
        <v>174</v>
      </c>
      <c r="C73" s="773"/>
      <c r="D73" s="813"/>
      <c r="E73" s="803"/>
      <c r="F73" s="803"/>
      <c r="G73" s="803"/>
      <c r="H73" s="803"/>
      <c r="I73" s="803"/>
      <c r="J73" s="803"/>
      <c r="K73" s="803"/>
      <c r="L73" s="803"/>
      <c r="M73" s="803"/>
      <c r="N73" s="803"/>
      <c r="O73" s="803"/>
      <c r="P73" s="803"/>
      <c r="Q73" s="803"/>
      <c r="R73" s="803"/>
      <c r="S73" s="803"/>
      <c r="T73" s="803"/>
      <c r="U73" s="803"/>
      <c r="V73" s="803"/>
      <c r="W73" s="803"/>
      <c r="X73" s="803"/>
      <c r="Y73" s="803"/>
      <c r="Z73" s="803"/>
      <c r="AA73" s="803"/>
      <c r="AB73" s="80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09" t="s">
        <v>175</v>
      </c>
      <c r="C75" s="773"/>
      <c r="D75" s="813"/>
      <c r="E75" s="803"/>
      <c r="F75" s="803"/>
      <c r="G75" s="803"/>
      <c r="H75" s="803"/>
      <c r="I75" s="803"/>
      <c r="J75" s="803"/>
      <c r="K75" s="803"/>
      <c r="L75" s="803"/>
      <c r="M75" s="803"/>
      <c r="N75" s="803"/>
      <c r="O75" s="803"/>
      <c r="P75" s="803"/>
      <c r="Q75" s="803"/>
      <c r="R75" s="803"/>
      <c r="S75" s="803"/>
      <c r="T75" s="803"/>
      <c r="U75" s="803"/>
      <c r="V75" s="803"/>
      <c r="W75" s="803"/>
      <c r="X75" s="803"/>
      <c r="Y75" s="803"/>
      <c r="Z75" s="803"/>
      <c r="AA75" s="803"/>
      <c r="AB75" s="80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09" t="s">
        <v>176</v>
      </c>
      <c r="C77" s="773"/>
      <c r="D77" s="813"/>
      <c r="E77" s="803"/>
      <c r="F77" s="803"/>
      <c r="G77" s="803"/>
      <c r="H77" s="803"/>
      <c r="I77" s="803"/>
      <c r="J77" s="803"/>
      <c r="K77" s="803"/>
      <c r="L77" s="803"/>
      <c r="M77" s="803"/>
      <c r="N77" s="803"/>
      <c r="O77" s="803"/>
      <c r="P77" s="803"/>
      <c r="Q77" s="803"/>
      <c r="R77" s="803"/>
      <c r="S77" s="803"/>
      <c r="T77" s="803"/>
      <c r="U77" s="803"/>
      <c r="V77" s="803"/>
      <c r="W77" s="803"/>
      <c r="X77" s="803"/>
      <c r="Y77" s="803"/>
      <c r="Z77" s="803"/>
      <c r="AA77" s="803"/>
      <c r="AB77" s="80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09" t="s">
        <v>177</v>
      </c>
      <c r="C79" s="785"/>
      <c r="D79" s="785"/>
      <c r="E79" s="785"/>
      <c r="F79" s="785"/>
      <c r="G79" s="785"/>
      <c r="H79" s="785"/>
      <c r="I79" s="785"/>
      <c r="J79" s="785"/>
      <c r="K79" s="785"/>
      <c r="L79" s="785"/>
      <c r="M79" s="785"/>
      <c r="N79" s="785"/>
      <c r="O79" s="785"/>
      <c r="P79" s="785"/>
      <c r="Q79" s="785"/>
      <c r="R79" s="785"/>
      <c r="S79" s="785"/>
      <c r="T79" s="785"/>
      <c r="U79" s="785"/>
      <c r="V79" s="785"/>
      <c r="W79" s="785"/>
      <c r="X79" s="785"/>
      <c r="Y79" s="785"/>
      <c r="Z79" s="785"/>
      <c r="AA79" s="785"/>
      <c r="AB79" s="773"/>
    </row>
    <row r="80" spans="2:28" ht="15.75" customHeight="1" x14ac:dyDescent="0.25">
      <c r="B80" s="783" t="s">
        <v>122</v>
      </c>
      <c r="C80" s="773"/>
      <c r="D80" s="50" t="s">
        <v>178</v>
      </c>
      <c r="E80" s="783" t="s">
        <v>179</v>
      </c>
      <c r="F80" s="773"/>
      <c r="G80" s="783" t="s">
        <v>177</v>
      </c>
      <c r="H80" s="785"/>
      <c r="I80" s="785"/>
      <c r="J80" s="785"/>
      <c r="K80" s="785"/>
      <c r="L80" s="785"/>
      <c r="M80" s="785"/>
      <c r="N80" s="785"/>
      <c r="O80" s="773"/>
      <c r="P80" s="783" t="s">
        <v>180</v>
      </c>
      <c r="Q80" s="785"/>
      <c r="R80" s="785"/>
      <c r="S80" s="785"/>
      <c r="T80" s="785"/>
      <c r="U80" s="785"/>
      <c r="V80" s="785"/>
      <c r="W80" s="785"/>
      <c r="X80" s="785"/>
      <c r="Y80" s="785"/>
      <c r="Z80" s="785"/>
      <c r="AA80" s="785"/>
      <c r="AB80" s="773"/>
    </row>
    <row r="81" spans="2:28" ht="15.75" customHeight="1" x14ac:dyDescent="0.25">
      <c r="B81" s="783"/>
      <c r="C81" s="773"/>
      <c r="D81" s="36"/>
      <c r="E81" s="783"/>
      <c r="F81" s="773"/>
      <c r="G81" s="808"/>
      <c r="H81" s="785"/>
      <c r="I81" s="785"/>
      <c r="J81" s="785"/>
      <c r="K81" s="785"/>
      <c r="L81" s="785"/>
      <c r="M81" s="785"/>
      <c r="N81" s="785"/>
      <c r="O81" s="773"/>
      <c r="P81" s="808"/>
      <c r="Q81" s="785"/>
      <c r="R81" s="785"/>
      <c r="S81" s="785"/>
      <c r="T81" s="785"/>
      <c r="U81" s="785"/>
      <c r="V81" s="785"/>
      <c r="W81" s="785"/>
      <c r="X81" s="785"/>
      <c r="Y81" s="785"/>
      <c r="Z81" s="785"/>
      <c r="AA81" s="785"/>
      <c r="AB81" s="773"/>
    </row>
    <row r="82" spans="2:28" ht="15.75" customHeight="1" x14ac:dyDescent="0.25">
      <c r="B82" s="783"/>
      <c r="C82" s="773"/>
      <c r="D82" s="36"/>
      <c r="E82" s="783"/>
      <c r="F82" s="773"/>
      <c r="G82" s="808"/>
      <c r="H82" s="785"/>
      <c r="I82" s="785"/>
      <c r="J82" s="785"/>
      <c r="K82" s="785"/>
      <c r="L82" s="785"/>
      <c r="M82" s="785"/>
      <c r="N82" s="785"/>
      <c r="O82" s="773"/>
      <c r="P82" s="808"/>
      <c r="Q82" s="785"/>
      <c r="R82" s="785"/>
      <c r="S82" s="785"/>
      <c r="T82" s="785"/>
      <c r="U82" s="785"/>
      <c r="V82" s="785"/>
      <c r="W82" s="785"/>
      <c r="X82" s="785"/>
      <c r="Y82" s="785"/>
      <c r="Z82" s="785"/>
      <c r="AA82" s="785"/>
      <c r="AB82" s="773"/>
    </row>
    <row r="83" spans="2:28" ht="26.25" customHeight="1" x14ac:dyDescent="0.25">
      <c r="B83" s="807" t="s">
        <v>181</v>
      </c>
      <c r="C83" s="785"/>
      <c r="D83" s="785"/>
      <c r="E83" s="785"/>
      <c r="F83" s="785"/>
      <c r="G83" s="785"/>
      <c r="H83" s="785"/>
      <c r="I83" s="785"/>
      <c r="J83" s="785"/>
      <c r="K83" s="785"/>
      <c r="L83" s="785"/>
      <c r="M83" s="785"/>
      <c r="N83" s="785"/>
      <c r="O83" s="785"/>
      <c r="P83" s="785"/>
      <c r="Q83" s="785"/>
      <c r="R83" s="785"/>
      <c r="S83" s="785"/>
      <c r="T83" s="785"/>
      <c r="U83" s="785"/>
      <c r="V83" s="785"/>
      <c r="W83" s="785"/>
      <c r="X83" s="785"/>
      <c r="Y83" s="785"/>
      <c r="Z83" s="785"/>
      <c r="AA83" s="785"/>
      <c r="AB83" s="773"/>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row>
    <row r="3" spans="2:28"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row>
    <row r="4" spans="2:28"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row>
    <row r="5" spans="2:28"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row>
    <row r="6" spans="2:28"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row>
    <row r="7" spans="2:28"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782" t="s">
        <v>123</v>
      </c>
      <c r="D10" s="781"/>
      <c r="E10" s="783" t="s">
        <v>787</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row>
    <row r="11" spans="2:28"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row>
    <row r="12" spans="2:28" ht="29.25" customHeight="1" x14ac:dyDescent="0.25">
      <c r="B12" s="30"/>
      <c r="C12" s="782" t="s">
        <v>125</v>
      </c>
      <c r="D12" s="781"/>
      <c r="E12" s="794" t="s">
        <v>783</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row>
    <row r="13" spans="2:28"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782" t="s">
        <v>746</v>
      </c>
      <c r="D14" s="781"/>
      <c r="E14" s="798" t="s">
        <v>788</v>
      </c>
      <c r="F14" s="799"/>
      <c r="G14" s="799"/>
      <c r="H14" s="799"/>
      <c r="I14" s="799"/>
      <c r="J14" s="799"/>
      <c r="K14" s="799"/>
      <c r="L14" s="799"/>
      <c r="M14" s="799"/>
      <c r="N14" s="799"/>
      <c r="O14" s="799"/>
      <c r="P14" s="799"/>
      <c r="Q14" s="799"/>
      <c r="R14" s="799"/>
      <c r="S14" s="799"/>
      <c r="T14" s="799"/>
      <c r="U14" s="799"/>
      <c r="V14" s="799"/>
      <c r="W14" s="799"/>
      <c r="X14" s="799"/>
      <c r="Y14" s="799"/>
      <c r="Z14" s="799"/>
      <c r="AA14" s="800"/>
      <c r="AB14" s="301"/>
    </row>
    <row r="15" spans="2:28" ht="15.75" customHeight="1" x14ac:dyDescent="0.25">
      <c r="B15" s="30"/>
      <c r="C15" s="303"/>
      <c r="D15" s="303"/>
      <c r="E15" s="802"/>
      <c r="F15" s="803"/>
      <c r="G15" s="803"/>
      <c r="H15" s="803"/>
      <c r="I15" s="803"/>
      <c r="J15" s="803"/>
      <c r="K15" s="803"/>
      <c r="L15" s="803"/>
      <c r="M15" s="803"/>
      <c r="N15" s="803"/>
      <c r="O15" s="803"/>
      <c r="P15" s="803"/>
      <c r="Q15" s="803"/>
      <c r="R15" s="803"/>
      <c r="S15" s="803"/>
      <c r="T15" s="803"/>
      <c r="U15" s="803"/>
      <c r="V15" s="803"/>
      <c r="W15" s="803"/>
      <c r="X15" s="803"/>
      <c r="Y15" s="803"/>
      <c r="Z15" s="803"/>
      <c r="AA15" s="804"/>
      <c r="AB15" s="301"/>
    </row>
    <row r="17" spans="3:28" ht="15" customHeight="1" x14ac:dyDescent="0.25">
      <c r="C17" s="782" t="s">
        <v>748</v>
      </c>
      <c r="D17" s="781"/>
      <c r="E17" s="1340" t="s">
        <v>789</v>
      </c>
      <c r="F17" s="799"/>
      <c r="G17" s="799"/>
      <c r="H17" s="799"/>
      <c r="I17" s="799"/>
      <c r="J17" s="799"/>
      <c r="K17" s="799"/>
      <c r="L17" s="799"/>
      <c r="M17" s="799"/>
      <c r="N17" s="799"/>
      <c r="O17" s="799"/>
      <c r="P17" s="799"/>
      <c r="Q17" s="799"/>
      <c r="R17" s="799"/>
      <c r="S17" s="799"/>
      <c r="T17" s="799"/>
      <c r="U17" s="799"/>
      <c r="V17" s="799"/>
      <c r="W17" s="799"/>
      <c r="X17" s="799"/>
      <c r="Y17" s="799"/>
      <c r="Z17" s="799"/>
      <c r="AA17" s="800"/>
      <c r="AB17" s="301"/>
    </row>
    <row r="18" spans="3:28" ht="15" customHeight="1" x14ac:dyDescent="0.25">
      <c r="C18" s="303"/>
      <c r="D18" s="303"/>
      <c r="E18" s="802"/>
      <c r="F18" s="803"/>
      <c r="G18" s="803"/>
      <c r="H18" s="803"/>
      <c r="I18" s="803"/>
      <c r="J18" s="803"/>
      <c r="K18" s="803"/>
      <c r="L18" s="803"/>
      <c r="M18" s="803"/>
      <c r="N18" s="803"/>
      <c r="O18" s="803"/>
      <c r="P18" s="803"/>
      <c r="Q18" s="803"/>
      <c r="R18" s="803"/>
      <c r="S18" s="803"/>
      <c r="T18" s="803"/>
      <c r="U18" s="803"/>
      <c r="V18" s="803"/>
      <c r="W18" s="803"/>
      <c r="X18" s="803"/>
      <c r="Y18" s="803"/>
      <c r="Z18" s="803"/>
      <c r="AA18" s="80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782" t="s">
        <v>127</v>
      </c>
      <c r="D21" s="781"/>
      <c r="E21" s="304"/>
      <c r="F21" s="780"/>
      <c r="G21" s="781"/>
      <c r="H21" s="781"/>
      <c r="I21" s="781"/>
      <c r="J21" s="781"/>
      <c r="K21" s="781"/>
      <c r="L21" s="781"/>
      <c r="M21" s="781"/>
      <c r="N21" s="781"/>
      <c r="O21" s="781"/>
      <c r="P21" s="781"/>
      <c r="Q21" s="781"/>
      <c r="R21" s="781"/>
      <c r="S21" s="781"/>
      <c r="T21" s="781"/>
      <c r="U21" s="781"/>
      <c r="V21" s="781"/>
      <c r="W21" s="781"/>
      <c r="X21" s="781"/>
      <c r="Y21" s="781"/>
      <c r="Z21" s="781"/>
      <c r="AA21" s="781"/>
      <c r="AB21" s="793"/>
    </row>
    <row r="22" spans="3:28" ht="29.25" customHeight="1" x14ac:dyDescent="0.25">
      <c r="C22" s="1342" t="s">
        <v>790</v>
      </c>
      <c r="D22" s="785"/>
      <c r="E22" s="785"/>
      <c r="F22" s="785"/>
      <c r="G22" s="785"/>
      <c r="H22" s="785"/>
      <c r="I22" s="785"/>
      <c r="J22" s="785"/>
      <c r="K22" s="785"/>
      <c r="L22" s="785"/>
      <c r="M22" s="785"/>
      <c r="N22" s="785"/>
      <c r="O22" s="785"/>
      <c r="P22" s="785"/>
      <c r="Q22" s="785"/>
      <c r="R22" s="785"/>
      <c r="S22" s="785"/>
      <c r="T22" s="785"/>
      <c r="U22" s="785"/>
      <c r="V22" s="785"/>
      <c r="W22" s="785"/>
      <c r="X22" s="785"/>
      <c r="Y22" s="785"/>
      <c r="Z22" s="785"/>
      <c r="AA22" s="773"/>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339" t="s">
        <v>786</v>
      </c>
      <c r="D25" s="799"/>
      <c r="E25" s="799"/>
      <c r="F25" s="799"/>
      <c r="G25" s="799"/>
      <c r="H25" s="799"/>
      <c r="I25" s="799"/>
      <c r="J25" s="799"/>
      <c r="K25" s="799"/>
      <c r="L25" s="799"/>
      <c r="M25" s="799"/>
      <c r="N25" s="799"/>
      <c r="O25" s="799"/>
      <c r="P25" s="800"/>
      <c r="Q25" s="293"/>
      <c r="R25" s="784"/>
      <c r="S25" s="785"/>
      <c r="T25" s="785"/>
      <c r="U25" s="785"/>
      <c r="V25" s="785"/>
      <c r="W25" s="785"/>
      <c r="X25" s="785"/>
      <c r="Y25" s="785"/>
      <c r="Z25" s="785"/>
      <c r="AA25" s="773"/>
      <c r="AB25" s="301"/>
    </row>
    <row r="26" spans="3:28" ht="15" customHeight="1" x14ac:dyDescent="0.25">
      <c r="C26" s="801"/>
      <c r="D26" s="755"/>
      <c r="E26" s="755"/>
      <c r="F26" s="755"/>
      <c r="G26" s="755"/>
      <c r="H26" s="755"/>
      <c r="I26" s="755"/>
      <c r="J26" s="755"/>
      <c r="K26" s="755"/>
      <c r="L26" s="755"/>
      <c r="M26" s="755"/>
      <c r="N26" s="755"/>
      <c r="O26" s="755"/>
      <c r="P26" s="793"/>
      <c r="Q26" s="293"/>
      <c r="R26" s="293"/>
      <c r="S26" s="293"/>
      <c r="T26" s="293"/>
      <c r="U26" s="293"/>
      <c r="V26" s="293"/>
      <c r="W26" s="293"/>
      <c r="X26" s="293"/>
      <c r="Y26" s="293"/>
      <c r="Z26" s="293"/>
      <c r="AA26" s="293"/>
      <c r="AB26" s="301"/>
    </row>
    <row r="27" spans="3:28" ht="15" customHeight="1" x14ac:dyDescent="0.25">
      <c r="C27" s="801"/>
      <c r="D27" s="755"/>
      <c r="E27" s="755"/>
      <c r="F27" s="755"/>
      <c r="G27" s="755"/>
      <c r="H27" s="755"/>
      <c r="I27" s="755"/>
      <c r="J27" s="755"/>
      <c r="K27" s="755"/>
      <c r="L27" s="755"/>
      <c r="M27" s="755"/>
      <c r="N27" s="755"/>
      <c r="O27" s="755"/>
      <c r="P27" s="793"/>
      <c r="Q27" s="303"/>
      <c r="R27" s="306" t="s">
        <v>130</v>
      </c>
      <c r="S27" s="306"/>
      <c r="T27" s="306"/>
      <c r="U27" s="306"/>
      <c r="V27" s="306"/>
      <c r="W27" s="303"/>
      <c r="X27" s="303"/>
      <c r="Y27" s="303"/>
      <c r="Z27" s="293"/>
      <c r="AA27" s="303"/>
      <c r="AB27" s="301"/>
    </row>
    <row r="28" spans="3:28" ht="15" customHeight="1" x14ac:dyDescent="0.25">
      <c r="C28" s="801"/>
      <c r="D28" s="755"/>
      <c r="E28" s="755"/>
      <c r="F28" s="755"/>
      <c r="G28" s="755"/>
      <c r="H28" s="755"/>
      <c r="I28" s="755"/>
      <c r="J28" s="755"/>
      <c r="K28" s="755"/>
      <c r="L28" s="755"/>
      <c r="M28" s="755"/>
      <c r="N28" s="755"/>
      <c r="O28" s="755"/>
      <c r="P28" s="793"/>
      <c r="Q28" s="293"/>
      <c r="R28" s="36"/>
      <c r="S28" s="293" t="s">
        <v>15</v>
      </c>
      <c r="T28" s="293"/>
      <c r="U28" s="36"/>
      <c r="V28" s="293" t="s">
        <v>27</v>
      </c>
      <c r="W28" s="293"/>
      <c r="X28" s="36"/>
      <c r="Y28" s="308" t="s">
        <v>46</v>
      </c>
      <c r="Z28" s="293"/>
      <c r="AA28" s="293"/>
      <c r="AB28" s="301"/>
    </row>
    <row r="29" spans="3:28" ht="15" customHeight="1" x14ac:dyDescent="0.25">
      <c r="C29" s="801"/>
      <c r="D29" s="755"/>
      <c r="E29" s="755"/>
      <c r="F29" s="755"/>
      <c r="G29" s="755"/>
      <c r="H29" s="755"/>
      <c r="I29" s="755"/>
      <c r="J29" s="755"/>
      <c r="K29" s="755"/>
      <c r="L29" s="755"/>
      <c r="M29" s="755"/>
      <c r="N29" s="755"/>
      <c r="O29" s="755"/>
      <c r="P29" s="793"/>
      <c r="Q29" s="293"/>
      <c r="R29" s="293"/>
      <c r="S29" s="293"/>
      <c r="T29" s="293"/>
      <c r="U29" s="293"/>
      <c r="V29" s="293"/>
      <c r="W29" s="293"/>
      <c r="X29" s="293"/>
      <c r="Y29" s="293"/>
      <c r="Z29" s="293"/>
      <c r="AA29" s="293"/>
      <c r="AB29" s="301"/>
    </row>
    <row r="30" spans="3:28" ht="15" customHeight="1" x14ac:dyDescent="0.25">
      <c r="C30" s="802"/>
      <c r="D30" s="803"/>
      <c r="E30" s="803"/>
      <c r="F30" s="803"/>
      <c r="G30" s="803"/>
      <c r="H30" s="803"/>
      <c r="I30" s="803"/>
      <c r="J30" s="803"/>
      <c r="K30" s="803"/>
      <c r="L30" s="803"/>
      <c r="M30" s="803"/>
      <c r="N30" s="803"/>
      <c r="O30" s="803"/>
      <c r="P30" s="804"/>
      <c r="Q30" s="293"/>
      <c r="R30" s="306" t="s">
        <v>131</v>
      </c>
      <c r="S30" s="293"/>
      <c r="T30" s="293"/>
      <c r="U30" s="293"/>
      <c r="V30" s="293"/>
      <c r="W30" s="791" t="s">
        <v>23</v>
      </c>
      <c r="X30" s="785"/>
      <c r="Y30" s="785"/>
      <c r="Z30" s="785"/>
      <c r="AA30" s="773"/>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341" t="s">
        <v>791</v>
      </c>
      <c r="D33" s="785"/>
      <c r="E33" s="785"/>
      <c r="F33" s="785"/>
      <c r="G33" s="785"/>
      <c r="H33" s="785"/>
      <c r="I33" s="785"/>
      <c r="J33" s="785"/>
      <c r="K33" s="785"/>
      <c r="L33" s="785"/>
      <c r="M33" s="785"/>
      <c r="N33" s="785"/>
      <c r="O33" s="785"/>
      <c r="P33" s="785"/>
      <c r="Q33" s="785"/>
      <c r="R33" s="785"/>
      <c r="S33" s="785"/>
      <c r="T33" s="785"/>
      <c r="U33" s="785"/>
      <c r="V33" s="785"/>
      <c r="W33" s="785"/>
      <c r="X33" s="785"/>
      <c r="Y33" s="785"/>
      <c r="Z33" s="785"/>
      <c r="AA33" s="773"/>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791" t="s">
        <v>792</v>
      </c>
      <c r="D36" s="785"/>
      <c r="E36" s="785"/>
      <c r="F36" s="785"/>
      <c r="G36" s="785"/>
      <c r="H36" s="785"/>
      <c r="I36" s="785"/>
      <c r="J36" s="785"/>
      <c r="K36" s="773"/>
      <c r="L36" s="303"/>
      <c r="M36" s="791"/>
      <c r="N36" s="785"/>
      <c r="O36" s="785"/>
      <c r="P36" s="785"/>
      <c r="Q36" s="785"/>
      <c r="R36" s="785"/>
      <c r="S36" s="785"/>
      <c r="T36" s="785"/>
      <c r="U36" s="785"/>
      <c r="V36" s="785"/>
      <c r="W36" s="785"/>
      <c r="X36" s="785"/>
      <c r="Y36" s="785"/>
      <c r="Z36" s="785"/>
      <c r="AA36" s="773"/>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790" t="s">
        <v>793</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73"/>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789" t="s">
        <v>139</v>
      </c>
      <c r="D41" s="781"/>
      <c r="E41" s="306"/>
      <c r="F41" s="783" t="s">
        <v>22</v>
      </c>
      <c r="G41" s="773"/>
      <c r="H41" s="306"/>
      <c r="I41" s="293"/>
      <c r="J41" s="313" t="s">
        <v>140</v>
      </c>
      <c r="K41" s="783">
        <v>40</v>
      </c>
      <c r="L41" s="785"/>
      <c r="M41" s="785"/>
      <c r="N41" s="773"/>
      <c r="O41" s="306"/>
      <c r="P41" s="306"/>
      <c r="Q41" s="297" t="s">
        <v>141</v>
      </c>
      <c r="R41" s="293"/>
      <c r="S41" s="306"/>
      <c r="T41" s="306"/>
      <c r="U41" s="306"/>
      <c r="V41" s="306"/>
      <c r="W41" s="783" t="s">
        <v>20</v>
      </c>
      <c r="X41" s="785"/>
      <c r="Y41" s="785"/>
      <c r="Z41" s="785"/>
      <c r="AA41" s="773"/>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790"/>
      <c r="G43" s="785"/>
      <c r="H43" s="785"/>
      <c r="I43" s="785"/>
      <c r="J43" s="785"/>
      <c r="K43" s="785"/>
      <c r="L43" s="785"/>
      <c r="M43" s="773"/>
      <c r="N43" s="293"/>
      <c r="O43" s="313" t="s">
        <v>144</v>
      </c>
      <c r="P43" s="791">
        <v>0</v>
      </c>
      <c r="Q43" s="785"/>
      <c r="R43" s="785"/>
      <c r="S43" s="785"/>
      <c r="T43" s="785"/>
      <c r="U43" s="785"/>
      <c r="V43" s="785"/>
      <c r="W43" s="785"/>
      <c r="X43" s="785"/>
      <c r="Y43" s="785"/>
      <c r="Z43" s="785"/>
      <c r="AA43" s="773"/>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784" t="s">
        <v>146</v>
      </c>
      <c r="G45" s="773"/>
      <c r="H45" s="293"/>
      <c r="I45" s="293"/>
      <c r="J45" s="306" t="s">
        <v>147</v>
      </c>
      <c r="K45" s="293"/>
      <c r="L45" s="784" t="s">
        <v>148</v>
      </c>
      <c r="M45" s="785"/>
      <c r="N45" s="773"/>
      <c r="O45" s="306"/>
      <c r="P45" s="306"/>
      <c r="Q45" s="293"/>
      <c r="R45" s="306" t="s">
        <v>149</v>
      </c>
      <c r="S45" s="306"/>
      <c r="T45" s="306"/>
      <c r="U45" s="306"/>
      <c r="V45" s="306"/>
      <c r="W45" s="792"/>
      <c r="X45" s="785"/>
      <c r="Y45" s="785"/>
      <c r="Z45" s="785"/>
      <c r="AA45" s="773"/>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786">
        <v>2024</v>
      </c>
      <c r="E47" s="787"/>
      <c r="F47" s="788"/>
      <c r="G47" s="34"/>
      <c r="H47" s="297"/>
      <c r="I47" s="297"/>
      <c r="J47" s="297"/>
      <c r="K47" s="297"/>
      <c r="L47" s="297"/>
      <c r="M47" s="297"/>
      <c r="N47" s="297"/>
      <c r="O47" s="297"/>
      <c r="P47" s="297"/>
      <c r="Q47" s="780"/>
      <c r="R47" s="781"/>
      <c r="S47" s="781"/>
      <c r="T47" s="781"/>
      <c r="U47" s="781"/>
      <c r="V47" s="297"/>
      <c r="W47" s="297"/>
      <c r="X47" s="782"/>
      <c r="Y47" s="781"/>
      <c r="Z47" s="781"/>
      <c r="AA47" s="781"/>
    </row>
    <row r="49" spans="3:27" ht="15.75" customHeight="1" x14ac:dyDescent="0.25">
      <c r="C49" s="306" t="s">
        <v>140</v>
      </c>
      <c r="D49" s="791">
        <v>40</v>
      </c>
      <c r="E49" s="785"/>
      <c r="F49" s="773"/>
      <c r="G49" s="293"/>
      <c r="H49" s="297"/>
      <c r="I49" s="297"/>
      <c r="J49" s="297"/>
      <c r="K49" s="297"/>
      <c r="L49" s="297"/>
      <c r="M49" s="297"/>
      <c r="N49" s="297"/>
      <c r="O49" s="297"/>
      <c r="P49" s="297"/>
      <c r="Q49" s="780"/>
      <c r="R49" s="781"/>
      <c r="S49" s="781"/>
      <c r="T49" s="781"/>
      <c r="U49" s="781"/>
      <c r="V49" s="297"/>
      <c r="W49" s="297"/>
      <c r="X49" s="782"/>
      <c r="Y49" s="781"/>
      <c r="Z49" s="781"/>
      <c r="AA49" s="781"/>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783" t="s">
        <v>151</v>
      </c>
      <c r="E51" s="785"/>
      <c r="F51" s="785"/>
      <c r="G51" s="785"/>
      <c r="H51" s="785"/>
      <c r="I51" s="785"/>
      <c r="J51" s="785"/>
      <c r="K51" s="785"/>
      <c r="L51" s="785"/>
      <c r="M51" s="785"/>
      <c r="N51" s="785"/>
      <c r="O51" s="785"/>
      <c r="P51" s="785"/>
      <c r="Q51" s="785"/>
      <c r="R51" s="785"/>
      <c r="S51" s="785"/>
      <c r="T51" s="785"/>
      <c r="U51" s="785"/>
      <c r="V51" s="785"/>
      <c r="W51" s="785"/>
      <c r="X51" s="785"/>
      <c r="Y51" s="773"/>
      <c r="Z51" s="307"/>
      <c r="AA51" s="307"/>
    </row>
    <row r="52" spans="3:27" ht="15.75" customHeight="1" x14ac:dyDescent="0.25">
      <c r="C52" s="293"/>
      <c r="D52" s="822" t="s">
        <v>152</v>
      </c>
      <c r="E52" s="785"/>
      <c r="F52" s="785"/>
      <c r="G52" s="785"/>
      <c r="H52" s="773"/>
      <c r="I52" s="818" t="s">
        <v>153</v>
      </c>
      <c r="J52" s="785"/>
      <c r="K52" s="785"/>
      <c r="L52" s="785"/>
      <c r="M52" s="785"/>
      <c r="N52" s="785"/>
      <c r="O52" s="785"/>
      <c r="P52" s="773"/>
      <c r="Q52" s="819" t="s">
        <v>154</v>
      </c>
      <c r="R52" s="785"/>
      <c r="S52" s="785"/>
      <c r="T52" s="785"/>
      <c r="U52" s="785"/>
      <c r="V52" s="785"/>
      <c r="W52" s="785"/>
      <c r="X52" s="785"/>
      <c r="Y52" s="773"/>
      <c r="Z52" s="307"/>
      <c r="AA52" s="307"/>
    </row>
    <row r="53" spans="3:27" ht="15.75" customHeight="1" x14ac:dyDescent="0.25">
      <c r="C53" s="38"/>
      <c r="D53" s="823" t="s">
        <v>155</v>
      </c>
      <c r="E53" s="785"/>
      <c r="F53" s="785"/>
      <c r="G53" s="785"/>
      <c r="H53" s="773"/>
      <c r="I53" s="820" t="s">
        <v>156</v>
      </c>
      <c r="J53" s="785"/>
      <c r="K53" s="785"/>
      <c r="L53" s="785"/>
      <c r="M53" s="785"/>
      <c r="N53" s="785"/>
      <c r="O53" s="785"/>
      <c r="P53" s="773"/>
      <c r="Q53" s="821" t="s">
        <v>157</v>
      </c>
      <c r="R53" s="785"/>
      <c r="S53" s="785"/>
      <c r="T53" s="785"/>
      <c r="U53" s="785"/>
      <c r="V53" s="785"/>
      <c r="W53" s="785"/>
      <c r="X53" s="785"/>
      <c r="Y53" s="773"/>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11" t="s">
        <v>158</v>
      </c>
      <c r="D55" s="785"/>
      <c r="E55" s="785"/>
      <c r="F55" s="773"/>
      <c r="G55" s="816" t="s">
        <v>159</v>
      </c>
      <c r="H55" s="817" t="s">
        <v>160</v>
      </c>
      <c r="I55" s="799"/>
      <c r="J55" s="799"/>
      <c r="K55" s="799"/>
      <c r="L55" s="799"/>
      <c r="M55" s="799"/>
      <c r="N55" s="799"/>
      <c r="O55" s="799"/>
      <c r="P55" s="799"/>
      <c r="Q55" s="799"/>
      <c r="R55" s="799"/>
      <c r="S55" s="799"/>
      <c r="T55" s="799"/>
      <c r="U55" s="799"/>
      <c r="V55" s="799"/>
      <c r="W55" s="799"/>
      <c r="X55" s="799"/>
      <c r="Y55" s="799"/>
      <c r="Z55" s="799"/>
      <c r="AA55" s="800"/>
    </row>
    <row r="56" spans="3:27" ht="15.75" customHeight="1" x14ac:dyDescent="0.25">
      <c r="C56" s="40" t="s">
        <v>161</v>
      </c>
      <c r="D56" s="41" t="s">
        <v>753</v>
      </c>
      <c r="E56" s="811" t="s">
        <v>162</v>
      </c>
      <c r="F56" s="773"/>
      <c r="G56" s="757"/>
      <c r="H56" s="802"/>
      <c r="I56" s="803"/>
      <c r="J56" s="803"/>
      <c r="K56" s="803"/>
      <c r="L56" s="803"/>
      <c r="M56" s="803"/>
      <c r="N56" s="803"/>
      <c r="O56" s="803"/>
      <c r="P56" s="803"/>
      <c r="Q56" s="803"/>
      <c r="R56" s="803"/>
      <c r="S56" s="803"/>
      <c r="T56" s="803"/>
      <c r="U56" s="803"/>
      <c r="V56" s="803"/>
      <c r="W56" s="803"/>
      <c r="X56" s="803"/>
      <c r="Y56" s="803"/>
      <c r="Z56" s="803"/>
      <c r="AA56" s="804"/>
    </row>
    <row r="57" spans="3:27" ht="15.75" customHeight="1" x14ac:dyDescent="0.25">
      <c r="C57" s="42">
        <v>2024</v>
      </c>
      <c r="D57" s="43">
        <v>45474</v>
      </c>
      <c r="E57" s="810">
        <v>45656</v>
      </c>
      <c r="F57" s="773"/>
      <c r="G57" s="44">
        <v>40</v>
      </c>
      <c r="H57" s="815"/>
      <c r="I57" s="785"/>
      <c r="J57" s="785"/>
      <c r="K57" s="785"/>
      <c r="L57" s="785"/>
      <c r="M57" s="785"/>
      <c r="N57" s="785"/>
      <c r="O57" s="785"/>
      <c r="P57" s="785"/>
      <c r="Q57" s="785"/>
      <c r="R57" s="785"/>
      <c r="S57" s="785"/>
      <c r="T57" s="785"/>
      <c r="U57" s="785"/>
      <c r="V57" s="785"/>
      <c r="W57" s="785"/>
      <c r="X57" s="785"/>
      <c r="Y57" s="785"/>
      <c r="Z57" s="785"/>
      <c r="AA57" s="773"/>
    </row>
    <row r="58" spans="3:27" ht="15.75" customHeight="1" x14ac:dyDescent="0.25">
      <c r="C58" s="42">
        <v>2025</v>
      </c>
      <c r="D58" s="43">
        <v>45658</v>
      </c>
      <c r="E58" s="810">
        <v>46021</v>
      </c>
      <c r="F58" s="773"/>
      <c r="G58" s="44">
        <v>40</v>
      </c>
      <c r="H58" s="815"/>
      <c r="I58" s="785"/>
      <c r="J58" s="785"/>
      <c r="K58" s="785"/>
      <c r="L58" s="785"/>
      <c r="M58" s="785"/>
      <c r="N58" s="785"/>
      <c r="O58" s="785"/>
      <c r="P58" s="785"/>
      <c r="Q58" s="785"/>
      <c r="R58" s="785"/>
      <c r="S58" s="785"/>
      <c r="T58" s="785"/>
      <c r="U58" s="785"/>
      <c r="V58" s="785"/>
      <c r="W58" s="785"/>
      <c r="X58" s="785"/>
      <c r="Y58" s="785"/>
      <c r="Z58" s="785"/>
      <c r="AA58" s="773"/>
    </row>
    <row r="59" spans="3:27" ht="15.75" customHeight="1" x14ac:dyDescent="0.25">
      <c r="C59" s="42">
        <v>2026</v>
      </c>
      <c r="D59" s="43">
        <v>46023</v>
      </c>
      <c r="E59" s="810">
        <v>46386</v>
      </c>
      <c r="F59" s="773"/>
      <c r="G59" s="44">
        <v>40</v>
      </c>
      <c r="H59" s="815"/>
      <c r="I59" s="785"/>
      <c r="J59" s="785"/>
      <c r="K59" s="785"/>
      <c r="L59" s="785"/>
      <c r="M59" s="785"/>
      <c r="N59" s="785"/>
      <c r="O59" s="785"/>
      <c r="P59" s="785"/>
      <c r="Q59" s="785"/>
      <c r="R59" s="785"/>
      <c r="S59" s="785"/>
      <c r="T59" s="785"/>
      <c r="U59" s="785"/>
      <c r="V59" s="785"/>
      <c r="W59" s="785"/>
      <c r="X59" s="785"/>
      <c r="Y59" s="785"/>
      <c r="Z59" s="785"/>
      <c r="AA59" s="773"/>
    </row>
    <row r="60" spans="3:27" ht="15.75" customHeight="1" x14ac:dyDescent="0.25">
      <c r="C60" s="42">
        <v>2027</v>
      </c>
      <c r="D60" s="43">
        <v>46388</v>
      </c>
      <c r="E60" s="810">
        <v>46751</v>
      </c>
      <c r="F60" s="773"/>
      <c r="G60" s="44">
        <v>40</v>
      </c>
      <c r="H60" s="815"/>
      <c r="I60" s="785"/>
      <c r="J60" s="785"/>
      <c r="K60" s="785"/>
      <c r="L60" s="785"/>
      <c r="M60" s="785"/>
      <c r="N60" s="785"/>
      <c r="O60" s="785"/>
      <c r="P60" s="785"/>
      <c r="Q60" s="785"/>
      <c r="R60" s="785"/>
      <c r="S60" s="785"/>
      <c r="T60" s="785"/>
      <c r="U60" s="785"/>
      <c r="V60" s="785"/>
      <c r="W60" s="785"/>
      <c r="X60" s="785"/>
      <c r="Y60" s="785"/>
      <c r="Z60" s="785"/>
      <c r="AA60" s="773"/>
    </row>
    <row r="61" spans="3:27" ht="15.75" customHeight="1" x14ac:dyDescent="0.25">
      <c r="C61" s="42"/>
      <c r="D61" s="42"/>
      <c r="E61" s="811"/>
      <c r="F61" s="773"/>
      <c r="G61" s="41"/>
      <c r="H61" s="811"/>
      <c r="I61" s="785"/>
      <c r="J61" s="785"/>
      <c r="K61" s="785"/>
      <c r="L61" s="785"/>
      <c r="M61" s="785"/>
      <c r="N61" s="785"/>
      <c r="O61" s="785"/>
      <c r="P61" s="785"/>
      <c r="Q61" s="785"/>
      <c r="R61" s="785"/>
      <c r="S61" s="785"/>
      <c r="T61" s="785"/>
      <c r="U61" s="785"/>
      <c r="V61" s="785"/>
      <c r="W61" s="785"/>
      <c r="X61" s="785"/>
      <c r="Y61" s="785"/>
      <c r="Z61" s="785"/>
      <c r="AA61" s="773"/>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789" t="s">
        <v>163</v>
      </c>
      <c r="D63" s="781"/>
      <c r="E63" s="306"/>
      <c r="F63" s="297" t="s">
        <v>164</v>
      </c>
      <c r="G63" s="45"/>
      <c r="H63" s="308"/>
      <c r="I63" s="297" t="s">
        <v>165</v>
      </c>
      <c r="J63" s="293"/>
      <c r="K63" s="784"/>
      <c r="L63" s="773"/>
      <c r="M63" s="306"/>
      <c r="N63" s="293"/>
      <c r="O63" s="293"/>
      <c r="P63" s="293"/>
      <c r="Q63" s="293"/>
      <c r="R63" s="293"/>
      <c r="S63" s="293"/>
      <c r="T63" s="293"/>
      <c r="U63" s="293"/>
      <c r="V63" s="293"/>
      <c r="W63" s="293"/>
      <c r="X63" s="293"/>
      <c r="Y63" s="293"/>
      <c r="Z63" s="293"/>
      <c r="AA63" s="293"/>
    </row>
    <row r="65" spans="2:28" ht="15.75" customHeight="1" x14ac:dyDescent="0.25">
      <c r="B65" s="809" t="s">
        <v>166</v>
      </c>
      <c r="C65" s="785"/>
      <c r="D65" s="785"/>
      <c r="E65" s="785"/>
      <c r="F65" s="785"/>
      <c r="G65" s="785"/>
      <c r="H65" s="785"/>
      <c r="I65" s="785"/>
      <c r="J65" s="785"/>
      <c r="K65" s="785"/>
      <c r="L65" s="785"/>
      <c r="M65" s="785"/>
      <c r="N65" s="785"/>
      <c r="O65" s="785"/>
      <c r="P65" s="785"/>
      <c r="Q65" s="785"/>
      <c r="R65" s="785"/>
      <c r="S65" s="785"/>
      <c r="T65" s="785"/>
      <c r="U65" s="785"/>
      <c r="V65" s="785"/>
      <c r="W65" s="785"/>
      <c r="X65" s="785"/>
      <c r="Y65" s="785"/>
      <c r="Z65" s="785"/>
      <c r="AA65" s="785"/>
      <c r="AB65" s="773"/>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11" t="s">
        <v>161</v>
      </c>
      <c r="C67" s="773"/>
      <c r="D67" s="41"/>
      <c r="E67" s="811" t="s">
        <v>167</v>
      </c>
      <c r="F67" s="773"/>
      <c r="G67" s="41"/>
      <c r="H67" s="783" t="s">
        <v>168</v>
      </c>
      <c r="I67" s="773"/>
      <c r="J67" s="811"/>
      <c r="K67" s="773"/>
      <c r="L67" s="814"/>
      <c r="M67" s="781"/>
      <c r="N67" s="41" t="s">
        <v>169</v>
      </c>
      <c r="O67" s="811"/>
      <c r="P67" s="785"/>
      <c r="Q67" s="773"/>
      <c r="R67" s="811" t="s">
        <v>170</v>
      </c>
      <c r="S67" s="785"/>
      <c r="T67" s="773"/>
      <c r="U67" s="811"/>
      <c r="V67" s="785"/>
      <c r="W67" s="773"/>
      <c r="X67" s="811" t="s">
        <v>171</v>
      </c>
      <c r="Y67" s="773"/>
      <c r="Z67" s="811"/>
      <c r="AA67" s="785"/>
      <c r="AB67" s="773"/>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09" t="s">
        <v>172</v>
      </c>
      <c r="C69" s="773"/>
      <c r="D69" s="812"/>
      <c r="E69" s="803"/>
      <c r="F69" s="803"/>
      <c r="G69" s="803"/>
      <c r="H69" s="803"/>
      <c r="I69" s="803"/>
      <c r="J69" s="803"/>
      <c r="K69" s="803"/>
      <c r="L69" s="803"/>
      <c r="M69" s="803"/>
      <c r="N69" s="803"/>
      <c r="O69" s="803"/>
      <c r="P69" s="803"/>
      <c r="Q69" s="803"/>
      <c r="R69" s="803"/>
      <c r="S69" s="803"/>
      <c r="T69" s="803"/>
      <c r="U69" s="803"/>
      <c r="V69" s="803"/>
      <c r="W69" s="803"/>
      <c r="X69" s="803"/>
      <c r="Y69" s="803"/>
      <c r="Z69" s="803"/>
      <c r="AA69" s="803"/>
      <c r="AB69" s="80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09" t="s">
        <v>173</v>
      </c>
      <c r="C71" s="773"/>
      <c r="D71" s="813"/>
      <c r="E71" s="803"/>
      <c r="F71" s="803"/>
      <c r="G71" s="803"/>
      <c r="H71" s="803"/>
      <c r="I71" s="803"/>
      <c r="J71" s="803"/>
      <c r="K71" s="803"/>
      <c r="L71" s="803"/>
      <c r="M71" s="803"/>
      <c r="N71" s="803"/>
      <c r="O71" s="803"/>
      <c r="P71" s="803"/>
      <c r="Q71" s="803"/>
      <c r="R71" s="803"/>
      <c r="S71" s="803"/>
      <c r="T71" s="803"/>
      <c r="U71" s="803"/>
      <c r="V71" s="803"/>
      <c r="W71" s="803"/>
      <c r="X71" s="803"/>
      <c r="Y71" s="803"/>
      <c r="Z71" s="803"/>
      <c r="AA71" s="803"/>
      <c r="AB71" s="80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09" t="s">
        <v>174</v>
      </c>
      <c r="C73" s="773"/>
      <c r="D73" s="813"/>
      <c r="E73" s="803"/>
      <c r="F73" s="803"/>
      <c r="G73" s="803"/>
      <c r="H73" s="803"/>
      <c r="I73" s="803"/>
      <c r="J73" s="803"/>
      <c r="K73" s="803"/>
      <c r="L73" s="803"/>
      <c r="M73" s="803"/>
      <c r="N73" s="803"/>
      <c r="O73" s="803"/>
      <c r="P73" s="803"/>
      <c r="Q73" s="803"/>
      <c r="R73" s="803"/>
      <c r="S73" s="803"/>
      <c r="T73" s="803"/>
      <c r="U73" s="803"/>
      <c r="V73" s="803"/>
      <c r="W73" s="803"/>
      <c r="X73" s="803"/>
      <c r="Y73" s="803"/>
      <c r="Z73" s="803"/>
      <c r="AA73" s="803"/>
      <c r="AB73" s="80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09" t="s">
        <v>175</v>
      </c>
      <c r="C75" s="773"/>
      <c r="D75" s="813"/>
      <c r="E75" s="803"/>
      <c r="F75" s="803"/>
      <c r="G75" s="803"/>
      <c r="H75" s="803"/>
      <c r="I75" s="803"/>
      <c r="J75" s="803"/>
      <c r="K75" s="803"/>
      <c r="L75" s="803"/>
      <c r="M75" s="803"/>
      <c r="N75" s="803"/>
      <c r="O75" s="803"/>
      <c r="P75" s="803"/>
      <c r="Q75" s="803"/>
      <c r="R75" s="803"/>
      <c r="S75" s="803"/>
      <c r="T75" s="803"/>
      <c r="U75" s="803"/>
      <c r="V75" s="803"/>
      <c r="W75" s="803"/>
      <c r="X75" s="803"/>
      <c r="Y75" s="803"/>
      <c r="Z75" s="803"/>
      <c r="AA75" s="803"/>
      <c r="AB75" s="80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09" t="s">
        <v>176</v>
      </c>
      <c r="C77" s="773"/>
      <c r="D77" s="813"/>
      <c r="E77" s="803"/>
      <c r="F77" s="803"/>
      <c r="G77" s="803"/>
      <c r="H77" s="803"/>
      <c r="I77" s="803"/>
      <c r="J77" s="803"/>
      <c r="K77" s="803"/>
      <c r="L77" s="803"/>
      <c r="M77" s="803"/>
      <c r="N77" s="803"/>
      <c r="O77" s="803"/>
      <c r="P77" s="803"/>
      <c r="Q77" s="803"/>
      <c r="R77" s="803"/>
      <c r="S77" s="803"/>
      <c r="T77" s="803"/>
      <c r="U77" s="803"/>
      <c r="V77" s="803"/>
      <c r="W77" s="803"/>
      <c r="X77" s="803"/>
      <c r="Y77" s="803"/>
      <c r="Z77" s="803"/>
      <c r="AA77" s="803"/>
      <c r="AB77" s="80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09" t="s">
        <v>177</v>
      </c>
      <c r="C79" s="785"/>
      <c r="D79" s="785"/>
      <c r="E79" s="785"/>
      <c r="F79" s="785"/>
      <c r="G79" s="785"/>
      <c r="H79" s="785"/>
      <c r="I79" s="785"/>
      <c r="J79" s="785"/>
      <c r="K79" s="785"/>
      <c r="L79" s="785"/>
      <c r="M79" s="785"/>
      <c r="N79" s="785"/>
      <c r="O79" s="785"/>
      <c r="P79" s="785"/>
      <c r="Q79" s="785"/>
      <c r="R79" s="785"/>
      <c r="S79" s="785"/>
      <c r="T79" s="785"/>
      <c r="U79" s="785"/>
      <c r="V79" s="785"/>
      <c r="W79" s="785"/>
      <c r="X79" s="785"/>
      <c r="Y79" s="785"/>
      <c r="Z79" s="785"/>
      <c r="AA79" s="785"/>
      <c r="AB79" s="773"/>
    </row>
    <row r="80" spans="2:28" ht="15.75" customHeight="1" x14ac:dyDescent="0.25">
      <c r="B80" s="783" t="s">
        <v>122</v>
      </c>
      <c r="C80" s="773"/>
      <c r="D80" s="50" t="s">
        <v>178</v>
      </c>
      <c r="E80" s="783" t="s">
        <v>179</v>
      </c>
      <c r="F80" s="773"/>
      <c r="G80" s="783" t="s">
        <v>177</v>
      </c>
      <c r="H80" s="785"/>
      <c r="I80" s="785"/>
      <c r="J80" s="785"/>
      <c r="K80" s="785"/>
      <c r="L80" s="785"/>
      <c r="M80" s="785"/>
      <c r="N80" s="785"/>
      <c r="O80" s="773"/>
      <c r="P80" s="783" t="s">
        <v>180</v>
      </c>
      <c r="Q80" s="785"/>
      <c r="R80" s="785"/>
      <c r="S80" s="785"/>
      <c r="T80" s="785"/>
      <c r="U80" s="785"/>
      <c r="V80" s="785"/>
      <c r="W80" s="785"/>
      <c r="X80" s="785"/>
      <c r="Y80" s="785"/>
      <c r="Z80" s="785"/>
      <c r="AA80" s="785"/>
      <c r="AB80" s="773"/>
    </row>
    <row r="81" spans="2:28" ht="15.75" customHeight="1" x14ac:dyDescent="0.25">
      <c r="B81" s="783"/>
      <c r="C81" s="773"/>
      <c r="D81" s="36"/>
      <c r="E81" s="783"/>
      <c r="F81" s="773"/>
      <c r="G81" s="808"/>
      <c r="H81" s="785"/>
      <c r="I81" s="785"/>
      <c r="J81" s="785"/>
      <c r="K81" s="785"/>
      <c r="L81" s="785"/>
      <c r="M81" s="785"/>
      <c r="N81" s="785"/>
      <c r="O81" s="773"/>
      <c r="P81" s="808"/>
      <c r="Q81" s="785"/>
      <c r="R81" s="785"/>
      <c r="S81" s="785"/>
      <c r="T81" s="785"/>
      <c r="U81" s="785"/>
      <c r="V81" s="785"/>
      <c r="W81" s="785"/>
      <c r="X81" s="785"/>
      <c r="Y81" s="785"/>
      <c r="Z81" s="785"/>
      <c r="AA81" s="785"/>
      <c r="AB81" s="773"/>
    </row>
    <row r="82" spans="2:28" ht="15.75" customHeight="1" x14ac:dyDescent="0.25">
      <c r="B82" s="783"/>
      <c r="C82" s="773"/>
      <c r="D82" s="36"/>
      <c r="E82" s="783"/>
      <c r="F82" s="773"/>
      <c r="G82" s="808"/>
      <c r="H82" s="785"/>
      <c r="I82" s="785"/>
      <c r="J82" s="785"/>
      <c r="K82" s="785"/>
      <c r="L82" s="785"/>
      <c r="M82" s="785"/>
      <c r="N82" s="785"/>
      <c r="O82" s="773"/>
      <c r="P82" s="808"/>
      <c r="Q82" s="785"/>
      <c r="R82" s="785"/>
      <c r="S82" s="785"/>
      <c r="T82" s="785"/>
      <c r="U82" s="785"/>
      <c r="V82" s="785"/>
      <c r="W82" s="785"/>
      <c r="X82" s="785"/>
      <c r="Y82" s="785"/>
      <c r="Z82" s="785"/>
      <c r="AA82" s="785"/>
      <c r="AB82" s="773"/>
    </row>
    <row r="83" spans="2:28" ht="26.25" customHeight="1" x14ac:dyDescent="0.25">
      <c r="B83" s="807" t="s">
        <v>181</v>
      </c>
      <c r="C83" s="785"/>
      <c r="D83" s="785"/>
      <c r="E83" s="785"/>
      <c r="F83" s="785"/>
      <c r="G83" s="785"/>
      <c r="H83" s="785"/>
      <c r="I83" s="785"/>
      <c r="J83" s="785"/>
      <c r="K83" s="785"/>
      <c r="L83" s="785"/>
      <c r="M83" s="785"/>
      <c r="N83" s="785"/>
      <c r="O83" s="785"/>
      <c r="P83" s="785"/>
      <c r="Q83" s="785"/>
      <c r="R83" s="785"/>
      <c r="S83" s="785"/>
      <c r="T83" s="785"/>
      <c r="U83" s="785"/>
      <c r="V83" s="785"/>
      <c r="W83" s="785"/>
      <c r="X83" s="785"/>
      <c r="Y83" s="785"/>
      <c r="Z83" s="785"/>
      <c r="AA83" s="785"/>
      <c r="AB83" s="773"/>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798"/>
      <c r="C2" s="799"/>
      <c r="D2" s="800"/>
      <c r="E2" s="24"/>
      <c r="F2" s="805" t="s">
        <v>120</v>
      </c>
      <c r="G2" s="799"/>
      <c r="H2" s="799"/>
      <c r="I2" s="799"/>
      <c r="J2" s="799"/>
      <c r="K2" s="799"/>
      <c r="L2" s="799"/>
      <c r="M2" s="799"/>
      <c r="N2" s="799"/>
      <c r="O2" s="799"/>
      <c r="P2" s="799"/>
      <c r="Q2" s="799"/>
      <c r="R2" s="799"/>
      <c r="S2" s="799"/>
      <c r="T2" s="799"/>
      <c r="U2" s="799"/>
      <c r="V2" s="799"/>
      <c r="W2" s="799"/>
      <c r="X2" s="799"/>
      <c r="Y2" s="799"/>
      <c r="Z2" s="799"/>
      <c r="AA2" s="799"/>
      <c r="AB2" s="800"/>
      <c r="AC2" s="293"/>
      <c r="AD2" s="293"/>
      <c r="AE2" s="293"/>
      <c r="AF2" s="293"/>
      <c r="AG2" s="293"/>
      <c r="AH2" s="293"/>
    </row>
    <row r="3" spans="2:34" ht="12.75" customHeight="1" x14ac:dyDescent="0.25">
      <c r="B3" s="801"/>
      <c r="C3" s="755"/>
      <c r="D3" s="793"/>
      <c r="E3" s="25"/>
      <c r="F3" s="781"/>
      <c r="G3" s="755"/>
      <c r="H3" s="755"/>
      <c r="I3" s="755"/>
      <c r="J3" s="755"/>
      <c r="K3" s="755"/>
      <c r="L3" s="755"/>
      <c r="M3" s="755"/>
      <c r="N3" s="755"/>
      <c r="O3" s="755"/>
      <c r="P3" s="755"/>
      <c r="Q3" s="755"/>
      <c r="R3" s="755"/>
      <c r="S3" s="755"/>
      <c r="T3" s="755"/>
      <c r="U3" s="755"/>
      <c r="V3" s="755"/>
      <c r="W3" s="755"/>
      <c r="X3" s="755"/>
      <c r="Y3" s="755"/>
      <c r="Z3" s="755"/>
      <c r="AA3" s="755"/>
      <c r="AB3" s="793"/>
      <c r="AC3" s="293"/>
      <c r="AD3" s="293"/>
      <c r="AE3" s="293"/>
      <c r="AF3" s="293"/>
      <c r="AG3" s="293"/>
      <c r="AH3" s="293"/>
    </row>
    <row r="4" spans="2:34" ht="12.75" customHeight="1" x14ac:dyDescent="0.25">
      <c r="B4" s="801"/>
      <c r="C4" s="755"/>
      <c r="D4" s="793"/>
      <c r="E4" s="25"/>
      <c r="F4" s="781"/>
      <c r="G4" s="755"/>
      <c r="H4" s="755"/>
      <c r="I4" s="755"/>
      <c r="J4" s="755"/>
      <c r="K4" s="755"/>
      <c r="L4" s="755"/>
      <c r="M4" s="755"/>
      <c r="N4" s="755"/>
      <c r="O4" s="755"/>
      <c r="P4" s="755"/>
      <c r="Q4" s="755"/>
      <c r="R4" s="755"/>
      <c r="S4" s="755"/>
      <c r="T4" s="755"/>
      <c r="U4" s="755"/>
      <c r="V4" s="755"/>
      <c r="W4" s="755"/>
      <c r="X4" s="755"/>
      <c r="Y4" s="755"/>
      <c r="Z4" s="755"/>
      <c r="AA4" s="755"/>
      <c r="AB4" s="793"/>
      <c r="AC4" s="293"/>
      <c r="AD4" s="293"/>
      <c r="AE4" s="293"/>
      <c r="AF4" s="293"/>
      <c r="AG4" s="293"/>
      <c r="AH4" s="293"/>
    </row>
    <row r="5" spans="2:34" ht="12.75" customHeight="1" x14ac:dyDescent="0.25">
      <c r="B5" s="801"/>
      <c r="C5" s="755"/>
      <c r="D5" s="793"/>
      <c r="E5" s="25"/>
      <c r="F5" s="781"/>
      <c r="G5" s="755"/>
      <c r="H5" s="755"/>
      <c r="I5" s="755"/>
      <c r="J5" s="755"/>
      <c r="K5" s="755"/>
      <c r="L5" s="755"/>
      <c r="M5" s="755"/>
      <c r="N5" s="755"/>
      <c r="O5" s="755"/>
      <c r="P5" s="755"/>
      <c r="Q5" s="755"/>
      <c r="R5" s="755"/>
      <c r="S5" s="755"/>
      <c r="T5" s="755"/>
      <c r="U5" s="755"/>
      <c r="V5" s="755"/>
      <c r="W5" s="755"/>
      <c r="X5" s="755"/>
      <c r="Y5" s="755"/>
      <c r="Z5" s="755"/>
      <c r="AA5" s="755"/>
      <c r="AB5" s="793"/>
      <c r="AC5" s="293"/>
      <c r="AD5" s="293"/>
      <c r="AE5" s="293"/>
      <c r="AF5" s="293"/>
      <c r="AG5" s="293"/>
      <c r="AH5" s="293"/>
    </row>
    <row r="6" spans="2:34" ht="37.5" customHeight="1" x14ac:dyDescent="0.25">
      <c r="B6" s="802"/>
      <c r="C6" s="803"/>
      <c r="D6" s="804"/>
      <c r="E6" s="294"/>
      <c r="F6" s="803"/>
      <c r="G6" s="803"/>
      <c r="H6" s="803"/>
      <c r="I6" s="803"/>
      <c r="J6" s="803"/>
      <c r="K6" s="803"/>
      <c r="L6" s="803"/>
      <c r="M6" s="803"/>
      <c r="N6" s="803"/>
      <c r="O6" s="803"/>
      <c r="P6" s="803"/>
      <c r="Q6" s="803"/>
      <c r="R6" s="803"/>
      <c r="S6" s="803"/>
      <c r="T6" s="803"/>
      <c r="U6" s="803"/>
      <c r="V6" s="803"/>
      <c r="W6" s="803"/>
      <c r="X6" s="803"/>
      <c r="Y6" s="803"/>
      <c r="Z6" s="803"/>
      <c r="AA6" s="803"/>
      <c r="AB6" s="804"/>
      <c r="AC6" s="293"/>
      <c r="AD6" s="293"/>
      <c r="AE6" s="293"/>
      <c r="AF6" s="293"/>
      <c r="AG6" s="293"/>
      <c r="AH6" s="293"/>
    </row>
    <row r="7" spans="2:34" ht="15" customHeight="1" x14ac:dyDescent="0.25">
      <c r="B7" s="26"/>
      <c r="C7" s="806"/>
      <c r="D7" s="799"/>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782"/>
      <c r="D9" s="781"/>
      <c r="E9" s="781"/>
      <c r="F9" s="781"/>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c r="AH9" s="293"/>
    </row>
    <row r="10" spans="2:34" ht="30" customHeight="1" x14ac:dyDescent="0.25">
      <c r="B10" s="30"/>
      <c r="C10" s="782" t="s">
        <v>123</v>
      </c>
      <c r="D10" s="781"/>
      <c r="E10" s="783" t="s">
        <v>794</v>
      </c>
      <c r="F10" s="785"/>
      <c r="G10" s="785"/>
      <c r="H10" s="785"/>
      <c r="I10" s="785"/>
      <c r="J10" s="785"/>
      <c r="K10" s="785"/>
      <c r="L10" s="785"/>
      <c r="M10" s="785"/>
      <c r="N10" s="785"/>
      <c r="O10" s="785"/>
      <c r="P10" s="785"/>
      <c r="Q10" s="785"/>
      <c r="R10" s="785"/>
      <c r="S10" s="785"/>
      <c r="T10" s="785"/>
      <c r="U10" s="785"/>
      <c r="V10" s="785"/>
      <c r="W10" s="785"/>
      <c r="X10" s="785"/>
      <c r="Y10" s="785"/>
      <c r="Z10" s="785"/>
      <c r="AA10" s="773"/>
      <c r="AB10" s="302"/>
      <c r="AC10" s="293"/>
      <c r="AD10" s="293"/>
      <c r="AE10" s="293"/>
      <c r="AF10" s="293"/>
      <c r="AG10" s="1338" t="s">
        <v>723</v>
      </c>
      <c r="AH10" s="781"/>
    </row>
    <row r="11" spans="2:34" ht="15" customHeight="1" x14ac:dyDescent="0.25">
      <c r="B11" s="30"/>
      <c r="C11" s="782"/>
      <c r="D11" s="781"/>
      <c r="E11" s="781"/>
      <c r="F11" s="781"/>
      <c r="G11" s="293"/>
      <c r="H11" s="293"/>
      <c r="I11" s="293"/>
      <c r="J11" s="293"/>
      <c r="K11" s="293"/>
      <c r="L11" s="293"/>
      <c r="M11" s="293"/>
      <c r="N11" s="293"/>
      <c r="O11" s="293"/>
      <c r="P11" s="293"/>
      <c r="Q11" s="293"/>
      <c r="R11" s="293"/>
      <c r="S11" s="293"/>
      <c r="T11" s="293"/>
      <c r="U11" s="293"/>
      <c r="V11" s="293"/>
      <c r="W11" s="293"/>
      <c r="X11" s="293"/>
      <c r="Y11" s="293"/>
      <c r="Z11" s="293"/>
      <c r="AA11" s="780"/>
      <c r="AB11" s="793"/>
      <c r="AC11" s="293"/>
      <c r="AD11" s="293"/>
      <c r="AE11" s="293"/>
      <c r="AF11" s="293"/>
      <c r="AG11" s="293"/>
      <c r="AH11" s="293"/>
    </row>
    <row r="12" spans="2:34" ht="29.25" customHeight="1" x14ac:dyDescent="0.25">
      <c r="B12" s="30"/>
      <c r="C12" s="796" t="s">
        <v>125</v>
      </c>
      <c r="D12" s="797"/>
      <c r="E12" s="794" t="s">
        <v>795</v>
      </c>
      <c r="F12" s="795"/>
      <c r="G12" s="795"/>
      <c r="H12" s="795"/>
      <c r="I12" s="795"/>
      <c r="J12" s="795"/>
      <c r="K12" s="795"/>
      <c r="L12" s="795"/>
      <c r="M12" s="795"/>
      <c r="N12" s="795"/>
      <c r="O12" s="795"/>
      <c r="P12" s="795"/>
      <c r="Q12" s="795"/>
      <c r="R12" s="795"/>
      <c r="S12" s="795"/>
      <c r="T12" s="795"/>
      <c r="U12" s="795"/>
      <c r="V12" s="795"/>
      <c r="W12" s="795"/>
      <c r="X12" s="795"/>
      <c r="Y12" s="795"/>
      <c r="Z12" s="795"/>
      <c r="AA12" s="795"/>
      <c r="AB12" s="35"/>
      <c r="AC12" s="293"/>
      <c r="AD12" s="293"/>
      <c r="AE12" s="293"/>
      <c r="AF12" s="293"/>
      <c r="AG12" s="293"/>
      <c r="AH12" s="293"/>
    </row>
    <row r="13" spans="2:34" ht="15" customHeight="1" x14ac:dyDescent="0.25">
      <c r="B13" s="30"/>
      <c r="C13" s="780"/>
      <c r="D13" s="781"/>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50" t="s">
        <v>724</v>
      </c>
      <c r="AH13" s="50" t="s">
        <v>725</v>
      </c>
    </row>
    <row r="14" spans="2:34" ht="15" customHeight="1" x14ac:dyDescent="0.25">
      <c r="B14" s="30"/>
      <c r="C14" s="782" t="s">
        <v>746</v>
      </c>
      <c r="D14" s="781"/>
      <c r="E14" s="798"/>
      <c r="F14" s="799"/>
      <c r="G14" s="799"/>
      <c r="H14" s="799"/>
      <c r="I14" s="799"/>
      <c r="J14" s="799"/>
      <c r="K14" s="799"/>
      <c r="L14" s="799"/>
      <c r="M14" s="799"/>
      <c r="N14" s="799"/>
      <c r="O14" s="799"/>
      <c r="P14" s="799"/>
      <c r="Q14" s="799"/>
      <c r="R14" s="799"/>
      <c r="S14" s="799"/>
      <c r="T14" s="799"/>
      <c r="U14" s="799"/>
      <c r="V14" s="799"/>
      <c r="W14" s="799"/>
      <c r="X14" s="799"/>
      <c r="Y14" s="799"/>
      <c r="Z14" s="799"/>
      <c r="AA14" s="800"/>
      <c r="AB14" s="301"/>
      <c r="AC14" s="293"/>
      <c r="AD14" s="293"/>
      <c r="AE14" s="293"/>
      <c r="AF14" s="293"/>
      <c r="AG14" s="36" t="s">
        <v>755</v>
      </c>
      <c r="AH14" s="36">
        <v>25</v>
      </c>
    </row>
    <row r="15" spans="2:34" ht="15.75" customHeight="1" x14ac:dyDescent="0.25">
      <c r="B15" s="30"/>
      <c r="C15" s="303"/>
      <c r="D15" s="303"/>
      <c r="E15" s="802"/>
      <c r="F15" s="803"/>
      <c r="G15" s="803"/>
      <c r="H15" s="803"/>
      <c r="I15" s="803"/>
      <c r="J15" s="803"/>
      <c r="K15" s="803"/>
      <c r="L15" s="803"/>
      <c r="M15" s="803"/>
      <c r="N15" s="803"/>
      <c r="O15" s="803"/>
      <c r="P15" s="803"/>
      <c r="Q15" s="803"/>
      <c r="R15" s="803"/>
      <c r="S15" s="803"/>
      <c r="T15" s="803"/>
      <c r="U15" s="803"/>
      <c r="V15" s="803"/>
      <c r="W15" s="803"/>
      <c r="X15" s="803"/>
      <c r="Y15" s="803"/>
      <c r="Z15" s="803"/>
      <c r="AA15" s="804"/>
      <c r="AB15" s="301"/>
      <c r="AC15" s="293"/>
      <c r="AD15" s="293"/>
      <c r="AE15" s="293"/>
      <c r="AF15" s="293"/>
      <c r="AG15" s="36" t="s">
        <v>757</v>
      </c>
      <c r="AH15" s="36">
        <v>12</v>
      </c>
    </row>
    <row r="16" spans="2:34"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293"/>
      <c r="AG16" s="36" t="s">
        <v>758</v>
      </c>
      <c r="AH16" s="36">
        <v>12</v>
      </c>
    </row>
    <row r="17" spans="3:34" ht="15" customHeight="1" x14ac:dyDescent="0.25">
      <c r="C17" s="782" t="s">
        <v>748</v>
      </c>
      <c r="D17" s="781"/>
      <c r="E17" s="798"/>
      <c r="F17" s="799"/>
      <c r="G17" s="799"/>
      <c r="H17" s="799"/>
      <c r="I17" s="799"/>
      <c r="J17" s="799"/>
      <c r="K17" s="799"/>
      <c r="L17" s="799"/>
      <c r="M17" s="799"/>
      <c r="N17" s="799"/>
      <c r="O17" s="799"/>
      <c r="P17" s="799"/>
      <c r="Q17" s="799"/>
      <c r="R17" s="799"/>
      <c r="S17" s="799"/>
      <c r="T17" s="799"/>
      <c r="U17" s="799"/>
      <c r="V17" s="799"/>
      <c r="W17" s="799"/>
      <c r="X17" s="799"/>
      <c r="Y17" s="799"/>
      <c r="Z17" s="799"/>
      <c r="AA17" s="800"/>
      <c r="AB17" s="301"/>
      <c r="AC17" s="293"/>
      <c r="AD17" s="293"/>
      <c r="AE17" s="293"/>
      <c r="AF17" s="293"/>
      <c r="AG17" s="36" t="s">
        <v>760</v>
      </c>
      <c r="AH17" s="36">
        <v>25</v>
      </c>
    </row>
    <row r="18" spans="3:34" ht="15" customHeight="1" x14ac:dyDescent="0.25">
      <c r="C18" s="303"/>
      <c r="D18" s="303"/>
      <c r="E18" s="802"/>
      <c r="F18" s="803"/>
      <c r="G18" s="803"/>
      <c r="H18" s="803"/>
      <c r="I18" s="803"/>
      <c r="J18" s="803"/>
      <c r="K18" s="803"/>
      <c r="L18" s="803"/>
      <c r="M18" s="803"/>
      <c r="N18" s="803"/>
      <c r="O18" s="803"/>
      <c r="P18" s="803"/>
      <c r="Q18" s="803"/>
      <c r="R18" s="803"/>
      <c r="S18" s="803"/>
      <c r="T18" s="803"/>
      <c r="U18" s="803"/>
      <c r="V18" s="803"/>
      <c r="W18" s="803"/>
      <c r="X18" s="803"/>
      <c r="Y18" s="803"/>
      <c r="Z18" s="803"/>
      <c r="AA18" s="804"/>
      <c r="AB18" s="301"/>
      <c r="AC18" s="293"/>
      <c r="AD18" s="293"/>
      <c r="AE18" s="293"/>
      <c r="AF18" s="293"/>
      <c r="AG18" s="36" t="s">
        <v>761</v>
      </c>
      <c r="AH18" s="36">
        <v>12</v>
      </c>
    </row>
    <row r="19" spans="3:34"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293"/>
      <c r="AG19" s="36" t="s">
        <v>758</v>
      </c>
      <c r="AH19" s="36">
        <v>12</v>
      </c>
    </row>
    <row r="20" spans="3:34"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293"/>
      <c r="AG20" s="36" t="s">
        <v>796</v>
      </c>
      <c r="AH20" s="36">
        <v>25</v>
      </c>
    </row>
    <row r="21" spans="3:34" ht="15" customHeight="1" x14ac:dyDescent="0.25">
      <c r="C21" s="782" t="s">
        <v>127</v>
      </c>
      <c r="D21" s="781"/>
      <c r="E21" s="304"/>
      <c r="F21" s="780"/>
      <c r="G21" s="781"/>
      <c r="H21" s="781"/>
      <c r="I21" s="781"/>
      <c r="J21" s="781"/>
      <c r="K21" s="781"/>
      <c r="L21" s="781"/>
      <c r="M21" s="781"/>
      <c r="N21" s="781"/>
      <c r="O21" s="781"/>
      <c r="P21" s="781"/>
      <c r="Q21" s="781"/>
      <c r="R21" s="781"/>
      <c r="S21" s="781"/>
      <c r="T21" s="781"/>
      <c r="U21" s="781"/>
      <c r="V21" s="781"/>
      <c r="W21" s="781"/>
      <c r="X21" s="781"/>
      <c r="Y21" s="781"/>
      <c r="Z21" s="781"/>
      <c r="AA21" s="781"/>
      <c r="AB21" s="793"/>
      <c r="AC21" s="293"/>
      <c r="AD21" s="293"/>
      <c r="AE21" s="293"/>
      <c r="AF21" s="293"/>
      <c r="AG21" s="36" t="s">
        <v>797</v>
      </c>
      <c r="AH21" s="36">
        <v>12</v>
      </c>
    </row>
    <row r="22" spans="3:34" ht="29.25" customHeight="1" x14ac:dyDescent="0.25">
      <c r="C22" s="783" t="s">
        <v>798</v>
      </c>
      <c r="D22" s="785"/>
      <c r="E22" s="785"/>
      <c r="F22" s="785"/>
      <c r="G22" s="785"/>
      <c r="H22" s="785"/>
      <c r="I22" s="785"/>
      <c r="J22" s="785"/>
      <c r="K22" s="785"/>
      <c r="L22" s="785"/>
      <c r="M22" s="785"/>
      <c r="N22" s="785"/>
      <c r="O22" s="785"/>
      <c r="P22" s="785"/>
      <c r="Q22" s="785"/>
      <c r="R22" s="785"/>
      <c r="S22" s="785"/>
      <c r="T22" s="785"/>
      <c r="U22" s="785"/>
      <c r="V22" s="785"/>
      <c r="W22" s="785"/>
      <c r="X22" s="785"/>
      <c r="Y22" s="785"/>
      <c r="Z22" s="785"/>
      <c r="AA22" s="773"/>
      <c r="AB22" s="305"/>
      <c r="AC22" s="293"/>
      <c r="AD22" s="293"/>
      <c r="AE22" s="293"/>
      <c r="AF22" s="293"/>
      <c r="AG22" s="36" t="s">
        <v>758</v>
      </c>
      <c r="AH22" s="36">
        <v>12</v>
      </c>
    </row>
    <row r="23" spans="3:34"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36" t="s">
        <v>799</v>
      </c>
      <c r="AH23" s="36">
        <v>25</v>
      </c>
    </row>
    <row r="24" spans="3:34"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36" t="s">
        <v>800</v>
      </c>
      <c r="AH24" s="36">
        <v>12</v>
      </c>
    </row>
    <row r="25" spans="3:34" ht="15" customHeight="1" x14ac:dyDescent="0.25">
      <c r="C25" s="1340" t="s">
        <v>801</v>
      </c>
      <c r="D25" s="799"/>
      <c r="E25" s="799"/>
      <c r="F25" s="799"/>
      <c r="G25" s="799"/>
      <c r="H25" s="799"/>
      <c r="I25" s="799"/>
      <c r="J25" s="799"/>
      <c r="K25" s="799"/>
      <c r="L25" s="799"/>
      <c r="M25" s="799"/>
      <c r="N25" s="799"/>
      <c r="O25" s="799"/>
      <c r="P25" s="800"/>
      <c r="Q25" s="293"/>
      <c r="R25" s="784"/>
      <c r="S25" s="785"/>
      <c r="T25" s="785"/>
      <c r="U25" s="785"/>
      <c r="V25" s="785"/>
      <c r="W25" s="785"/>
      <c r="X25" s="785"/>
      <c r="Y25" s="785"/>
      <c r="Z25" s="785"/>
      <c r="AA25" s="773"/>
      <c r="AB25" s="301"/>
      <c r="AC25" s="293"/>
      <c r="AD25" s="293"/>
      <c r="AE25" s="293"/>
      <c r="AF25" s="293"/>
      <c r="AG25" s="36" t="s">
        <v>758</v>
      </c>
      <c r="AH25" s="36">
        <v>12</v>
      </c>
    </row>
    <row r="26" spans="3:34" ht="15" customHeight="1" x14ac:dyDescent="0.25">
      <c r="C26" s="801"/>
      <c r="D26" s="755"/>
      <c r="E26" s="755"/>
      <c r="F26" s="755"/>
      <c r="G26" s="755"/>
      <c r="H26" s="755"/>
      <c r="I26" s="755"/>
      <c r="J26" s="755"/>
      <c r="K26" s="755"/>
      <c r="L26" s="755"/>
      <c r="M26" s="755"/>
      <c r="N26" s="755"/>
      <c r="O26" s="755"/>
      <c r="P26" s="793"/>
      <c r="Q26" s="293"/>
      <c r="R26" s="293"/>
      <c r="S26" s="293"/>
      <c r="T26" s="293"/>
      <c r="U26" s="293"/>
      <c r="V26" s="293"/>
      <c r="W26" s="293"/>
      <c r="X26" s="293"/>
      <c r="Y26" s="293"/>
      <c r="Z26" s="293"/>
      <c r="AA26" s="293"/>
      <c r="AB26" s="301"/>
      <c r="AC26" s="293"/>
      <c r="AD26" s="293"/>
      <c r="AE26" s="293"/>
      <c r="AF26" s="293"/>
      <c r="AG26" s="293"/>
      <c r="AH26" s="293"/>
    </row>
    <row r="27" spans="3:34" ht="15" customHeight="1" x14ac:dyDescent="0.25">
      <c r="C27" s="801"/>
      <c r="D27" s="755"/>
      <c r="E27" s="755"/>
      <c r="F27" s="755"/>
      <c r="G27" s="755"/>
      <c r="H27" s="755"/>
      <c r="I27" s="755"/>
      <c r="J27" s="755"/>
      <c r="K27" s="755"/>
      <c r="L27" s="755"/>
      <c r="M27" s="755"/>
      <c r="N27" s="755"/>
      <c r="O27" s="755"/>
      <c r="P27" s="793"/>
      <c r="Q27" s="303"/>
      <c r="R27" s="306" t="s">
        <v>130</v>
      </c>
      <c r="S27" s="306"/>
      <c r="T27" s="306"/>
      <c r="U27" s="306"/>
      <c r="V27" s="306"/>
      <c r="W27" s="303"/>
      <c r="X27" s="303"/>
      <c r="Y27" s="303"/>
      <c r="Z27" s="293"/>
      <c r="AA27" s="303"/>
      <c r="AB27" s="301"/>
      <c r="AC27" s="293"/>
      <c r="AD27" s="293"/>
      <c r="AE27" s="293"/>
      <c r="AF27" s="293"/>
      <c r="AG27" s="293"/>
      <c r="AH27" s="293"/>
    </row>
    <row r="28" spans="3:34" ht="15" customHeight="1" x14ac:dyDescent="0.25">
      <c r="C28" s="801"/>
      <c r="D28" s="755"/>
      <c r="E28" s="755"/>
      <c r="F28" s="755"/>
      <c r="G28" s="755"/>
      <c r="H28" s="755"/>
      <c r="I28" s="755"/>
      <c r="J28" s="755"/>
      <c r="K28" s="755"/>
      <c r="L28" s="755"/>
      <c r="M28" s="755"/>
      <c r="N28" s="755"/>
      <c r="O28" s="755"/>
      <c r="P28" s="793"/>
      <c r="Q28" s="293"/>
      <c r="R28" s="36"/>
      <c r="S28" s="293" t="s">
        <v>15</v>
      </c>
      <c r="T28" s="293"/>
      <c r="U28" s="36"/>
      <c r="V28" s="293" t="s">
        <v>27</v>
      </c>
      <c r="W28" s="293"/>
      <c r="X28" s="36"/>
      <c r="Y28" s="308" t="s">
        <v>46</v>
      </c>
      <c r="Z28" s="293"/>
      <c r="AA28" s="293"/>
      <c r="AB28" s="301"/>
      <c r="AC28" s="293"/>
      <c r="AD28" s="293"/>
      <c r="AE28" s="293"/>
      <c r="AF28" s="293"/>
      <c r="AG28" s="325">
        <f>+(((AH14/AH15)*AH16)+((AH17/AH18)*AH19)+((AH20/AH21)*AH22)+((AH23/AH24)*AH25))*4/100</f>
        <v>4</v>
      </c>
      <c r="AH28" s="293"/>
    </row>
    <row r="29" spans="3:34" ht="15" customHeight="1" x14ac:dyDescent="0.25">
      <c r="C29" s="801"/>
      <c r="D29" s="755"/>
      <c r="E29" s="755"/>
      <c r="F29" s="755"/>
      <c r="G29" s="755"/>
      <c r="H29" s="755"/>
      <c r="I29" s="755"/>
      <c r="J29" s="755"/>
      <c r="K29" s="755"/>
      <c r="L29" s="755"/>
      <c r="M29" s="755"/>
      <c r="N29" s="755"/>
      <c r="O29" s="755"/>
      <c r="P29" s="793"/>
      <c r="Q29" s="293"/>
      <c r="R29" s="293"/>
      <c r="S29" s="293"/>
      <c r="T29" s="293"/>
      <c r="U29" s="293"/>
      <c r="V29" s="293"/>
      <c r="W29" s="293"/>
      <c r="X29" s="293"/>
      <c r="Y29" s="293"/>
      <c r="Z29" s="293"/>
      <c r="AA29" s="293"/>
      <c r="AB29" s="301"/>
      <c r="AC29" s="293"/>
      <c r="AD29" s="293"/>
      <c r="AE29" s="293"/>
      <c r="AF29" s="293"/>
      <c r="AG29" s="293"/>
      <c r="AH29" s="293"/>
    </row>
    <row r="30" spans="3:34" ht="15" customHeight="1" x14ac:dyDescent="0.25">
      <c r="C30" s="802"/>
      <c r="D30" s="803"/>
      <c r="E30" s="803"/>
      <c r="F30" s="803"/>
      <c r="G30" s="803"/>
      <c r="H30" s="803"/>
      <c r="I30" s="803"/>
      <c r="J30" s="803"/>
      <c r="K30" s="803"/>
      <c r="L30" s="803"/>
      <c r="M30" s="803"/>
      <c r="N30" s="803"/>
      <c r="O30" s="803"/>
      <c r="P30" s="804"/>
      <c r="Q30" s="293"/>
      <c r="R30" s="306" t="s">
        <v>131</v>
      </c>
      <c r="S30" s="293"/>
      <c r="T30" s="293"/>
      <c r="U30" s="293"/>
      <c r="V30" s="293"/>
      <c r="W30" s="791" t="s">
        <v>23</v>
      </c>
      <c r="X30" s="785"/>
      <c r="Y30" s="785"/>
      <c r="Z30" s="785"/>
      <c r="AA30" s="773"/>
      <c r="AB30" s="301"/>
      <c r="AC30" s="293"/>
      <c r="AD30" s="293"/>
      <c r="AE30" s="293"/>
      <c r="AF30" s="293"/>
      <c r="AG30" s="293"/>
      <c r="AH30" s="293"/>
    </row>
    <row r="31" spans="3:34"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c r="AH31" s="293"/>
    </row>
    <row r="32" spans="3:34"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c r="AH32" s="293"/>
    </row>
    <row r="33" spans="3:27" ht="39.75" customHeight="1" x14ac:dyDescent="0.25">
      <c r="C33" s="1337" t="s">
        <v>802</v>
      </c>
      <c r="D33" s="785"/>
      <c r="E33" s="785"/>
      <c r="F33" s="785"/>
      <c r="G33" s="785"/>
      <c r="H33" s="785"/>
      <c r="I33" s="785"/>
      <c r="J33" s="785"/>
      <c r="K33" s="785"/>
      <c r="L33" s="785"/>
      <c r="M33" s="785"/>
      <c r="N33" s="785"/>
      <c r="O33" s="785"/>
      <c r="P33" s="785"/>
      <c r="Q33" s="785"/>
      <c r="R33" s="785"/>
      <c r="S33" s="785"/>
      <c r="T33" s="785"/>
      <c r="U33" s="785"/>
      <c r="V33" s="785"/>
      <c r="W33" s="785"/>
      <c r="X33" s="785"/>
      <c r="Y33" s="785"/>
      <c r="Z33" s="785"/>
      <c r="AA33" s="773"/>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791"/>
      <c r="D36" s="785"/>
      <c r="E36" s="785"/>
      <c r="F36" s="785"/>
      <c r="G36" s="785"/>
      <c r="H36" s="785"/>
      <c r="I36" s="785"/>
      <c r="J36" s="785"/>
      <c r="K36" s="773"/>
      <c r="L36" s="303"/>
      <c r="M36" s="791"/>
      <c r="N36" s="785"/>
      <c r="O36" s="785"/>
      <c r="P36" s="785"/>
      <c r="Q36" s="785"/>
      <c r="R36" s="785"/>
      <c r="S36" s="785"/>
      <c r="T36" s="785"/>
      <c r="U36" s="785"/>
      <c r="V36" s="785"/>
      <c r="W36" s="785"/>
      <c r="X36" s="785"/>
      <c r="Y36" s="785"/>
      <c r="Z36" s="785"/>
      <c r="AA36" s="773"/>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790" t="s">
        <v>720</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73"/>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789" t="s">
        <v>139</v>
      </c>
      <c r="D41" s="781"/>
      <c r="E41" s="306"/>
      <c r="F41" s="783" t="s">
        <v>34</v>
      </c>
      <c r="G41" s="773"/>
      <c r="H41" s="306"/>
      <c r="I41" s="293"/>
      <c r="J41" s="313" t="s">
        <v>140</v>
      </c>
      <c r="K41" s="783">
        <v>2</v>
      </c>
      <c r="L41" s="785"/>
      <c r="M41" s="785"/>
      <c r="N41" s="773"/>
      <c r="O41" s="306"/>
      <c r="P41" s="306"/>
      <c r="Q41" s="297" t="s">
        <v>141</v>
      </c>
      <c r="R41" s="293"/>
      <c r="S41" s="306"/>
      <c r="T41" s="306"/>
      <c r="U41" s="306"/>
      <c r="V41" s="306"/>
      <c r="W41" s="783" t="s">
        <v>20</v>
      </c>
      <c r="X41" s="785"/>
      <c r="Y41" s="785"/>
      <c r="Z41" s="785"/>
      <c r="AA41" s="773"/>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790" t="s">
        <v>752</v>
      </c>
      <c r="G43" s="785"/>
      <c r="H43" s="785"/>
      <c r="I43" s="785"/>
      <c r="J43" s="785"/>
      <c r="K43" s="785"/>
      <c r="L43" s="785"/>
      <c r="M43" s="773"/>
      <c r="N43" s="293"/>
      <c r="O43" s="313" t="s">
        <v>144</v>
      </c>
      <c r="P43" s="791">
        <v>0</v>
      </c>
      <c r="Q43" s="785"/>
      <c r="R43" s="785"/>
      <c r="S43" s="785"/>
      <c r="T43" s="785"/>
      <c r="U43" s="785"/>
      <c r="V43" s="785"/>
      <c r="W43" s="785"/>
      <c r="X43" s="785"/>
      <c r="Y43" s="785"/>
      <c r="Z43" s="785"/>
      <c r="AA43" s="773"/>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784" t="s">
        <v>146</v>
      </c>
      <c r="G45" s="773"/>
      <c r="H45" s="293"/>
      <c r="I45" s="293"/>
      <c r="J45" s="306" t="s">
        <v>147</v>
      </c>
      <c r="K45" s="293"/>
      <c r="L45" s="784" t="s">
        <v>148</v>
      </c>
      <c r="M45" s="785"/>
      <c r="N45" s="773"/>
      <c r="O45" s="306"/>
      <c r="P45" s="306"/>
      <c r="Q45" s="293"/>
      <c r="R45" s="306" t="s">
        <v>149</v>
      </c>
      <c r="S45" s="306"/>
      <c r="T45" s="306"/>
      <c r="U45" s="306"/>
      <c r="V45" s="306"/>
      <c r="W45" s="792"/>
      <c r="X45" s="785"/>
      <c r="Y45" s="785"/>
      <c r="Z45" s="785"/>
      <c r="AA45" s="773"/>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786">
        <v>2024</v>
      </c>
      <c r="E47" s="787"/>
      <c r="F47" s="788"/>
      <c r="G47" s="34"/>
      <c r="H47" s="297"/>
      <c r="I47" s="297"/>
      <c r="J47" s="297"/>
      <c r="K47" s="297"/>
      <c r="L47" s="297"/>
      <c r="M47" s="297"/>
      <c r="N47" s="297"/>
      <c r="O47" s="297"/>
      <c r="P47" s="297"/>
      <c r="Q47" s="780"/>
      <c r="R47" s="781"/>
      <c r="S47" s="781"/>
      <c r="T47" s="781"/>
      <c r="U47" s="781"/>
      <c r="V47" s="297"/>
      <c r="W47" s="297"/>
      <c r="X47" s="782"/>
      <c r="Y47" s="781"/>
      <c r="Z47" s="781"/>
      <c r="AA47" s="781"/>
    </row>
    <row r="49" spans="3:27" ht="15.75" customHeight="1" x14ac:dyDescent="0.25">
      <c r="C49" s="306" t="s">
        <v>140</v>
      </c>
      <c r="D49" s="791">
        <v>1.2</v>
      </c>
      <c r="E49" s="785"/>
      <c r="F49" s="773"/>
      <c r="G49" s="293"/>
      <c r="H49" s="297"/>
      <c r="I49" s="297"/>
      <c r="J49" s="297"/>
      <c r="K49" s="297"/>
      <c r="L49" s="297"/>
      <c r="M49" s="297"/>
      <c r="N49" s="297"/>
      <c r="O49" s="297"/>
      <c r="P49" s="297"/>
      <c r="Q49" s="780"/>
      <c r="R49" s="781"/>
      <c r="S49" s="781"/>
      <c r="T49" s="781"/>
      <c r="U49" s="781"/>
      <c r="V49" s="297"/>
      <c r="W49" s="297"/>
      <c r="X49" s="782"/>
      <c r="Y49" s="781"/>
      <c r="Z49" s="781"/>
      <c r="AA49" s="781"/>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783" t="s">
        <v>151</v>
      </c>
      <c r="E51" s="785"/>
      <c r="F51" s="785"/>
      <c r="G51" s="785"/>
      <c r="H51" s="785"/>
      <c r="I51" s="785"/>
      <c r="J51" s="785"/>
      <c r="K51" s="785"/>
      <c r="L51" s="785"/>
      <c r="M51" s="785"/>
      <c r="N51" s="785"/>
      <c r="O51" s="785"/>
      <c r="P51" s="785"/>
      <c r="Q51" s="785"/>
      <c r="R51" s="785"/>
      <c r="S51" s="785"/>
      <c r="T51" s="785"/>
      <c r="U51" s="785"/>
      <c r="V51" s="785"/>
      <c r="W51" s="785"/>
      <c r="X51" s="785"/>
      <c r="Y51" s="773"/>
      <c r="Z51" s="307"/>
      <c r="AA51" s="307"/>
    </row>
    <row r="52" spans="3:27" ht="15.75" customHeight="1" x14ac:dyDescent="0.25">
      <c r="C52" s="293"/>
      <c r="D52" s="822" t="s">
        <v>152</v>
      </c>
      <c r="E52" s="785"/>
      <c r="F52" s="785"/>
      <c r="G52" s="785"/>
      <c r="H52" s="773"/>
      <c r="I52" s="818" t="s">
        <v>153</v>
      </c>
      <c r="J52" s="785"/>
      <c r="K52" s="785"/>
      <c r="L52" s="785"/>
      <c r="M52" s="785"/>
      <c r="N52" s="785"/>
      <c r="O52" s="785"/>
      <c r="P52" s="773"/>
      <c r="Q52" s="819" t="s">
        <v>154</v>
      </c>
      <c r="R52" s="785"/>
      <c r="S52" s="785"/>
      <c r="T52" s="785"/>
      <c r="U52" s="785"/>
      <c r="V52" s="785"/>
      <c r="W52" s="785"/>
      <c r="X52" s="785"/>
      <c r="Y52" s="773"/>
      <c r="Z52" s="307"/>
      <c r="AA52" s="307"/>
    </row>
    <row r="53" spans="3:27" ht="15.75" customHeight="1" x14ac:dyDescent="0.25">
      <c r="C53" s="38"/>
      <c r="D53" s="823" t="s">
        <v>155</v>
      </c>
      <c r="E53" s="785"/>
      <c r="F53" s="785"/>
      <c r="G53" s="785"/>
      <c r="H53" s="773"/>
      <c r="I53" s="820" t="s">
        <v>156</v>
      </c>
      <c r="J53" s="785"/>
      <c r="K53" s="785"/>
      <c r="L53" s="785"/>
      <c r="M53" s="785"/>
      <c r="N53" s="785"/>
      <c r="O53" s="785"/>
      <c r="P53" s="773"/>
      <c r="Q53" s="821" t="s">
        <v>157</v>
      </c>
      <c r="R53" s="785"/>
      <c r="S53" s="785"/>
      <c r="T53" s="785"/>
      <c r="U53" s="785"/>
      <c r="V53" s="785"/>
      <c r="W53" s="785"/>
      <c r="X53" s="785"/>
      <c r="Y53" s="773"/>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11" t="s">
        <v>158</v>
      </c>
      <c r="D55" s="785"/>
      <c r="E55" s="785"/>
      <c r="F55" s="773"/>
      <c r="G55" s="816" t="s">
        <v>159</v>
      </c>
      <c r="H55" s="817" t="s">
        <v>160</v>
      </c>
      <c r="I55" s="799"/>
      <c r="J55" s="799"/>
      <c r="K55" s="799"/>
      <c r="L55" s="799"/>
      <c r="M55" s="799"/>
      <c r="N55" s="799"/>
      <c r="O55" s="799"/>
      <c r="P55" s="799"/>
      <c r="Q55" s="799"/>
      <c r="R55" s="799"/>
      <c r="S55" s="799"/>
      <c r="T55" s="799"/>
      <c r="U55" s="799"/>
      <c r="V55" s="799"/>
      <c r="W55" s="799"/>
      <c r="X55" s="799"/>
      <c r="Y55" s="799"/>
      <c r="Z55" s="799"/>
      <c r="AA55" s="800"/>
    </row>
    <row r="56" spans="3:27" ht="15.75" customHeight="1" x14ac:dyDescent="0.25">
      <c r="C56" s="40" t="s">
        <v>161</v>
      </c>
      <c r="D56" s="41" t="s">
        <v>753</v>
      </c>
      <c r="E56" s="811" t="s">
        <v>162</v>
      </c>
      <c r="F56" s="773"/>
      <c r="G56" s="757"/>
      <c r="H56" s="802"/>
      <c r="I56" s="803"/>
      <c r="J56" s="803"/>
      <c r="K56" s="803"/>
      <c r="L56" s="803"/>
      <c r="M56" s="803"/>
      <c r="N56" s="803"/>
      <c r="O56" s="803"/>
      <c r="P56" s="803"/>
      <c r="Q56" s="803"/>
      <c r="R56" s="803"/>
      <c r="S56" s="803"/>
      <c r="T56" s="803"/>
      <c r="U56" s="803"/>
      <c r="V56" s="803"/>
      <c r="W56" s="803"/>
      <c r="X56" s="803"/>
      <c r="Y56" s="803"/>
      <c r="Z56" s="803"/>
      <c r="AA56" s="804"/>
    </row>
    <row r="57" spans="3:27" ht="15.75" customHeight="1" x14ac:dyDescent="0.25">
      <c r="C57" s="42">
        <v>2024</v>
      </c>
      <c r="D57" s="43">
        <v>45474</v>
      </c>
      <c r="E57" s="810">
        <v>45656</v>
      </c>
      <c r="F57" s="773"/>
      <c r="G57" s="44">
        <v>0.5</v>
      </c>
      <c r="H57" s="815"/>
      <c r="I57" s="785"/>
      <c r="J57" s="785"/>
      <c r="K57" s="785"/>
      <c r="L57" s="785"/>
      <c r="M57" s="785"/>
      <c r="N57" s="785"/>
      <c r="O57" s="785"/>
      <c r="P57" s="785"/>
      <c r="Q57" s="785"/>
      <c r="R57" s="785"/>
      <c r="S57" s="785"/>
      <c r="T57" s="785"/>
      <c r="U57" s="785"/>
      <c r="V57" s="785"/>
      <c r="W57" s="785"/>
      <c r="X57" s="785"/>
      <c r="Y57" s="785"/>
      <c r="Z57" s="785"/>
      <c r="AA57" s="773"/>
    </row>
    <row r="58" spans="3:27" ht="15.75" customHeight="1" x14ac:dyDescent="0.25">
      <c r="C58" s="42">
        <v>2025</v>
      </c>
      <c r="D58" s="43">
        <v>45658</v>
      </c>
      <c r="E58" s="810">
        <v>46021</v>
      </c>
      <c r="F58" s="773"/>
      <c r="G58" s="44">
        <v>0.8</v>
      </c>
      <c r="H58" s="815"/>
      <c r="I58" s="785"/>
      <c r="J58" s="785"/>
      <c r="K58" s="785"/>
      <c r="L58" s="785"/>
      <c r="M58" s="785"/>
      <c r="N58" s="785"/>
      <c r="O58" s="785"/>
      <c r="P58" s="785"/>
      <c r="Q58" s="785"/>
      <c r="R58" s="785"/>
      <c r="S58" s="785"/>
      <c r="T58" s="785"/>
      <c r="U58" s="785"/>
      <c r="V58" s="785"/>
      <c r="W58" s="785"/>
      <c r="X58" s="785"/>
      <c r="Y58" s="785"/>
      <c r="Z58" s="785"/>
      <c r="AA58" s="773"/>
    </row>
    <row r="59" spans="3:27" ht="15.75" customHeight="1" x14ac:dyDescent="0.25">
      <c r="C59" s="42">
        <v>2026</v>
      </c>
      <c r="D59" s="43">
        <v>46023</v>
      </c>
      <c r="E59" s="810">
        <v>46386</v>
      </c>
      <c r="F59" s="773"/>
      <c r="G59" s="44">
        <v>0.4</v>
      </c>
      <c r="H59" s="815"/>
      <c r="I59" s="785"/>
      <c r="J59" s="785"/>
      <c r="K59" s="785"/>
      <c r="L59" s="785"/>
      <c r="M59" s="785"/>
      <c r="N59" s="785"/>
      <c r="O59" s="785"/>
      <c r="P59" s="785"/>
      <c r="Q59" s="785"/>
      <c r="R59" s="785"/>
      <c r="S59" s="785"/>
      <c r="T59" s="785"/>
      <c r="U59" s="785"/>
      <c r="V59" s="785"/>
      <c r="W59" s="785"/>
      <c r="X59" s="785"/>
      <c r="Y59" s="785"/>
      <c r="Z59" s="785"/>
      <c r="AA59" s="773"/>
    </row>
    <row r="60" spans="3:27" ht="15.75" customHeight="1" x14ac:dyDescent="0.25">
      <c r="C60" s="42">
        <v>2027</v>
      </c>
      <c r="D60" s="43">
        <v>46388</v>
      </c>
      <c r="E60" s="810">
        <v>46751</v>
      </c>
      <c r="F60" s="773"/>
      <c r="G60" s="44">
        <v>0.3</v>
      </c>
      <c r="H60" s="815"/>
      <c r="I60" s="785"/>
      <c r="J60" s="785"/>
      <c r="K60" s="785"/>
      <c r="L60" s="785"/>
      <c r="M60" s="785"/>
      <c r="N60" s="785"/>
      <c r="O60" s="785"/>
      <c r="P60" s="785"/>
      <c r="Q60" s="785"/>
      <c r="R60" s="785"/>
      <c r="S60" s="785"/>
      <c r="T60" s="785"/>
      <c r="U60" s="785"/>
      <c r="V60" s="785"/>
      <c r="W60" s="785"/>
      <c r="X60" s="785"/>
      <c r="Y60" s="785"/>
      <c r="Z60" s="785"/>
      <c r="AA60" s="773"/>
    </row>
    <row r="61" spans="3:27" ht="15.75" customHeight="1" x14ac:dyDescent="0.25">
      <c r="C61" s="42"/>
      <c r="D61" s="42"/>
      <c r="E61" s="811"/>
      <c r="F61" s="773"/>
      <c r="G61" s="41"/>
      <c r="H61" s="811"/>
      <c r="I61" s="785"/>
      <c r="J61" s="785"/>
      <c r="K61" s="785"/>
      <c r="L61" s="785"/>
      <c r="M61" s="785"/>
      <c r="N61" s="785"/>
      <c r="O61" s="785"/>
      <c r="P61" s="785"/>
      <c r="Q61" s="785"/>
      <c r="R61" s="785"/>
      <c r="S61" s="785"/>
      <c r="T61" s="785"/>
      <c r="U61" s="785"/>
      <c r="V61" s="785"/>
      <c r="W61" s="785"/>
      <c r="X61" s="785"/>
      <c r="Y61" s="785"/>
      <c r="Z61" s="785"/>
      <c r="AA61" s="773"/>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789" t="s">
        <v>163</v>
      </c>
      <c r="D63" s="781"/>
      <c r="E63" s="306"/>
      <c r="F63" s="297" t="s">
        <v>164</v>
      </c>
      <c r="G63" s="45"/>
      <c r="H63" s="308"/>
      <c r="I63" s="297" t="s">
        <v>165</v>
      </c>
      <c r="J63" s="293"/>
      <c r="K63" s="784"/>
      <c r="L63" s="773"/>
      <c r="M63" s="306"/>
      <c r="N63" s="293"/>
      <c r="O63" s="293"/>
      <c r="P63" s="293"/>
      <c r="Q63" s="293"/>
      <c r="R63" s="293"/>
      <c r="S63" s="293"/>
      <c r="T63" s="293"/>
      <c r="U63" s="293"/>
      <c r="V63" s="293"/>
      <c r="W63" s="293"/>
      <c r="X63" s="293"/>
      <c r="Y63" s="293"/>
      <c r="Z63" s="293"/>
      <c r="AA63" s="293"/>
    </row>
    <row r="65" spans="2:28" ht="15.75" customHeight="1" x14ac:dyDescent="0.25">
      <c r="B65" s="809" t="s">
        <v>166</v>
      </c>
      <c r="C65" s="785"/>
      <c r="D65" s="785"/>
      <c r="E65" s="785"/>
      <c r="F65" s="785"/>
      <c r="G65" s="785"/>
      <c r="H65" s="785"/>
      <c r="I65" s="785"/>
      <c r="J65" s="785"/>
      <c r="K65" s="785"/>
      <c r="L65" s="785"/>
      <c r="M65" s="785"/>
      <c r="N65" s="785"/>
      <c r="O65" s="785"/>
      <c r="P65" s="785"/>
      <c r="Q65" s="785"/>
      <c r="R65" s="785"/>
      <c r="S65" s="785"/>
      <c r="T65" s="785"/>
      <c r="U65" s="785"/>
      <c r="V65" s="785"/>
      <c r="W65" s="785"/>
      <c r="X65" s="785"/>
      <c r="Y65" s="785"/>
      <c r="Z65" s="785"/>
      <c r="AA65" s="785"/>
      <c r="AB65" s="773"/>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11" t="s">
        <v>161</v>
      </c>
      <c r="C67" s="773"/>
      <c r="D67" s="41"/>
      <c r="E67" s="811" t="s">
        <v>167</v>
      </c>
      <c r="F67" s="773"/>
      <c r="G67" s="41"/>
      <c r="H67" s="783" t="s">
        <v>168</v>
      </c>
      <c r="I67" s="773"/>
      <c r="J67" s="811"/>
      <c r="K67" s="773"/>
      <c r="L67" s="814"/>
      <c r="M67" s="781"/>
      <c r="N67" s="41" t="s">
        <v>169</v>
      </c>
      <c r="O67" s="811"/>
      <c r="P67" s="785"/>
      <c r="Q67" s="773"/>
      <c r="R67" s="811" t="s">
        <v>170</v>
      </c>
      <c r="S67" s="785"/>
      <c r="T67" s="773"/>
      <c r="U67" s="811"/>
      <c r="V67" s="785"/>
      <c r="W67" s="773"/>
      <c r="X67" s="811" t="s">
        <v>171</v>
      </c>
      <c r="Y67" s="773"/>
      <c r="Z67" s="811"/>
      <c r="AA67" s="785"/>
      <c r="AB67" s="773"/>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09" t="s">
        <v>172</v>
      </c>
      <c r="C69" s="773"/>
      <c r="D69" s="812"/>
      <c r="E69" s="803"/>
      <c r="F69" s="803"/>
      <c r="G69" s="803"/>
      <c r="H69" s="803"/>
      <c r="I69" s="803"/>
      <c r="J69" s="803"/>
      <c r="K69" s="803"/>
      <c r="L69" s="803"/>
      <c r="M69" s="803"/>
      <c r="N69" s="803"/>
      <c r="O69" s="803"/>
      <c r="P69" s="803"/>
      <c r="Q69" s="803"/>
      <c r="R69" s="803"/>
      <c r="S69" s="803"/>
      <c r="T69" s="803"/>
      <c r="U69" s="803"/>
      <c r="V69" s="803"/>
      <c r="W69" s="803"/>
      <c r="X69" s="803"/>
      <c r="Y69" s="803"/>
      <c r="Z69" s="803"/>
      <c r="AA69" s="803"/>
      <c r="AB69" s="80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09" t="s">
        <v>173</v>
      </c>
      <c r="C71" s="773"/>
      <c r="D71" s="813"/>
      <c r="E71" s="803"/>
      <c r="F71" s="803"/>
      <c r="G71" s="803"/>
      <c r="H71" s="803"/>
      <c r="I71" s="803"/>
      <c r="J71" s="803"/>
      <c r="K71" s="803"/>
      <c r="L71" s="803"/>
      <c r="M71" s="803"/>
      <c r="N71" s="803"/>
      <c r="O71" s="803"/>
      <c r="P71" s="803"/>
      <c r="Q71" s="803"/>
      <c r="R71" s="803"/>
      <c r="S71" s="803"/>
      <c r="T71" s="803"/>
      <c r="U71" s="803"/>
      <c r="V71" s="803"/>
      <c r="W71" s="803"/>
      <c r="X71" s="803"/>
      <c r="Y71" s="803"/>
      <c r="Z71" s="803"/>
      <c r="AA71" s="803"/>
      <c r="AB71" s="80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09" t="s">
        <v>174</v>
      </c>
      <c r="C73" s="773"/>
      <c r="D73" s="813"/>
      <c r="E73" s="803"/>
      <c r="F73" s="803"/>
      <c r="G73" s="803"/>
      <c r="H73" s="803"/>
      <c r="I73" s="803"/>
      <c r="J73" s="803"/>
      <c r="K73" s="803"/>
      <c r="L73" s="803"/>
      <c r="M73" s="803"/>
      <c r="N73" s="803"/>
      <c r="O73" s="803"/>
      <c r="P73" s="803"/>
      <c r="Q73" s="803"/>
      <c r="R73" s="803"/>
      <c r="S73" s="803"/>
      <c r="T73" s="803"/>
      <c r="U73" s="803"/>
      <c r="V73" s="803"/>
      <c r="W73" s="803"/>
      <c r="X73" s="803"/>
      <c r="Y73" s="803"/>
      <c r="Z73" s="803"/>
      <c r="AA73" s="803"/>
      <c r="AB73" s="80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09" t="s">
        <v>175</v>
      </c>
      <c r="C75" s="773"/>
      <c r="D75" s="813"/>
      <c r="E75" s="803"/>
      <c r="F75" s="803"/>
      <c r="G75" s="803"/>
      <c r="H75" s="803"/>
      <c r="I75" s="803"/>
      <c r="J75" s="803"/>
      <c r="K75" s="803"/>
      <c r="L75" s="803"/>
      <c r="M75" s="803"/>
      <c r="N75" s="803"/>
      <c r="O75" s="803"/>
      <c r="P75" s="803"/>
      <c r="Q75" s="803"/>
      <c r="R75" s="803"/>
      <c r="S75" s="803"/>
      <c r="T75" s="803"/>
      <c r="U75" s="803"/>
      <c r="V75" s="803"/>
      <c r="W75" s="803"/>
      <c r="X75" s="803"/>
      <c r="Y75" s="803"/>
      <c r="Z75" s="803"/>
      <c r="AA75" s="803"/>
      <c r="AB75" s="80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09" t="s">
        <v>176</v>
      </c>
      <c r="C77" s="773"/>
      <c r="D77" s="813"/>
      <c r="E77" s="803"/>
      <c r="F77" s="803"/>
      <c r="G77" s="803"/>
      <c r="H77" s="803"/>
      <c r="I77" s="803"/>
      <c r="J77" s="803"/>
      <c r="K77" s="803"/>
      <c r="L77" s="803"/>
      <c r="M77" s="803"/>
      <c r="N77" s="803"/>
      <c r="O77" s="803"/>
      <c r="P77" s="803"/>
      <c r="Q77" s="803"/>
      <c r="R77" s="803"/>
      <c r="S77" s="803"/>
      <c r="T77" s="803"/>
      <c r="U77" s="803"/>
      <c r="V77" s="803"/>
      <c r="W77" s="803"/>
      <c r="X77" s="803"/>
      <c r="Y77" s="803"/>
      <c r="Z77" s="803"/>
      <c r="AA77" s="803"/>
      <c r="AB77" s="80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09" t="s">
        <v>177</v>
      </c>
      <c r="C79" s="785"/>
      <c r="D79" s="785"/>
      <c r="E79" s="785"/>
      <c r="F79" s="785"/>
      <c r="G79" s="785"/>
      <c r="H79" s="785"/>
      <c r="I79" s="785"/>
      <c r="J79" s="785"/>
      <c r="K79" s="785"/>
      <c r="L79" s="785"/>
      <c r="M79" s="785"/>
      <c r="N79" s="785"/>
      <c r="O79" s="785"/>
      <c r="P79" s="785"/>
      <c r="Q79" s="785"/>
      <c r="R79" s="785"/>
      <c r="S79" s="785"/>
      <c r="T79" s="785"/>
      <c r="U79" s="785"/>
      <c r="V79" s="785"/>
      <c r="W79" s="785"/>
      <c r="X79" s="785"/>
      <c r="Y79" s="785"/>
      <c r="Z79" s="785"/>
      <c r="AA79" s="785"/>
      <c r="AB79" s="773"/>
    </row>
    <row r="80" spans="2:28" ht="15.75" customHeight="1" x14ac:dyDescent="0.25">
      <c r="B80" s="783" t="s">
        <v>122</v>
      </c>
      <c r="C80" s="773"/>
      <c r="D80" s="50" t="s">
        <v>178</v>
      </c>
      <c r="E80" s="783" t="s">
        <v>179</v>
      </c>
      <c r="F80" s="773"/>
      <c r="G80" s="783" t="s">
        <v>177</v>
      </c>
      <c r="H80" s="785"/>
      <c r="I80" s="785"/>
      <c r="J80" s="785"/>
      <c r="K80" s="785"/>
      <c r="L80" s="785"/>
      <c r="M80" s="785"/>
      <c r="N80" s="785"/>
      <c r="O80" s="773"/>
      <c r="P80" s="783" t="s">
        <v>180</v>
      </c>
      <c r="Q80" s="785"/>
      <c r="R80" s="785"/>
      <c r="S80" s="785"/>
      <c r="T80" s="785"/>
      <c r="U80" s="785"/>
      <c r="V80" s="785"/>
      <c r="W80" s="785"/>
      <c r="X80" s="785"/>
      <c r="Y80" s="785"/>
      <c r="Z80" s="785"/>
      <c r="AA80" s="785"/>
      <c r="AB80" s="773"/>
    </row>
    <row r="81" spans="2:28" ht="15.75" customHeight="1" x14ac:dyDescent="0.25">
      <c r="B81" s="783"/>
      <c r="C81" s="773"/>
      <c r="D81" s="36"/>
      <c r="E81" s="783"/>
      <c r="F81" s="773"/>
      <c r="G81" s="808"/>
      <c r="H81" s="785"/>
      <c r="I81" s="785"/>
      <c r="J81" s="785"/>
      <c r="K81" s="785"/>
      <c r="L81" s="785"/>
      <c r="M81" s="785"/>
      <c r="N81" s="785"/>
      <c r="O81" s="773"/>
      <c r="P81" s="808"/>
      <c r="Q81" s="785"/>
      <c r="R81" s="785"/>
      <c r="S81" s="785"/>
      <c r="T81" s="785"/>
      <c r="U81" s="785"/>
      <c r="V81" s="785"/>
      <c r="W81" s="785"/>
      <c r="X81" s="785"/>
      <c r="Y81" s="785"/>
      <c r="Z81" s="785"/>
      <c r="AA81" s="785"/>
      <c r="AB81" s="773"/>
    </row>
    <row r="82" spans="2:28" ht="15.75" customHeight="1" x14ac:dyDescent="0.25">
      <c r="B82" s="783"/>
      <c r="C82" s="773"/>
      <c r="D82" s="36"/>
      <c r="E82" s="783"/>
      <c r="F82" s="773"/>
      <c r="G82" s="808"/>
      <c r="H82" s="785"/>
      <c r="I82" s="785"/>
      <c r="J82" s="785"/>
      <c r="K82" s="785"/>
      <c r="L82" s="785"/>
      <c r="M82" s="785"/>
      <c r="N82" s="785"/>
      <c r="O82" s="773"/>
      <c r="P82" s="808"/>
      <c r="Q82" s="785"/>
      <c r="R82" s="785"/>
      <c r="S82" s="785"/>
      <c r="T82" s="785"/>
      <c r="U82" s="785"/>
      <c r="V82" s="785"/>
      <c r="W82" s="785"/>
      <c r="X82" s="785"/>
      <c r="Y82" s="785"/>
      <c r="Z82" s="785"/>
      <c r="AA82" s="785"/>
      <c r="AB82" s="773"/>
    </row>
    <row r="83" spans="2:28" ht="26.25" customHeight="1" x14ac:dyDescent="0.25">
      <c r="B83" s="807" t="s">
        <v>181</v>
      </c>
      <c r="C83" s="785"/>
      <c r="D83" s="785"/>
      <c r="E83" s="785"/>
      <c r="F83" s="785"/>
      <c r="G83" s="785"/>
      <c r="H83" s="785"/>
      <c r="I83" s="785"/>
      <c r="J83" s="785"/>
      <c r="K83" s="785"/>
      <c r="L83" s="785"/>
      <c r="M83" s="785"/>
      <c r="N83" s="785"/>
      <c r="O83" s="785"/>
      <c r="P83" s="785"/>
      <c r="Q83" s="785"/>
      <c r="R83" s="785"/>
      <c r="S83" s="785"/>
      <c r="T83" s="785"/>
      <c r="U83" s="785"/>
      <c r="V83" s="785"/>
      <c r="W83" s="785"/>
      <c r="X83" s="785"/>
      <c r="Y83" s="785"/>
      <c r="Z83" s="785"/>
      <c r="AA83" s="785"/>
      <c r="AB83" s="773"/>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52" t="s">
        <v>803</v>
      </c>
    </row>
    <row r="3" spans="1:15" x14ac:dyDescent="0.25">
      <c r="A3" s="152" t="s">
        <v>804</v>
      </c>
      <c r="C3" s="152" t="s">
        <v>805</v>
      </c>
      <c r="E3" s="152" t="s">
        <v>806</v>
      </c>
      <c r="G3" s="152" t="s">
        <v>807</v>
      </c>
      <c r="I3" s="152" t="s">
        <v>808</v>
      </c>
      <c r="K3" s="152" t="s">
        <v>809</v>
      </c>
      <c r="M3" s="152" t="s">
        <v>810</v>
      </c>
      <c r="O3" s="152" t="s">
        <v>811</v>
      </c>
    </row>
    <row r="5" spans="1:15" x14ac:dyDescent="0.25">
      <c r="A5" s="152" t="s">
        <v>21</v>
      </c>
      <c r="C5" s="152" t="s">
        <v>812</v>
      </c>
      <c r="D5" s="152">
        <v>1</v>
      </c>
      <c r="E5" s="152" t="s">
        <v>813</v>
      </c>
      <c r="G5" s="152" t="s">
        <v>15</v>
      </c>
      <c r="I5" s="152" t="s">
        <v>814</v>
      </c>
      <c r="K5" s="152" t="s">
        <v>643</v>
      </c>
      <c r="M5" s="152" t="s">
        <v>126</v>
      </c>
      <c r="O5" s="152" t="s">
        <v>815</v>
      </c>
    </row>
    <row r="6" spans="1:15" x14ac:dyDescent="0.25">
      <c r="A6" s="152" t="s">
        <v>33</v>
      </c>
      <c r="C6" s="152" t="s">
        <v>816</v>
      </c>
      <c r="D6" s="152">
        <v>2</v>
      </c>
      <c r="E6" s="152" t="s">
        <v>817</v>
      </c>
      <c r="G6" s="152" t="s">
        <v>27</v>
      </c>
      <c r="I6" s="152" t="s">
        <v>818</v>
      </c>
      <c r="M6" s="152" t="s">
        <v>726</v>
      </c>
      <c r="O6" s="152" t="s">
        <v>819</v>
      </c>
    </row>
    <row r="7" spans="1:15" x14ac:dyDescent="0.25">
      <c r="A7" s="152" t="s">
        <v>23</v>
      </c>
      <c r="D7" s="152">
        <v>3</v>
      </c>
      <c r="E7" s="152" t="s">
        <v>820</v>
      </c>
      <c r="G7" s="152" t="s">
        <v>46</v>
      </c>
      <c r="I7" s="152" t="s">
        <v>20</v>
      </c>
      <c r="M7" s="152" t="s">
        <v>756</v>
      </c>
      <c r="O7" s="152" t="s">
        <v>821</v>
      </c>
    </row>
    <row r="8" spans="1:15" x14ac:dyDescent="0.25">
      <c r="D8" s="152">
        <v>4</v>
      </c>
      <c r="E8" s="152" t="s">
        <v>822</v>
      </c>
      <c r="G8" s="152" t="s">
        <v>26</v>
      </c>
      <c r="I8" s="152" t="s">
        <v>42</v>
      </c>
      <c r="M8" s="152" t="s">
        <v>783</v>
      </c>
      <c r="O8" s="152" t="s">
        <v>823</v>
      </c>
    </row>
    <row r="9" spans="1:15" x14ac:dyDescent="0.25">
      <c r="D9" s="152">
        <v>5</v>
      </c>
      <c r="E9" s="152" t="s">
        <v>824</v>
      </c>
      <c r="G9" s="152" t="s">
        <v>825</v>
      </c>
      <c r="I9" s="152" t="s">
        <v>57</v>
      </c>
      <c r="O9" s="152" t="s">
        <v>826</v>
      </c>
    </row>
    <row r="10" spans="1:15" x14ac:dyDescent="0.25">
      <c r="D10" s="152">
        <v>6</v>
      </c>
      <c r="E10" s="152" t="s">
        <v>827</v>
      </c>
      <c r="G10" s="152" t="s">
        <v>828</v>
      </c>
      <c r="I10" s="152" t="s">
        <v>62</v>
      </c>
      <c r="O10" s="152" t="s">
        <v>829</v>
      </c>
    </row>
    <row r="11" spans="1:15" x14ac:dyDescent="0.25">
      <c r="D11" s="152">
        <v>7</v>
      </c>
      <c r="E11" s="152" t="s">
        <v>830</v>
      </c>
      <c r="I11" s="152" t="s">
        <v>828</v>
      </c>
    </row>
    <row r="12" spans="1:15" x14ac:dyDescent="0.25">
      <c r="D12" s="152">
        <v>8</v>
      </c>
      <c r="E12" s="152" t="s">
        <v>831</v>
      </c>
    </row>
    <row r="13" spans="1:15" x14ac:dyDescent="0.25">
      <c r="D13" s="152">
        <v>9</v>
      </c>
      <c r="E13" s="152" t="s">
        <v>832</v>
      </c>
    </row>
    <row r="14" spans="1:15" x14ac:dyDescent="0.25">
      <c r="D14" s="152">
        <v>10</v>
      </c>
      <c r="E14" s="152" t="s">
        <v>833</v>
      </c>
    </row>
    <row r="15" spans="1:15" x14ac:dyDescent="0.25">
      <c r="D15" s="152">
        <v>11</v>
      </c>
      <c r="E15" s="152" t="s">
        <v>834</v>
      </c>
    </row>
    <row r="16" spans="1:15" x14ac:dyDescent="0.25">
      <c r="D16" s="152">
        <v>12</v>
      </c>
      <c r="E16" s="152" t="s">
        <v>835</v>
      </c>
    </row>
    <row r="17" spans="4:14" x14ac:dyDescent="0.25">
      <c r="D17" s="152">
        <v>13</v>
      </c>
      <c r="E17" s="152" t="s">
        <v>836</v>
      </c>
    </row>
    <row r="18" spans="4:14" x14ac:dyDescent="0.25">
      <c r="D18" s="152">
        <v>14</v>
      </c>
      <c r="E18" s="152" t="s">
        <v>837</v>
      </c>
    </row>
    <row r="19" spans="4:14" x14ac:dyDescent="0.25">
      <c r="D19" s="152">
        <v>15</v>
      </c>
      <c r="E19" s="152" t="s">
        <v>838</v>
      </c>
    </row>
    <row r="20" spans="4:14" x14ac:dyDescent="0.25">
      <c r="D20" s="152">
        <v>16</v>
      </c>
      <c r="E20" s="152" t="s">
        <v>839</v>
      </c>
    </row>
    <row r="21" spans="4:14" ht="15.75" customHeight="1" x14ac:dyDescent="0.25">
      <c r="D21" s="152">
        <v>17</v>
      </c>
      <c r="E21" s="152" t="s">
        <v>840</v>
      </c>
      <c r="I21" s="152" t="s">
        <v>841</v>
      </c>
      <c r="N21" s="152" t="s">
        <v>842</v>
      </c>
    </row>
    <row r="22" spans="4:14" ht="15.75" customHeight="1" x14ac:dyDescent="0.25">
      <c r="D22" s="152">
        <v>18</v>
      </c>
      <c r="E22" s="152" t="s">
        <v>843</v>
      </c>
    </row>
    <row r="23" spans="4:14" ht="15.75" customHeight="1" x14ac:dyDescent="0.25">
      <c r="D23" s="152">
        <v>19</v>
      </c>
      <c r="E23" s="152" t="s">
        <v>844</v>
      </c>
      <c r="I23" s="152" t="s">
        <v>845</v>
      </c>
      <c r="N23" s="152" t="s">
        <v>846</v>
      </c>
    </row>
    <row r="24" spans="4:14" ht="15.75" customHeight="1" x14ac:dyDescent="0.25">
      <c r="D24" s="152">
        <v>20</v>
      </c>
      <c r="E24" s="152" t="s">
        <v>847</v>
      </c>
      <c r="I24" s="152" t="s">
        <v>848</v>
      </c>
      <c r="N24" s="152" t="s">
        <v>849</v>
      </c>
    </row>
    <row r="25" spans="4:14" ht="15.75" customHeight="1" x14ac:dyDescent="0.25">
      <c r="I25" s="152" t="s">
        <v>850</v>
      </c>
      <c r="N25" s="152" t="s">
        <v>851</v>
      </c>
    </row>
    <row r="26" spans="4:14" ht="15.75" customHeight="1" x14ac:dyDescent="0.25">
      <c r="I26" s="152" t="s">
        <v>852</v>
      </c>
      <c r="N26" s="152" t="s">
        <v>853</v>
      </c>
    </row>
    <row r="27" spans="4:14" ht="15.75" customHeight="1" x14ac:dyDescent="0.25">
      <c r="I27" s="152" t="s">
        <v>854</v>
      </c>
      <c r="N27" s="152" t="s">
        <v>855</v>
      </c>
    </row>
    <row r="28" spans="4:14" ht="15.75" customHeight="1" x14ac:dyDescent="0.25">
      <c r="N28" s="152" t="s">
        <v>856</v>
      </c>
    </row>
    <row r="29" spans="4:14" ht="15.75" customHeight="1" x14ac:dyDescent="0.25">
      <c r="N29" s="152" t="s">
        <v>857</v>
      </c>
    </row>
    <row r="30" spans="4:14" ht="15.75" customHeight="1" x14ac:dyDescent="0.25">
      <c r="I30" s="152" t="s">
        <v>858</v>
      </c>
      <c r="N30" s="152" t="s">
        <v>859</v>
      </c>
    </row>
    <row r="31" spans="4:14" ht="15.75" customHeight="1" x14ac:dyDescent="0.25">
      <c r="N31" s="152" t="s">
        <v>860</v>
      </c>
    </row>
    <row r="32" spans="4:14" ht="15.75" customHeight="1" x14ac:dyDescent="0.25">
      <c r="I32" s="152" t="s">
        <v>861</v>
      </c>
      <c r="N32" s="152" t="s">
        <v>862</v>
      </c>
    </row>
    <row r="33" spans="8:14" ht="15.75" customHeight="1" x14ac:dyDescent="0.25">
      <c r="I33" s="152" t="s">
        <v>863</v>
      </c>
      <c r="N33" s="152" t="s">
        <v>864</v>
      </c>
    </row>
    <row r="34" spans="8:14" ht="15.75" customHeight="1" x14ac:dyDescent="0.25">
      <c r="I34" s="152" t="s">
        <v>865</v>
      </c>
    </row>
    <row r="35" spans="8:14" ht="15.75" customHeight="1" x14ac:dyDescent="0.25">
      <c r="I35" s="152" t="s">
        <v>866</v>
      </c>
    </row>
    <row r="36" spans="8:14" ht="15.75" customHeight="1" x14ac:dyDescent="0.25"/>
    <row r="37" spans="8:14" ht="15.75" customHeight="1" x14ac:dyDescent="0.25"/>
    <row r="38" spans="8:14" ht="15.75" customHeight="1" x14ac:dyDescent="0.25">
      <c r="I38" s="152" t="s">
        <v>867</v>
      </c>
      <c r="L38" s="152" t="s">
        <v>868</v>
      </c>
      <c r="M38" s="152" t="s">
        <v>869</v>
      </c>
      <c r="N38" s="152" t="s">
        <v>870</v>
      </c>
    </row>
    <row r="39" spans="8:14" ht="15.75" customHeight="1" x14ac:dyDescent="0.25"/>
    <row r="40" spans="8:14" ht="15.75" customHeight="1" x14ac:dyDescent="0.25">
      <c r="H40" s="152" t="s">
        <v>871</v>
      </c>
      <c r="I40" s="152" t="s">
        <v>872</v>
      </c>
      <c r="L40" s="51" t="s">
        <v>873</v>
      </c>
      <c r="M40" s="152" t="s">
        <v>874</v>
      </c>
      <c r="N40" s="152" t="s">
        <v>875</v>
      </c>
    </row>
    <row r="41" spans="8:14" ht="15.75" customHeight="1" x14ac:dyDescent="0.25">
      <c r="I41" s="152" t="s">
        <v>876</v>
      </c>
      <c r="L41" s="51" t="s">
        <v>877</v>
      </c>
      <c r="M41" s="152" t="s">
        <v>878</v>
      </c>
      <c r="N41" s="152" t="s">
        <v>879</v>
      </c>
    </row>
    <row r="42" spans="8:14" ht="15.75" customHeight="1" x14ac:dyDescent="0.25">
      <c r="I42" s="152" t="s">
        <v>880</v>
      </c>
      <c r="L42" s="51" t="s">
        <v>881</v>
      </c>
      <c r="N42" s="152" t="s">
        <v>882</v>
      </c>
    </row>
    <row r="43" spans="8:14" ht="15.75" customHeight="1" x14ac:dyDescent="0.25">
      <c r="I43" s="152" t="s">
        <v>883</v>
      </c>
      <c r="L43" s="51" t="s">
        <v>884</v>
      </c>
      <c r="N43" s="152" t="s">
        <v>885</v>
      </c>
    </row>
    <row r="44" spans="8:14" ht="15.75" customHeight="1" x14ac:dyDescent="0.25">
      <c r="I44" s="152" t="s">
        <v>886</v>
      </c>
      <c r="N44" s="152" t="s">
        <v>887</v>
      </c>
    </row>
    <row r="45" spans="8:14" ht="15.75" customHeight="1" x14ac:dyDescent="0.25">
      <c r="I45" s="152" t="s">
        <v>888</v>
      </c>
      <c r="N45" s="152" t="s">
        <v>889</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pageSetUpPr fitToPage="1"/>
  </sheetPr>
  <dimension ref="A1:L28"/>
  <sheetViews>
    <sheetView topLeftCell="A20"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4.14062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942"/>
      <c r="B1" s="943"/>
      <c r="C1" s="943"/>
      <c r="D1" s="943"/>
      <c r="E1" s="944"/>
      <c r="F1" s="979" t="s">
        <v>276</v>
      </c>
      <c r="G1" s="980"/>
      <c r="H1" s="980"/>
      <c r="I1" s="980"/>
      <c r="J1" s="980"/>
      <c r="K1" s="980"/>
      <c r="L1" s="262"/>
    </row>
    <row r="2" spans="1:12" ht="18.75" customHeight="1" x14ac:dyDescent="0.25">
      <c r="A2" s="975"/>
      <c r="B2" s="976"/>
      <c r="C2" s="976"/>
      <c r="D2" s="976"/>
      <c r="E2" s="977"/>
      <c r="F2" s="981"/>
      <c r="G2" s="982"/>
      <c r="H2" s="982"/>
      <c r="I2" s="982"/>
      <c r="J2" s="982"/>
      <c r="K2" s="982"/>
      <c r="L2" s="262"/>
    </row>
    <row r="3" spans="1:12" ht="18.75" customHeight="1" x14ac:dyDescent="0.25">
      <c r="A3" s="975"/>
      <c r="B3" s="976"/>
      <c r="C3" s="976"/>
      <c r="D3" s="976"/>
      <c r="E3" s="977"/>
      <c r="F3" s="979" t="s">
        <v>277</v>
      </c>
      <c r="G3" s="980"/>
      <c r="H3" s="980"/>
      <c r="I3" s="980"/>
      <c r="J3" s="980"/>
      <c r="K3" s="980"/>
      <c r="L3" s="262"/>
    </row>
    <row r="4" spans="1:12" ht="18.75" customHeight="1" x14ac:dyDescent="0.25">
      <c r="A4" s="978"/>
      <c r="B4" s="947"/>
      <c r="C4" s="947"/>
      <c r="D4" s="947"/>
      <c r="E4" s="964"/>
      <c r="F4" s="981"/>
      <c r="G4" s="982"/>
      <c r="H4" s="982"/>
      <c r="I4" s="982"/>
      <c r="J4" s="982"/>
      <c r="K4" s="982"/>
      <c r="L4" s="262"/>
    </row>
    <row r="5" spans="1:12" ht="15.75" customHeight="1" x14ac:dyDescent="0.25">
      <c r="A5" s="950" t="s">
        <v>278</v>
      </c>
      <c r="B5" s="951"/>
      <c r="C5" s="951"/>
      <c r="D5" s="951"/>
      <c r="E5" s="951"/>
      <c r="F5" s="951"/>
      <c r="G5" s="951"/>
      <c r="H5" s="951"/>
      <c r="I5" s="951"/>
      <c r="J5" s="951"/>
      <c r="K5" s="951"/>
      <c r="L5" s="963"/>
    </row>
    <row r="6" spans="1:12" ht="23.25" customHeight="1" x14ac:dyDescent="0.25">
      <c r="A6" s="950" t="s">
        <v>279</v>
      </c>
      <c r="B6" s="951"/>
      <c r="C6" s="952"/>
      <c r="D6" s="953" t="s">
        <v>12</v>
      </c>
      <c r="E6" s="954"/>
      <c r="F6" s="954"/>
      <c r="G6" s="954"/>
      <c r="H6" s="955"/>
      <c r="I6" s="950" t="s">
        <v>280</v>
      </c>
      <c r="J6" s="952"/>
      <c r="K6" s="953" t="s">
        <v>37</v>
      </c>
      <c r="L6" s="955"/>
    </row>
    <row r="7" spans="1:12" ht="17.850000000000001" customHeight="1" x14ac:dyDescent="0.25">
      <c r="A7" s="950" t="s">
        <v>281</v>
      </c>
      <c r="B7" s="951"/>
      <c r="C7" s="952"/>
      <c r="D7" s="953" t="s">
        <v>26</v>
      </c>
      <c r="E7" s="954"/>
      <c r="F7" s="954"/>
      <c r="G7" s="954"/>
      <c r="H7" s="955"/>
      <c r="I7" s="950" t="s">
        <v>98</v>
      </c>
      <c r="J7" s="952"/>
      <c r="K7" s="953" t="s">
        <v>15</v>
      </c>
      <c r="L7" s="955"/>
    </row>
    <row r="8" spans="1:12" ht="35.85" customHeight="1" x14ac:dyDescent="0.25">
      <c r="A8" s="950" t="s">
        <v>282</v>
      </c>
      <c r="B8" s="951"/>
      <c r="C8" s="952"/>
      <c r="D8" s="953" t="s">
        <v>74</v>
      </c>
      <c r="E8" s="954"/>
      <c r="F8" s="954"/>
      <c r="G8" s="954"/>
      <c r="H8" s="955"/>
      <c r="I8" s="950" t="s">
        <v>283</v>
      </c>
      <c r="J8" s="952"/>
      <c r="K8" s="953" t="s">
        <v>75</v>
      </c>
      <c r="L8" s="955"/>
    </row>
    <row r="9" spans="1:12" ht="15.75" customHeight="1" x14ac:dyDescent="0.25">
      <c r="A9" s="970" t="s">
        <v>284</v>
      </c>
      <c r="B9" s="971"/>
      <c r="C9" s="971"/>
      <c r="D9" s="971"/>
      <c r="E9" s="951"/>
      <c r="F9" s="951"/>
      <c r="G9" s="951"/>
      <c r="H9" s="951"/>
      <c r="I9" s="951"/>
      <c r="J9" s="951"/>
      <c r="K9" s="951"/>
      <c r="L9" s="963"/>
    </row>
    <row r="10" spans="1:12" ht="35.25" customHeight="1" x14ac:dyDescent="0.25">
      <c r="A10" s="948" t="s">
        <v>285</v>
      </c>
      <c r="B10" s="948"/>
      <c r="C10" s="948"/>
      <c r="D10" s="948"/>
      <c r="E10" s="949" t="str">
        <f>+ACTIVIDAD_1!B14</f>
        <v>Brindar el 100% de los tres servicios priorizados para la atención a través del modelo CIOM: primera atención profesional (trabajo social), orientación y seguimiento psicosocial y orientación, asesoría y seguimiento sociojurídico</v>
      </c>
      <c r="F10" s="949"/>
      <c r="G10" s="949"/>
      <c r="H10" s="949"/>
      <c r="I10" s="949"/>
      <c r="J10" s="949"/>
      <c r="K10" s="949"/>
      <c r="L10" s="949"/>
    </row>
    <row r="11" spans="1:12" ht="34.5" customHeight="1" x14ac:dyDescent="0.25">
      <c r="A11" s="961" t="s">
        <v>286</v>
      </c>
      <c r="B11" s="962"/>
      <c r="C11" s="962"/>
      <c r="D11" s="963"/>
      <c r="E11" s="956" t="str">
        <f>+ACTIVIDAD_1!I18</f>
        <v>Porcentaje de los tres servicios priorizados para la atención a través del modelo CIOM: primera atención profesional (trabajo social), orientación y seguimiento psicosocial y orientación, asesoría y seguimiento sociojurídico brindados</v>
      </c>
      <c r="F11" s="949"/>
      <c r="G11" s="949"/>
      <c r="H11" s="949"/>
      <c r="I11" s="949"/>
      <c r="J11" s="949"/>
      <c r="K11" s="949"/>
      <c r="L11" s="957"/>
    </row>
    <row r="12" spans="1:12" ht="47.25" customHeight="1" x14ac:dyDescent="0.25">
      <c r="A12" s="950" t="s">
        <v>287</v>
      </c>
      <c r="B12" s="951"/>
      <c r="C12" s="951"/>
      <c r="D12" s="952"/>
      <c r="E12" s="972" t="s">
        <v>288</v>
      </c>
      <c r="F12" s="973"/>
      <c r="G12" s="973"/>
      <c r="H12" s="973"/>
      <c r="I12" s="973"/>
      <c r="J12" s="973"/>
      <c r="K12" s="973"/>
      <c r="L12" s="974"/>
    </row>
    <row r="13" spans="1:12" ht="28.5" customHeight="1" x14ac:dyDescent="0.25">
      <c r="A13" s="950" t="s">
        <v>289</v>
      </c>
      <c r="B13" s="951"/>
      <c r="C13" s="952"/>
      <c r="D13" s="953"/>
      <c r="E13" s="954"/>
      <c r="F13" s="954"/>
      <c r="G13" s="954"/>
      <c r="H13" s="955"/>
      <c r="I13" s="950" t="s">
        <v>290</v>
      </c>
      <c r="J13" s="952"/>
      <c r="K13" s="953" t="s">
        <v>49</v>
      </c>
      <c r="L13" s="955"/>
    </row>
    <row r="14" spans="1:12" ht="15.75" customHeight="1" x14ac:dyDescent="0.25">
      <c r="A14" s="950" t="s">
        <v>291</v>
      </c>
      <c r="B14" s="951"/>
      <c r="C14" s="951"/>
      <c r="D14" s="951"/>
      <c r="E14" s="951"/>
      <c r="F14" s="951"/>
      <c r="G14" s="951"/>
      <c r="H14" s="951"/>
      <c r="I14" s="951"/>
      <c r="J14" s="951"/>
      <c r="K14" s="951"/>
      <c r="L14" s="963"/>
    </row>
    <row r="15" spans="1:12" ht="25.5" customHeight="1" x14ac:dyDescent="0.25">
      <c r="A15" s="950" t="s">
        <v>292</v>
      </c>
      <c r="B15" s="951"/>
      <c r="C15" s="952"/>
      <c r="D15" s="953" t="s">
        <v>19</v>
      </c>
      <c r="E15" s="954"/>
      <c r="F15" s="954"/>
      <c r="G15" s="954"/>
      <c r="H15" s="955"/>
      <c r="I15" s="950" t="s">
        <v>293</v>
      </c>
      <c r="J15" s="952"/>
      <c r="K15" s="953" t="s">
        <v>20</v>
      </c>
      <c r="L15" s="955"/>
    </row>
    <row r="16" spans="1:12" ht="25.5" customHeight="1" x14ac:dyDescent="0.25">
      <c r="A16" s="950" t="s">
        <v>294</v>
      </c>
      <c r="B16" s="951"/>
      <c r="C16" s="952"/>
      <c r="D16" s="967">
        <f>+ACTIVIDAD_1!C39</f>
        <v>1</v>
      </c>
      <c r="E16" s="968"/>
      <c r="F16" s="968"/>
      <c r="G16" s="968"/>
      <c r="H16" s="969"/>
      <c r="I16" s="950" t="s">
        <v>237</v>
      </c>
      <c r="J16" s="952"/>
      <c r="K16" s="953" t="s">
        <v>23</v>
      </c>
      <c r="L16" s="955"/>
    </row>
    <row r="17" spans="1:12" ht="27.6" customHeight="1" x14ac:dyDescent="0.25">
      <c r="A17" s="950" t="s">
        <v>295</v>
      </c>
      <c r="B17" s="951"/>
      <c r="C17" s="952"/>
      <c r="D17" s="953"/>
      <c r="E17" s="954"/>
      <c r="F17" s="954"/>
      <c r="G17" s="954"/>
      <c r="H17" s="955"/>
      <c r="I17" s="953"/>
      <c r="J17" s="954"/>
      <c r="K17" s="954"/>
      <c r="L17" s="955"/>
    </row>
    <row r="18" spans="1:12" ht="12" customHeight="1" x14ac:dyDescent="0.25">
      <c r="A18" s="269" t="s">
        <v>296</v>
      </c>
      <c r="B18" s="269" t="s">
        <v>297</v>
      </c>
      <c r="C18" s="950" t="s">
        <v>298</v>
      </c>
      <c r="D18" s="951"/>
      <c r="E18" s="951"/>
      <c r="F18" s="951"/>
      <c r="G18" s="952"/>
      <c r="H18" s="950" t="s">
        <v>299</v>
      </c>
      <c r="I18" s="952"/>
      <c r="J18" s="950" t="s">
        <v>300</v>
      </c>
      <c r="K18" s="952"/>
      <c r="L18" s="269" t="s">
        <v>301</v>
      </c>
    </row>
    <row r="19" spans="1:12" ht="80.099999999999994" customHeight="1" x14ac:dyDescent="0.25">
      <c r="A19" s="384">
        <v>1</v>
      </c>
      <c r="B19" s="265" t="s">
        <v>266</v>
      </c>
      <c r="C19" s="953" t="s">
        <v>302</v>
      </c>
      <c r="D19" s="954"/>
      <c r="E19" s="954"/>
      <c r="F19" s="954"/>
      <c r="G19" s="955"/>
      <c r="H19" s="956" t="s">
        <v>303</v>
      </c>
      <c r="I19" s="957"/>
      <c r="J19" s="953" t="s">
        <v>22</v>
      </c>
      <c r="K19" s="955"/>
      <c r="L19" s="265" t="s">
        <v>304</v>
      </c>
    </row>
    <row r="20" spans="1:12" ht="86.1" customHeight="1" x14ac:dyDescent="0.25">
      <c r="A20" s="384">
        <v>2</v>
      </c>
      <c r="B20" s="265" t="s">
        <v>266</v>
      </c>
      <c r="C20" s="953" t="s">
        <v>305</v>
      </c>
      <c r="D20" s="954"/>
      <c r="E20" s="954"/>
      <c r="F20" s="954"/>
      <c r="G20" s="955"/>
      <c r="H20" s="956" t="s">
        <v>306</v>
      </c>
      <c r="I20" s="957"/>
      <c r="J20" s="953" t="s">
        <v>22</v>
      </c>
      <c r="K20" s="955"/>
      <c r="L20" s="265" t="s">
        <v>304</v>
      </c>
    </row>
    <row r="21" spans="1:12" ht="75.599999999999994" customHeight="1" x14ac:dyDescent="0.25">
      <c r="A21" s="384">
        <v>3</v>
      </c>
      <c r="B21" s="265" t="s">
        <v>266</v>
      </c>
      <c r="C21" s="953" t="s">
        <v>307</v>
      </c>
      <c r="D21" s="954"/>
      <c r="E21" s="954"/>
      <c r="F21" s="954"/>
      <c r="G21" s="955"/>
      <c r="H21" s="956" t="s">
        <v>308</v>
      </c>
      <c r="I21" s="957"/>
      <c r="J21" s="953" t="s">
        <v>22</v>
      </c>
      <c r="K21" s="955"/>
      <c r="L21" s="265" t="s">
        <v>304</v>
      </c>
    </row>
    <row r="22" spans="1:12" ht="25.5" customHeight="1" x14ac:dyDescent="0.25">
      <c r="A22" s="269" t="s">
        <v>296</v>
      </c>
      <c r="B22" s="950" t="s">
        <v>309</v>
      </c>
      <c r="C22" s="951"/>
      <c r="D22" s="951"/>
      <c r="E22" s="951"/>
      <c r="F22" s="951"/>
      <c r="G22" s="951"/>
      <c r="H22" s="951"/>
      <c r="I22" s="951"/>
      <c r="J22" s="951"/>
      <c r="K22" s="952"/>
      <c r="L22" s="269" t="s">
        <v>310</v>
      </c>
    </row>
    <row r="23" spans="1:12" ht="28.35" customHeight="1" x14ac:dyDescent="0.25">
      <c r="A23" s="370">
        <v>1</v>
      </c>
      <c r="B23" s="942" t="s">
        <v>311</v>
      </c>
      <c r="C23" s="943"/>
      <c r="D23" s="943"/>
      <c r="E23" s="943"/>
      <c r="F23" s="943"/>
      <c r="G23" s="943"/>
      <c r="H23" s="943"/>
      <c r="I23" s="943"/>
      <c r="J23" s="943"/>
      <c r="K23" s="944"/>
      <c r="L23" s="371" t="s">
        <v>34</v>
      </c>
    </row>
    <row r="24" spans="1:12" ht="15.75" customHeight="1" x14ac:dyDescent="0.25">
      <c r="A24" s="948" t="s">
        <v>312</v>
      </c>
      <c r="B24" s="948"/>
      <c r="C24" s="948"/>
      <c r="D24" s="948"/>
      <c r="E24" s="948"/>
      <c r="F24" s="948"/>
      <c r="G24" s="948"/>
      <c r="H24" s="948"/>
      <c r="I24" s="948"/>
      <c r="J24" s="948"/>
      <c r="K24" s="948"/>
      <c r="L24" s="948"/>
    </row>
    <row r="25" spans="1:12" ht="26.25" customHeight="1" x14ac:dyDescent="0.25">
      <c r="A25" s="961" t="s">
        <v>313</v>
      </c>
      <c r="B25" s="962"/>
      <c r="C25" s="963"/>
      <c r="D25" s="946">
        <v>1</v>
      </c>
      <c r="E25" s="947"/>
      <c r="F25" s="945" t="s">
        <v>314</v>
      </c>
      <c r="G25" s="945"/>
      <c r="H25" s="372">
        <v>2024</v>
      </c>
      <c r="I25" s="945" t="s">
        <v>315</v>
      </c>
      <c r="J25" s="945"/>
      <c r="K25" s="965" t="s">
        <v>316</v>
      </c>
      <c r="L25" s="966"/>
    </row>
    <row r="26" spans="1:12" ht="26.25" customHeight="1" x14ac:dyDescent="0.25">
      <c r="A26" s="950" t="s">
        <v>317</v>
      </c>
      <c r="B26" s="951"/>
      <c r="C26" s="952"/>
      <c r="D26" s="953" t="s">
        <v>318</v>
      </c>
      <c r="E26" s="954"/>
      <c r="F26" s="947"/>
      <c r="G26" s="947"/>
      <c r="H26" s="954"/>
      <c r="I26" s="947"/>
      <c r="J26" s="947"/>
      <c r="K26" s="954"/>
      <c r="L26" s="964"/>
    </row>
    <row r="27" spans="1:12" ht="45.75" customHeight="1" x14ac:dyDescent="0.25">
      <c r="A27" s="950" t="s">
        <v>319</v>
      </c>
      <c r="B27" s="951"/>
      <c r="C27" s="952"/>
      <c r="D27" s="958"/>
      <c r="E27" s="959"/>
      <c r="F27" s="959"/>
      <c r="G27" s="959"/>
      <c r="H27" s="959"/>
      <c r="I27" s="959"/>
      <c r="J27" s="959"/>
      <c r="K27" s="959"/>
      <c r="L27" s="960"/>
    </row>
    <row r="28" spans="1:12" ht="17.850000000000001" customHeight="1" x14ac:dyDescent="0.25">
      <c r="A28" s="950" t="s">
        <v>320</v>
      </c>
      <c r="B28" s="951"/>
      <c r="C28" s="952"/>
      <c r="D28" s="953"/>
      <c r="E28" s="954"/>
      <c r="F28" s="954"/>
      <c r="G28" s="954"/>
      <c r="H28" s="954"/>
      <c r="I28" s="954"/>
      <c r="J28" s="954"/>
      <c r="K28" s="954"/>
      <c r="L28" s="955"/>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K25:L25"/>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9216-5E05-4DFA-92DC-72340BAF64F6}">
  <sheetPr>
    <tabColor theme="5" tint="0.59999389629810485"/>
    <pageSetUpPr fitToPage="1"/>
  </sheetPr>
  <dimension ref="A1:O122"/>
  <sheetViews>
    <sheetView showGridLines="0" zoomScale="70" zoomScaleNormal="70" workbookViewId="0">
      <selection activeCell="B73" sqref="B73:C73"/>
    </sheetView>
  </sheetViews>
  <sheetFormatPr baseColWidth="10" defaultColWidth="10.85546875" defaultRowHeight="14.25" x14ac:dyDescent="0.25"/>
  <cols>
    <col min="1" max="1" width="49.7109375" style="66" customWidth="1"/>
    <col min="2" max="6" width="35.7109375" style="66" customWidth="1"/>
    <col min="7" max="7" width="55.85546875" style="66" customWidth="1"/>
    <col min="8" max="8" width="44.42578125" style="66" customWidth="1"/>
    <col min="9" max="9" width="85.140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28"/>
      <c r="B1" s="734" t="s">
        <v>182</v>
      </c>
      <c r="C1" s="735"/>
      <c r="D1" s="735"/>
      <c r="E1" s="735"/>
      <c r="F1" s="735"/>
      <c r="G1" s="735"/>
      <c r="H1" s="735"/>
      <c r="I1" s="735"/>
      <c r="J1" s="735"/>
      <c r="K1" s="735"/>
      <c r="L1" s="736"/>
      <c r="M1" s="731" t="s">
        <v>183</v>
      </c>
      <c r="N1" s="732"/>
      <c r="O1" s="733"/>
    </row>
    <row r="2" spans="1:15" s="140" customFormat="1" ht="30.75" customHeight="1" thickBot="1" x14ac:dyDescent="0.3">
      <c r="A2" s="729"/>
      <c r="B2" s="737" t="s">
        <v>184</v>
      </c>
      <c r="C2" s="738"/>
      <c r="D2" s="738"/>
      <c r="E2" s="738"/>
      <c r="F2" s="738"/>
      <c r="G2" s="738"/>
      <c r="H2" s="738"/>
      <c r="I2" s="738"/>
      <c r="J2" s="738"/>
      <c r="K2" s="738"/>
      <c r="L2" s="739"/>
      <c r="M2" s="731" t="s">
        <v>185</v>
      </c>
      <c r="N2" s="732"/>
      <c r="O2" s="733"/>
    </row>
    <row r="3" spans="1:15" s="140" customFormat="1" ht="24" customHeight="1" thickBot="1" x14ac:dyDescent="0.3">
      <c r="A3" s="729"/>
      <c r="B3" s="737" t="s">
        <v>186</v>
      </c>
      <c r="C3" s="738"/>
      <c r="D3" s="738"/>
      <c r="E3" s="738"/>
      <c r="F3" s="738"/>
      <c r="G3" s="738"/>
      <c r="H3" s="738"/>
      <c r="I3" s="738"/>
      <c r="J3" s="738"/>
      <c r="K3" s="738"/>
      <c r="L3" s="739"/>
      <c r="M3" s="731" t="s">
        <v>187</v>
      </c>
      <c r="N3" s="732"/>
      <c r="O3" s="733"/>
    </row>
    <row r="4" spans="1:15" s="140" customFormat="1" ht="21.75" customHeight="1" thickBot="1" x14ac:dyDescent="0.3">
      <c r="A4" s="730"/>
      <c r="B4" s="740" t="s">
        <v>188</v>
      </c>
      <c r="C4" s="741"/>
      <c r="D4" s="741"/>
      <c r="E4" s="741"/>
      <c r="F4" s="741"/>
      <c r="G4" s="741"/>
      <c r="H4" s="741"/>
      <c r="I4" s="741"/>
      <c r="J4" s="741"/>
      <c r="K4" s="741"/>
      <c r="L4" s="742"/>
      <c r="M4" s="731" t="s">
        <v>189</v>
      </c>
      <c r="N4" s="732"/>
      <c r="O4" s="73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5" customHeight="1" thickBot="1" x14ac:dyDescent="0.3">
      <c r="A6" s="116" t="s">
        <v>190</v>
      </c>
      <c r="B6" s="889" t="s">
        <v>191</v>
      </c>
      <c r="C6" s="890"/>
      <c r="D6" s="890"/>
      <c r="E6" s="890"/>
      <c r="F6" s="890"/>
      <c r="G6" s="890"/>
      <c r="H6" s="890"/>
      <c r="I6" s="890"/>
      <c r="J6" s="890"/>
      <c r="K6" s="891"/>
      <c r="L6" s="243" t="s">
        <v>192</v>
      </c>
      <c r="M6" s="453">
        <v>2024110010310</v>
      </c>
      <c r="N6" s="454"/>
      <c r="O6" s="455"/>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80" t="s">
        <v>193</v>
      </c>
      <c r="B8" s="243" t="s">
        <v>194</v>
      </c>
      <c r="C8" s="200" t="s">
        <v>195</v>
      </c>
      <c r="D8" s="243" t="s">
        <v>196</v>
      </c>
      <c r="E8" s="201"/>
      <c r="F8" s="243" t="s">
        <v>197</v>
      </c>
      <c r="G8" s="201"/>
      <c r="H8" s="243" t="s">
        <v>198</v>
      </c>
      <c r="I8" s="202"/>
      <c r="J8" s="748" t="s">
        <v>199</v>
      </c>
      <c r="K8" s="879"/>
      <c r="L8" s="242" t="s">
        <v>200</v>
      </c>
      <c r="M8" s="855"/>
      <c r="N8" s="855"/>
      <c r="O8" s="855"/>
    </row>
    <row r="9" spans="1:15" s="140" customFormat="1" ht="21.75" customHeight="1" thickBot="1" x14ac:dyDescent="0.3">
      <c r="A9" s="880"/>
      <c r="B9" s="244" t="s">
        <v>201</v>
      </c>
      <c r="C9" s="203"/>
      <c r="D9" s="243" t="s">
        <v>202</v>
      </c>
      <c r="E9" s="204"/>
      <c r="F9" s="243" t="s">
        <v>203</v>
      </c>
      <c r="G9" s="204"/>
      <c r="H9" s="243" t="s">
        <v>204</v>
      </c>
      <c r="I9" s="509"/>
      <c r="J9" s="748"/>
      <c r="K9" s="879"/>
      <c r="L9" s="242" t="s">
        <v>205</v>
      </c>
      <c r="M9" s="855"/>
      <c r="N9" s="855"/>
      <c r="O9" s="855"/>
    </row>
    <row r="10" spans="1:15" s="140" customFormat="1" ht="21.75" customHeight="1" thickBot="1" x14ac:dyDescent="0.3">
      <c r="A10" s="880"/>
      <c r="B10" s="243" t="s">
        <v>206</v>
      </c>
      <c r="C10" s="200"/>
      <c r="D10" s="243" t="s">
        <v>207</v>
      </c>
      <c r="E10" s="203"/>
      <c r="F10" s="243" t="s">
        <v>208</v>
      </c>
      <c r="G10" s="204"/>
      <c r="H10" s="243" t="s">
        <v>209</v>
      </c>
      <c r="I10" s="202"/>
      <c r="J10" s="748"/>
      <c r="K10" s="879"/>
      <c r="L10" s="242" t="s">
        <v>210</v>
      </c>
      <c r="M10" s="855" t="s">
        <v>195</v>
      </c>
      <c r="N10" s="855"/>
      <c r="O10" s="85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86" t="s">
        <v>211</v>
      </c>
      <c r="B13" s="867" t="s">
        <v>321</v>
      </c>
      <c r="C13" s="868"/>
      <c r="D13" s="868"/>
      <c r="E13" s="868"/>
      <c r="F13" s="868"/>
      <c r="G13" s="868"/>
      <c r="H13" s="868"/>
      <c r="I13" s="868"/>
      <c r="J13" s="868"/>
      <c r="K13" s="868"/>
      <c r="L13" s="868"/>
      <c r="M13" s="868"/>
      <c r="N13" s="868"/>
      <c r="O13" s="869"/>
    </row>
    <row r="14" spans="1:15" ht="15" customHeight="1" x14ac:dyDescent="0.25">
      <c r="A14" s="887"/>
      <c r="B14" s="870"/>
      <c r="C14" s="871"/>
      <c r="D14" s="871"/>
      <c r="E14" s="871"/>
      <c r="F14" s="871"/>
      <c r="G14" s="871"/>
      <c r="H14" s="871"/>
      <c r="I14" s="871"/>
      <c r="J14" s="871"/>
      <c r="K14" s="871"/>
      <c r="L14" s="871"/>
      <c r="M14" s="871"/>
      <c r="N14" s="871"/>
      <c r="O14" s="872"/>
    </row>
    <row r="15" spans="1:15" ht="15" customHeight="1" thickBot="1" x14ac:dyDescent="0.3">
      <c r="A15" s="888"/>
      <c r="B15" s="873"/>
      <c r="C15" s="874"/>
      <c r="D15" s="874"/>
      <c r="E15" s="874"/>
      <c r="F15" s="874"/>
      <c r="G15" s="874"/>
      <c r="H15" s="874"/>
      <c r="I15" s="874"/>
      <c r="J15" s="874"/>
      <c r="K15" s="874"/>
      <c r="L15" s="874"/>
      <c r="M15" s="874"/>
      <c r="N15" s="874"/>
      <c r="O15" s="875"/>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78" t="s">
        <v>322</v>
      </c>
      <c r="C17" s="878"/>
      <c r="D17" s="878"/>
      <c r="E17" s="878"/>
      <c r="F17" s="878"/>
      <c r="G17" s="880" t="s">
        <v>215</v>
      </c>
      <c r="H17" s="880"/>
      <c r="I17" s="876" t="s">
        <v>323</v>
      </c>
      <c r="J17" s="876"/>
      <c r="K17" s="876"/>
      <c r="L17" s="876"/>
      <c r="M17" s="876"/>
      <c r="N17" s="876"/>
      <c r="O17" s="876"/>
    </row>
    <row r="18" spans="1:15" ht="9" customHeight="1" x14ac:dyDescent="0.25">
      <c r="A18" s="76"/>
      <c r="B18" s="78"/>
      <c r="C18" s="77"/>
      <c r="D18" s="77"/>
      <c r="E18" s="77"/>
      <c r="F18" s="77"/>
      <c r="G18" s="78"/>
      <c r="H18" s="78"/>
      <c r="I18" s="78"/>
      <c r="J18" s="78"/>
      <c r="K18" s="78"/>
      <c r="L18" s="79"/>
      <c r="M18" s="79"/>
      <c r="N18" s="79"/>
      <c r="O18" s="79"/>
    </row>
    <row r="19" spans="1:15" ht="56.25" customHeight="1" x14ac:dyDescent="0.25">
      <c r="A19" s="291" t="s">
        <v>217</v>
      </c>
      <c r="B19" s="882" t="s">
        <v>218</v>
      </c>
      <c r="C19" s="883"/>
      <c r="D19" s="883"/>
      <c r="E19" s="884"/>
      <c r="F19" s="292" t="s">
        <v>219</v>
      </c>
      <c r="G19" s="881" t="s">
        <v>324</v>
      </c>
      <c r="H19" s="881"/>
      <c r="I19" s="881"/>
      <c r="J19" s="116" t="s">
        <v>221</v>
      </c>
      <c r="K19" s="878" t="s">
        <v>325</v>
      </c>
      <c r="L19" s="878"/>
      <c r="M19" s="878"/>
      <c r="N19" s="878"/>
      <c r="O19" s="878"/>
    </row>
    <row r="20" spans="1:15" ht="9" customHeight="1" x14ac:dyDescent="0.25">
      <c r="A20" s="70"/>
      <c r="B20" s="67"/>
      <c r="C20" s="885"/>
      <c r="D20" s="885"/>
      <c r="E20" s="885"/>
      <c r="F20" s="885"/>
      <c r="G20" s="885"/>
      <c r="H20" s="885"/>
      <c r="I20" s="885"/>
      <c r="J20" s="885"/>
      <c r="K20" s="885"/>
      <c r="L20" s="885"/>
      <c r="M20" s="885"/>
      <c r="N20" s="885"/>
      <c r="O20" s="885"/>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46" t="s">
        <v>223</v>
      </c>
      <c r="B23" s="747"/>
      <c r="C23" s="747"/>
      <c r="D23" s="747"/>
      <c r="E23" s="747"/>
      <c r="F23" s="747"/>
      <c r="G23" s="747"/>
      <c r="H23" s="747"/>
      <c r="I23" s="747"/>
      <c r="J23" s="747"/>
      <c r="K23" s="747"/>
      <c r="L23" s="747"/>
      <c r="M23" s="747"/>
      <c r="N23" s="747"/>
      <c r="O23" s="748"/>
    </row>
    <row r="24" spans="1:15" ht="32.1" customHeight="1" thickBot="1" x14ac:dyDescent="0.3">
      <c r="A24" s="746" t="s">
        <v>224</v>
      </c>
      <c r="B24" s="747"/>
      <c r="C24" s="747"/>
      <c r="D24" s="747"/>
      <c r="E24" s="747"/>
      <c r="F24" s="747"/>
      <c r="G24" s="747"/>
      <c r="H24" s="747"/>
      <c r="I24" s="747"/>
      <c r="J24" s="747"/>
      <c r="K24" s="747"/>
      <c r="L24" s="747"/>
      <c r="M24" s="747"/>
      <c r="N24" s="747"/>
      <c r="O24" s="748"/>
    </row>
    <row r="25" spans="1:15" ht="32.1" customHeight="1" thickBot="1" x14ac:dyDescent="0.3">
      <c r="A25" s="91"/>
      <c r="B25" s="81" t="s">
        <v>194</v>
      </c>
      <c r="C25" s="81" t="s">
        <v>196</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509445000</v>
      </c>
      <c r="C26" s="86"/>
      <c r="D26" s="86"/>
      <c r="E26" s="86"/>
      <c r="F26" s="86"/>
      <c r="G26" s="86"/>
      <c r="H26" s="83"/>
      <c r="I26" s="86"/>
      <c r="J26" s="86"/>
      <c r="K26" s="83"/>
      <c r="L26" s="83"/>
      <c r="M26" s="83"/>
      <c r="N26" s="440">
        <f>SUM(B26:M26)</f>
        <v>509445000</v>
      </c>
      <c r="O26" s="84"/>
    </row>
    <row r="27" spans="1:15" ht="32.1" customHeight="1" x14ac:dyDescent="0.25">
      <c r="A27" s="85" t="s">
        <v>228</v>
      </c>
      <c r="B27" s="86">
        <v>509445000</v>
      </c>
      <c r="C27" s="86"/>
      <c r="D27" s="86"/>
      <c r="E27" s="86"/>
      <c r="F27" s="86"/>
      <c r="G27" s="86"/>
      <c r="H27" s="86"/>
      <c r="I27" s="86"/>
      <c r="J27" s="86"/>
      <c r="K27" s="86"/>
      <c r="L27" s="86"/>
      <c r="M27" s="86"/>
      <c r="N27" s="86">
        <f>SUM(B27:M27)</f>
        <v>509445000</v>
      </c>
      <c r="O27" s="115">
        <f>+(B27+C27+D27+E27+F27+G27+H27+I27+J27+K27+L27+M27)/N26</f>
        <v>1</v>
      </c>
    </row>
    <row r="28" spans="1:15" ht="32.1" customHeight="1" x14ac:dyDescent="0.25">
      <c r="A28" s="85" t="s">
        <v>229</v>
      </c>
      <c r="B28" s="86"/>
      <c r="C28" s="86"/>
      <c r="D28" s="86"/>
      <c r="E28" s="86"/>
      <c r="F28" s="86"/>
      <c r="G28" s="86"/>
      <c r="H28" s="86"/>
      <c r="I28" s="86"/>
      <c r="J28" s="86"/>
      <c r="K28" s="86"/>
      <c r="L28" s="86"/>
      <c r="M28" s="86"/>
      <c r="N28" s="86">
        <f t="shared" ref="N28:N31" si="0">SUM(B28:M28)</f>
        <v>0</v>
      </c>
      <c r="O28" s="115"/>
    </row>
    <row r="29" spans="1:15" ht="32.1" customHeight="1" x14ac:dyDescent="0.25">
      <c r="A29" s="85" t="s">
        <v>230</v>
      </c>
      <c r="B29" s="86">
        <v>1639092</v>
      </c>
      <c r="C29" s="86"/>
      <c r="D29" s="86"/>
      <c r="E29" s="86"/>
      <c r="F29" s="86"/>
      <c r="G29" s="86"/>
      <c r="H29" s="86"/>
      <c r="I29" s="86"/>
      <c r="J29" s="86"/>
      <c r="K29" s="86"/>
      <c r="L29" s="86"/>
      <c r="M29" s="86"/>
      <c r="N29" s="86">
        <f t="shared" si="0"/>
        <v>1639092</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92">
        <f>+N31/(N29-N30)</f>
        <v>0</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1" t="s">
        <v>233</v>
      </c>
      <c r="B35" s="902"/>
      <c r="C35" s="902"/>
      <c r="D35" s="902"/>
      <c r="E35" s="902"/>
      <c r="F35" s="902"/>
      <c r="G35" s="902"/>
      <c r="H35" s="902"/>
      <c r="I35" s="903"/>
      <c r="J35" s="95"/>
    </row>
    <row r="36" spans="1:10" ht="50.25" customHeight="1" thickBot="1" x14ac:dyDescent="0.3">
      <c r="A36" s="101" t="s">
        <v>234</v>
      </c>
      <c r="B36" s="904" t="str">
        <f>+B13</f>
        <v>Desarrollar 40 procesos formativos para fortalecer las capacidades y brindar herramientas a las mujeres en el ejercicio pleno del derecho a la participación y representación</v>
      </c>
      <c r="C36" s="905"/>
      <c r="D36" s="905"/>
      <c r="E36" s="905"/>
      <c r="F36" s="905"/>
      <c r="G36" s="905"/>
      <c r="H36" s="905"/>
      <c r="I36" s="906"/>
      <c r="J36" s="93"/>
    </row>
    <row r="37" spans="1:10" ht="18.75" customHeight="1" thickBot="1" x14ac:dyDescent="0.3">
      <c r="A37" s="919" t="s">
        <v>235</v>
      </c>
      <c r="B37" s="145">
        <v>2024</v>
      </c>
      <c r="C37" s="145">
        <v>2025</v>
      </c>
      <c r="D37" s="145">
        <v>2026</v>
      </c>
      <c r="E37" s="145">
        <v>2027</v>
      </c>
      <c r="F37" s="145" t="s">
        <v>236</v>
      </c>
      <c r="G37" s="921" t="s">
        <v>237</v>
      </c>
      <c r="H37" s="921" t="s">
        <v>21</v>
      </c>
      <c r="I37" s="921"/>
      <c r="J37" s="93"/>
    </row>
    <row r="38" spans="1:10" ht="50.25" customHeight="1" thickBot="1" x14ac:dyDescent="0.3">
      <c r="A38" s="920"/>
      <c r="B38" s="377">
        <v>6</v>
      </c>
      <c r="C38" s="377">
        <v>12</v>
      </c>
      <c r="D38" s="377">
        <v>9</v>
      </c>
      <c r="E38" s="377">
        <v>13</v>
      </c>
      <c r="F38" s="374">
        <v>40</v>
      </c>
      <c r="G38" s="921"/>
      <c r="H38" s="921"/>
      <c r="I38" s="921"/>
      <c r="J38" s="93"/>
    </row>
    <row r="39" spans="1:10" ht="52.5" customHeight="1" thickBot="1" x14ac:dyDescent="0.3">
      <c r="A39" s="102" t="s">
        <v>238</v>
      </c>
      <c r="B39" s="907">
        <v>0.1</v>
      </c>
      <c r="C39" s="908"/>
      <c r="D39" s="914" t="s">
        <v>239</v>
      </c>
      <c r="E39" s="915"/>
      <c r="F39" s="915"/>
      <c r="G39" s="915"/>
      <c r="H39" s="915"/>
      <c r="I39" s="916"/>
    </row>
    <row r="40" spans="1:10" s="94" customFormat="1" ht="48" customHeight="1" thickBot="1" x14ac:dyDescent="0.3">
      <c r="A40" s="919" t="s">
        <v>240</v>
      </c>
      <c r="B40" s="102" t="s">
        <v>241</v>
      </c>
      <c r="C40" s="101" t="s">
        <v>242</v>
      </c>
      <c r="D40" s="899" t="s">
        <v>243</v>
      </c>
      <c r="E40" s="900"/>
      <c r="F40" s="899" t="s">
        <v>244</v>
      </c>
      <c r="G40" s="900"/>
      <c r="H40" s="103" t="s">
        <v>245</v>
      </c>
      <c r="I40" s="105" t="s">
        <v>246</v>
      </c>
    </row>
    <row r="41" spans="1:10" ht="160.5" customHeight="1" thickBot="1" x14ac:dyDescent="0.3">
      <c r="A41" s="920"/>
      <c r="B41" s="97">
        <v>0.3</v>
      </c>
      <c r="C41" s="97">
        <v>0.3</v>
      </c>
      <c r="D41" s="911" t="s">
        <v>326</v>
      </c>
      <c r="E41" s="910"/>
      <c r="F41" s="911" t="s">
        <v>327</v>
      </c>
      <c r="G41" s="910"/>
      <c r="H41" s="524"/>
      <c r="I41" s="239" t="s">
        <v>328</v>
      </c>
    </row>
    <row r="42" spans="1:10" s="94" customFormat="1" ht="54" customHeight="1" thickBot="1" x14ac:dyDescent="0.3">
      <c r="A42" s="919" t="s">
        <v>250</v>
      </c>
      <c r="B42" s="104" t="s">
        <v>241</v>
      </c>
      <c r="C42" s="103" t="s">
        <v>242</v>
      </c>
      <c r="D42" s="899" t="s">
        <v>243</v>
      </c>
      <c r="E42" s="900"/>
      <c r="F42" s="899" t="s">
        <v>244</v>
      </c>
      <c r="G42" s="900"/>
      <c r="H42" s="103" t="s">
        <v>245</v>
      </c>
      <c r="I42" s="105" t="s">
        <v>246</v>
      </c>
    </row>
    <row r="43" spans="1:10" ht="147" customHeight="1" thickBot="1" x14ac:dyDescent="0.3">
      <c r="A43" s="920"/>
      <c r="B43" s="97">
        <v>0.7</v>
      </c>
      <c r="C43" s="97"/>
      <c r="D43" s="1014"/>
      <c r="E43" s="1018"/>
      <c r="F43" s="1014"/>
      <c r="G43" s="1018"/>
      <c r="H43" s="527"/>
      <c r="I43" s="528"/>
    </row>
    <row r="44" spans="1:10" s="94" customFormat="1" ht="35.1" customHeight="1" x14ac:dyDescent="0.25">
      <c r="A44" s="919" t="s">
        <v>251</v>
      </c>
      <c r="B44" s="104" t="s">
        <v>241</v>
      </c>
      <c r="C44" s="103" t="s">
        <v>242</v>
      </c>
      <c r="D44" s="899" t="s">
        <v>243</v>
      </c>
      <c r="E44" s="900"/>
      <c r="F44" s="899" t="s">
        <v>244</v>
      </c>
      <c r="G44" s="900"/>
      <c r="H44" s="103" t="s">
        <v>245</v>
      </c>
      <c r="I44" s="105" t="s">
        <v>246</v>
      </c>
    </row>
    <row r="45" spans="1:10" ht="145.5" customHeight="1" x14ac:dyDescent="0.25">
      <c r="A45" s="920"/>
      <c r="B45" s="97">
        <v>1</v>
      </c>
      <c r="C45" s="98"/>
      <c r="D45" s="1014"/>
      <c r="E45" s="1018"/>
      <c r="F45" s="1014"/>
      <c r="G45" s="1018"/>
      <c r="H45" s="527"/>
      <c r="I45" s="528"/>
    </row>
    <row r="46" spans="1:10" s="94" customFormat="1" ht="38.25" customHeight="1" x14ac:dyDescent="0.25">
      <c r="A46" s="919" t="s">
        <v>252</v>
      </c>
      <c r="B46" s="104" t="s">
        <v>241</v>
      </c>
      <c r="C46" s="104" t="s">
        <v>242</v>
      </c>
      <c r="D46" s="899" t="s">
        <v>243</v>
      </c>
      <c r="E46" s="900"/>
      <c r="F46" s="899" t="s">
        <v>244</v>
      </c>
      <c r="G46" s="900"/>
      <c r="H46" s="103" t="s">
        <v>245</v>
      </c>
      <c r="I46" s="103" t="s">
        <v>246</v>
      </c>
    </row>
    <row r="47" spans="1:10" ht="122.25" customHeight="1" x14ac:dyDescent="0.25">
      <c r="A47" s="920"/>
      <c r="B47" s="97">
        <v>1</v>
      </c>
      <c r="C47" s="98"/>
      <c r="D47" s="1014"/>
      <c r="E47" s="1018"/>
      <c r="F47" s="1014"/>
      <c r="G47" s="1018"/>
      <c r="H47" s="529"/>
      <c r="I47" s="528"/>
    </row>
    <row r="48" spans="1:10" s="94" customFormat="1" ht="35.1" customHeight="1" x14ac:dyDescent="0.25">
      <c r="A48" s="919" t="s">
        <v>253</v>
      </c>
      <c r="B48" s="104" t="s">
        <v>241</v>
      </c>
      <c r="C48" s="103" t="s">
        <v>242</v>
      </c>
      <c r="D48" s="899" t="s">
        <v>243</v>
      </c>
      <c r="E48" s="900"/>
      <c r="F48" s="899" t="s">
        <v>244</v>
      </c>
      <c r="G48" s="900"/>
      <c r="H48" s="103" t="s">
        <v>245</v>
      </c>
      <c r="I48" s="105" t="s">
        <v>246</v>
      </c>
    </row>
    <row r="49" spans="1:9" ht="146.25" customHeight="1" x14ac:dyDescent="0.25">
      <c r="A49" s="920"/>
      <c r="B49" s="97">
        <v>0.5</v>
      </c>
      <c r="C49" s="98"/>
      <c r="D49" s="1019"/>
      <c r="E49" s="1018"/>
      <c r="F49" s="1014"/>
      <c r="G49" s="1018"/>
      <c r="H49" s="530"/>
      <c r="I49" s="526"/>
    </row>
    <row r="50" spans="1:9" s="94" customFormat="1" ht="35.1" customHeight="1" x14ac:dyDescent="0.25">
      <c r="A50" s="919" t="s">
        <v>254</v>
      </c>
      <c r="B50" s="104" t="s">
        <v>241</v>
      </c>
      <c r="C50" s="103" t="s">
        <v>242</v>
      </c>
      <c r="D50" s="899" t="s">
        <v>243</v>
      </c>
      <c r="E50" s="900"/>
      <c r="F50" s="899" t="s">
        <v>244</v>
      </c>
      <c r="G50" s="900"/>
      <c r="H50" s="103" t="s">
        <v>245</v>
      </c>
      <c r="I50" s="105" t="s">
        <v>246</v>
      </c>
    </row>
    <row r="51" spans="1:9" ht="148.5" customHeight="1" thickBot="1" x14ac:dyDescent="0.3">
      <c r="A51" s="920"/>
      <c r="B51" s="99">
        <v>0.5</v>
      </c>
      <c r="C51" s="100"/>
      <c r="D51" s="1014"/>
      <c r="E51" s="1015"/>
      <c r="F51" s="1014"/>
      <c r="G51" s="1015"/>
      <c r="H51" s="530"/>
      <c r="I51" s="526"/>
    </row>
    <row r="52" spans="1:9" ht="35.1" customHeight="1" thickBot="1" x14ac:dyDescent="0.3">
      <c r="A52" s="919" t="s">
        <v>255</v>
      </c>
      <c r="B52" s="102" t="s">
        <v>241</v>
      </c>
      <c r="C52" s="101" t="s">
        <v>242</v>
      </c>
      <c r="D52" s="899" t="s">
        <v>243</v>
      </c>
      <c r="E52" s="900"/>
      <c r="F52" s="899" t="s">
        <v>244</v>
      </c>
      <c r="G52" s="900"/>
      <c r="H52" s="103" t="s">
        <v>245</v>
      </c>
      <c r="I52" s="105" t="s">
        <v>246</v>
      </c>
    </row>
    <row r="53" spans="1:9" s="507" customFormat="1" ht="178.5" customHeight="1" thickBot="1" x14ac:dyDescent="0.3">
      <c r="A53" s="920"/>
      <c r="B53" s="504">
        <v>1</v>
      </c>
      <c r="C53" s="505"/>
      <c r="D53" s="849"/>
      <c r="E53" s="1016"/>
      <c r="F53" s="849"/>
      <c r="G53" s="1017"/>
      <c r="H53" s="531"/>
      <c r="I53" s="514"/>
    </row>
    <row r="54" spans="1:9" ht="57" customHeight="1" thickBot="1" x14ac:dyDescent="0.3">
      <c r="A54" s="919" t="s">
        <v>256</v>
      </c>
      <c r="B54" s="102" t="s">
        <v>241</v>
      </c>
      <c r="C54" s="101" t="s">
        <v>242</v>
      </c>
      <c r="D54" s="899" t="s">
        <v>243</v>
      </c>
      <c r="E54" s="900"/>
      <c r="F54" s="899" t="s">
        <v>244</v>
      </c>
      <c r="G54" s="900"/>
      <c r="H54" s="489" t="s">
        <v>245</v>
      </c>
      <c r="I54" s="105" t="s">
        <v>246</v>
      </c>
    </row>
    <row r="55" spans="1:9" ht="168" customHeight="1" thickBot="1" x14ac:dyDescent="0.3">
      <c r="A55" s="920"/>
      <c r="B55" s="533">
        <v>1</v>
      </c>
      <c r="C55" s="534"/>
      <c r="D55" s="1008"/>
      <c r="E55" s="1009"/>
      <c r="F55" s="1008"/>
      <c r="G55" s="1009"/>
      <c r="H55" s="532"/>
      <c r="I55" s="523"/>
    </row>
    <row r="56" spans="1:9" ht="35.1" customHeight="1" x14ac:dyDescent="0.25">
      <c r="A56" s="919" t="s">
        <v>257</v>
      </c>
      <c r="B56" s="102" t="s">
        <v>241</v>
      </c>
      <c r="C56" s="101" t="s">
        <v>242</v>
      </c>
      <c r="D56" s="899" t="s">
        <v>243</v>
      </c>
      <c r="E56" s="900"/>
      <c r="F56" s="899" t="s">
        <v>244</v>
      </c>
      <c r="G56" s="900"/>
      <c r="H56" s="101" t="s">
        <v>245</v>
      </c>
      <c r="I56" s="105" t="s">
        <v>246</v>
      </c>
    </row>
    <row r="57" spans="1:9" ht="154.5" customHeight="1" x14ac:dyDescent="0.25">
      <c r="A57" s="920"/>
      <c r="B57" s="99">
        <v>1</v>
      </c>
      <c r="C57" s="100"/>
      <c r="D57" s="1010"/>
      <c r="E57" s="1011"/>
      <c r="F57" s="1012"/>
      <c r="G57" s="1013"/>
      <c r="H57" s="96"/>
      <c r="I57" s="398"/>
    </row>
    <row r="58" spans="1:9" ht="35.1" customHeight="1" x14ac:dyDescent="0.25">
      <c r="A58" s="919" t="s">
        <v>258</v>
      </c>
      <c r="B58" s="102" t="s">
        <v>241</v>
      </c>
      <c r="C58" s="101" t="s">
        <v>242</v>
      </c>
      <c r="D58" s="899" t="s">
        <v>243</v>
      </c>
      <c r="E58" s="900"/>
      <c r="F58" s="899" t="s">
        <v>244</v>
      </c>
      <c r="G58" s="900"/>
      <c r="H58" s="103" t="s">
        <v>245</v>
      </c>
      <c r="I58" s="105" t="s">
        <v>246</v>
      </c>
    </row>
    <row r="59" spans="1:9" ht="145.5" customHeight="1" x14ac:dyDescent="0.25">
      <c r="A59" s="920"/>
      <c r="B59" s="99">
        <v>1</v>
      </c>
      <c r="C59" s="100"/>
      <c r="D59" s="911"/>
      <c r="E59" s="910"/>
      <c r="F59" s="911"/>
      <c r="G59" s="1005"/>
      <c r="H59" s="149"/>
      <c r="I59" s="479"/>
    </row>
    <row r="60" spans="1:9" ht="104.25" customHeight="1" thickBot="1" x14ac:dyDescent="0.3">
      <c r="A60" s="919" t="s">
        <v>259</v>
      </c>
      <c r="B60" s="102" t="s">
        <v>241</v>
      </c>
      <c r="C60" s="101" t="s">
        <v>242</v>
      </c>
      <c r="D60" s="899" t="s">
        <v>243</v>
      </c>
      <c r="E60" s="900"/>
      <c r="F60" s="899" t="s">
        <v>244</v>
      </c>
      <c r="G60" s="900"/>
      <c r="H60" s="103" t="s">
        <v>245</v>
      </c>
      <c r="I60" s="105" t="s">
        <v>246</v>
      </c>
    </row>
    <row r="61" spans="1:9" ht="167.25" customHeight="1" thickBot="1" x14ac:dyDescent="0.3">
      <c r="A61" s="920"/>
      <c r="B61" s="99">
        <v>0.5</v>
      </c>
      <c r="C61" s="100"/>
      <c r="D61" s="911"/>
      <c r="E61" s="1005"/>
      <c r="F61" s="1006"/>
      <c r="G61" s="1007"/>
      <c r="H61" s="96"/>
      <c r="I61" s="397"/>
    </row>
    <row r="62" spans="1:9" ht="35.1" customHeight="1" thickBot="1" x14ac:dyDescent="0.3">
      <c r="A62" s="919" t="s">
        <v>260</v>
      </c>
      <c r="B62" s="102" t="s">
        <v>241</v>
      </c>
      <c r="C62" s="101" t="s">
        <v>242</v>
      </c>
      <c r="D62" s="899" t="s">
        <v>243</v>
      </c>
      <c r="E62" s="900"/>
      <c r="F62" s="899" t="s">
        <v>244</v>
      </c>
      <c r="G62" s="900"/>
      <c r="H62" s="103" t="s">
        <v>245</v>
      </c>
      <c r="I62" s="105" t="s">
        <v>246</v>
      </c>
    </row>
    <row r="63" spans="1:9" ht="120.75" customHeight="1" thickBot="1" x14ac:dyDescent="0.3">
      <c r="A63" s="920"/>
      <c r="B63" s="99">
        <v>0.5</v>
      </c>
      <c r="C63" s="100"/>
      <c r="D63" s="930"/>
      <c r="E63" s="931"/>
      <c r="F63" s="930"/>
      <c r="G63" s="931"/>
      <c r="H63" s="96"/>
      <c r="I63" s="96"/>
    </row>
    <row r="64" spans="1:9" x14ac:dyDescent="0.25">
      <c r="B64" s="66">
        <f>SUM(B63+B61+B59+B57+B55+B53+B51+B49+B47+B45+B43+B41)</f>
        <v>9</v>
      </c>
      <c r="C64" s="66">
        <f>SUM(C63+C61+C59+C57+C55+C53+C51+C49+C47+C45+C43+C41)</f>
        <v>0.3</v>
      </c>
    </row>
    <row r="66" spans="1:9" s="93" customFormat="1" ht="30" customHeight="1" x14ac:dyDescent="0.25">
      <c r="A66" s="66"/>
      <c r="B66" s="66"/>
      <c r="C66" s="66"/>
      <c r="D66" s="66"/>
      <c r="E66" s="66"/>
      <c r="F66" s="66"/>
      <c r="G66" s="66"/>
      <c r="H66" s="66"/>
      <c r="I66" s="66"/>
    </row>
    <row r="67" spans="1:9" ht="34.5" customHeight="1" x14ac:dyDescent="0.25">
      <c r="A67" s="856" t="s">
        <v>261</v>
      </c>
      <c r="B67" s="856"/>
      <c r="C67" s="856"/>
      <c r="D67" s="856"/>
      <c r="E67" s="856"/>
      <c r="F67" s="856"/>
      <c r="G67" s="856"/>
      <c r="H67" s="856"/>
      <c r="I67" s="856"/>
    </row>
    <row r="68" spans="1:9" ht="41.25" customHeight="1" x14ac:dyDescent="0.25">
      <c r="A68" s="106" t="s">
        <v>262</v>
      </c>
      <c r="B68" s="1001" t="s">
        <v>329</v>
      </c>
      <c r="C68" s="1002"/>
      <c r="D68" s="1001" t="s">
        <v>330</v>
      </c>
      <c r="E68" s="1002"/>
      <c r="F68" s="859" t="s">
        <v>331</v>
      </c>
      <c r="G68" s="860"/>
      <c r="H68" s="859" t="s">
        <v>332</v>
      </c>
      <c r="I68" s="860"/>
    </row>
    <row r="69" spans="1:9" ht="40.5" customHeight="1" x14ac:dyDescent="0.25">
      <c r="A69" s="106" t="s">
        <v>267</v>
      </c>
      <c r="B69" s="1003">
        <v>0.05</v>
      </c>
      <c r="C69" s="1004"/>
      <c r="D69" s="1003">
        <v>0.05</v>
      </c>
      <c r="E69" s="1004"/>
      <c r="F69" s="826"/>
      <c r="G69" s="827"/>
      <c r="H69" s="826"/>
      <c r="I69" s="827"/>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0.05</v>
      </c>
      <c r="C71" s="108">
        <v>0.05</v>
      </c>
      <c r="D71" s="108">
        <v>0.05</v>
      </c>
      <c r="E71" s="108">
        <v>0.05</v>
      </c>
      <c r="F71" s="114"/>
      <c r="G71" s="109"/>
      <c r="H71" s="114"/>
      <c r="I71" s="109"/>
    </row>
    <row r="72" spans="1:9" ht="106.5" customHeight="1" x14ac:dyDescent="0.25">
      <c r="A72" s="106" t="s">
        <v>268</v>
      </c>
      <c r="B72" s="999" t="s">
        <v>333</v>
      </c>
      <c r="C72" s="1000"/>
      <c r="D72" s="999" t="s">
        <v>334</v>
      </c>
      <c r="E72" s="1000"/>
      <c r="F72" s="865"/>
      <c r="G72" s="994"/>
      <c r="H72" s="865"/>
      <c r="I72" s="866"/>
    </row>
    <row r="73" spans="1:9" ht="80.25" customHeight="1" x14ac:dyDescent="0.25">
      <c r="A73" s="106" t="s">
        <v>272</v>
      </c>
      <c r="B73" s="845" t="s">
        <v>335</v>
      </c>
      <c r="C73" s="844"/>
      <c r="D73" s="843" t="s">
        <v>335</v>
      </c>
      <c r="E73" s="844"/>
      <c r="F73" s="852"/>
      <c r="G73" s="851"/>
      <c r="H73" s="852"/>
      <c r="I73" s="851"/>
    </row>
    <row r="74" spans="1:9" ht="30.75" customHeight="1" x14ac:dyDescent="0.25">
      <c r="A74" s="828" t="s">
        <v>196</v>
      </c>
      <c r="B74" s="153" t="s">
        <v>99</v>
      </c>
      <c r="C74" s="153" t="s">
        <v>242</v>
      </c>
      <c r="D74" s="153" t="s">
        <v>99</v>
      </c>
      <c r="E74" s="153" t="s">
        <v>242</v>
      </c>
      <c r="F74" s="153" t="s">
        <v>99</v>
      </c>
      <c r="G74" s="153" t="s">
        <v>242</v>
      </c>
      <c r="H74" s="153" t="s">
        <v>99</v>
      </c>
      <c r="I74" s="153" t="s">
        <v>242</v>
      </c>
    </row>
    <row r="75" spans="1:9" ht="30.75" customHeight="1" x14ac:dyDescent="0.25">
      <c r="A75" s="829"/>
      <c r="B75" s="108">
        <v>0.05</v>
      </c>
      <c r="C75" s="109"/>
      <c r="D75" s="108">
        <v>0.05</v>
      </c>
      <c r="E75" s="109"/>
      <c r="F75" s="114"/>
      <c r="G75" s="110"/>
      <c r="H75" s="114"/>
      <c r="I75" s="110"/>
    </row>
    <row r="76" spans="1:9" ht="118.5" customHeight="1" x14ac:dyDescent="0.25">
      <c r="A76" s="106" t="s">
        <v>268</v>
      </c>
      <c r="B76" s="897"/>
      <c r="C76" s="898"/>
      <c r="D76" s="997"/>
      <c r="E76" s="998"/>
      <c r="F76" s="865"/>
      <c r="G76" s="994"/>
      <c r="H76" s="895"/>
      <c r="I76" s="896"/>
    </row>
    <row r="77" spans="1:9" ht="80.25" customHeight="1" x14ac:dyDescent="0.25">
      <c r="A77" s="106" t="s">
        <v>272</v>
      </c>
      <c r="B77" s="843"/>
      <c r="C77" s="844"/>
      <c r="D77" s="843"/>
      <c r="E77" s="844"/>
      <c r="F77" s="852"/>
      <c r="G77" s="851"/>
      <c r="H77" s="852"/>
      <c r="I77" s="851"/>
    </row>
    <row r="78" spans="1:9" ht="30.75" customHeight="1" x14ac:dyDescent="0.25">
      <c r="A78" s="828" t="s">
        <v>197</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9"/>
      <c r="D79" s="108">
        <v>0.1</v>
      </c>
      <c r="E79" s="109"/>
      <c r="F79" s="114"/>
      <c r="G79" s="110"/>
      <c r="H79" s="114"/>
      <c r="I79" s="110"/>
    </row>
    <row r="80" spans="1:9" ht="148.5" customHeight="1" x14ac:dyDescent="0.25">
      <c r="A80" s="106" t="s">
        <v>268</v>
      </c>
      <c r="B80" s="995"/>
      <c r="C80" s="996"/>
      <c r="D80" s="836"/>
      <c r="E80" s="837"/>
      <c r="F80" s="865"/>
      <c r="G80" s="994"/>
      <c r="H80" s="852"/>
      <c r="I80" s="851"/>
    </row>
    <row r="81" spans="1:9" ht="80.25" customHeight="1" x14ac:dyDescent="0.25">
      <c r="A81" s="106" t="s">
        <v>272</v>
      </c>
      <c r="B81" s="843"/>
      <c r="C81" s="844"/>
      <c r="D81" s="843"/>
      <c r="E81" s="844"/>
      <c r="F81" s="852"/>
      <c r="G81" s="851"/>
      <c r="H81" s="852"/>
      <c r="I81" s="851"/>
    </row>
    <row r="82" spans="1:9" ht="30.75" customHeight="1" x14ac:dyDescent="0.25">
      <c r="A82" s="828" t="s">
        <v>198</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8"/>
      <c r="D83" s="108">
        <v>0.1</v>
      </c>
      <c r="E83" s="109"/>
      <c r="F83" s="114"/>
      <c r="G83" s="110"/>
      <c r="H83" s="114"/>
      <c r="I83" s="110"/>
    </row>
    <row r="84" spans="1:9" ht="123" customHeight="1" x14ac:dyDescent="0.25">
      <c r="A84" s="106" t="s">
        <v>268</v>
      </c>
      <c r="B84" s="897"/>
      <c r="C84" s="898"/>
      <c r="D84" s="897"/>
      <c r="E84" s="898"/>
      <c r="F84" s="865"/>
      <c r="G84" s="994"/>
      <c r="H84" s="852"/>
      <c r="I84" s="851"/>
    </row>
    <row r="85" spans="1:9" ht="80.25" customHeight="1" x14ac:dyDescent="0.25">
      <c r="A85" s="106" t="s">
        <v>272</v>
      </c>
      <c r="B85" s="843"/>
      <c r="C85" s="844"/>
      <c r="D85" s="843"/>
      <c r="E85" s="844"/>
      <c r="F85" s="852"/>
      <c r="G85" s="851"/>
      <c r="H85" s="852"/>
      <c r="I85" s="851"/>
    </row>
    <row r="86" spans="1:9" ht="30" customHeight="1" x14ac:dyDescent="0.25">
      <c r="A86" s="828" t="s">
        <v>201</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c r="D87" s="108">
        <v>0.1</v>
      </c>
      <c r="E87" s="108"/>
      <c r="F87" s="114"/>
      <c r="G87" s="110"/>
      <c r="H87" s="114"/>
      <c r="I87" s="110"/>
    </row>
    <row r="88" spans="1:9" ht="139.5" customHeight="1" x14ac:dyDescent="0.25">
      <c r="A88" s="106" t="s">
        <v>268</v>
      </c>
      <c r="B88" s="990"/>
      <c r="C88" s="991"/>
      <c r="D88" s="992"/>
      <c r="E88" s="993"/>
      <c r="F88" s="892"/>
      <c r="G88" s="892"/>
      <c r="H88" s="892"/>
      <c r="I88" s="892"/>
    </row>
    <row r="89" spans="1:9" ht="80.25" customHeight="1" x14ac:dyDescent="0.25">
      <c r="A89" s="106" t="s">
        <v>272</v>
      </c>
      <c r="B89" s="843"/>
      <c r="C89" s="844"/>
      <c r="D89" s="843"/>
      <c r="E89" s="844"/>
      <c r="F89" s="834"/>
      <c r="G89" s="835"/>
      <c r="H89" s="834"/>
      <c r="I89" s="835"/>
    </row>
    <row r="90" spans="1:9" ht="29.25" customHeight="1" x14ac:dyDescent="0.25">
      <c r="A90" s="828" t="s">
        <v>202</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11"/>
      <c r="D91" s="108">
        <v>0.1</v>
      </c>
      <c r="E91" s="109"/>
      <c r="F91" s="114"/>
      <c r="G91" s="110"/>
      <c r="H91" s="114"/>
      <c r="I91" s="110"/>
    </row>
    <row r="92" spans="1:9" ht="75.75" customHeight="1" x14ac:dyDescent="0.25">
      <c r="A92" s="106" t="s">
        <v>268</v>
      </c>
      <c r="B92" s="987"/>
      <c r="C92" s="988"/>
      <c r="D92" s="986"/>
      <c r="E92" s="989"/>
      <c r="F92" s="842"/>
      <c r="G92" s="842"/>
      <c r="H92" s="842"/>
      <c r="I92" s="842"/>
    </row>
    <row r="93" spans="1:9" ht="80.25" customHeight="1" x14ac:dyDescent="0.25">
      <c r="A93" s="106" t="s">
        <v>272</v>
      </c>
      <c r="B93" s="843"/>
      <c r="C93" s="844"/>
      <c r="D93" s="843"/>
      <c r="E93" s="844"/>
      <c r="F93" s="834"/>
      <c r="G93" s="835"/>
      <c r="H93" s="834"/>
      <c r="I93" s="835"/>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108">
        <v>0.1</v>
      </c>
      <c r="C95" s="111"/>
      <c r="D95" s="108">
        <v>0.1</v>
      </c>
      <c r="E95" s="109"/>
      <c r="F95" s="114"/>
      <c r="G95" s="110"/>
      <c r="H95" s="114"/>
      <c r="I95" s="110"/>
    </row>
    <row r="96" spans="1:9" s="507" customFormat="1" ht="142.5" customHeight="1" x14ac:dyDescent="0.25">
      <c r="A96" s="402" t="s">
        <v>268</v>
      </c>
      <c r="B96" s="986"/>
      <c r="C96" s="986"/>
      <c r="D96" s="986"/>
      <c r="E96" s="986"/>
      <c r="F96" s="941"/>
      <c r="G96" s="941"/>
      <c r="H96" s="941"/>
      <c r="I96" s="941"/>
    </row>
    <row r="97" spans="1:9" ht="80.25" customHeight="1" x14ac:dyDescent="0.25">
      <c r="A97" s="106" t="s">
        <v>272</v>
      </c>
      <c r="B97" s="832"/>
      <c r="C97" s="833"/>
      <c r="D97" s="832"/>
      <c r="E97" s="833"/>
      <c r="F97" s="834"/>
      <c r="G97" s="835"/>
      <c r="H97" s="834"/>
      <c r="I97" s="835"/>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11"/>
      <c r="D99" s="108">
        <v>0.1</v>
      </c>
      <c r="E99" s="109"/>
      <c r="F99" s="114"/>
      <c r="G99" s="110"/>
      <c r="H99" s="114"/>
      <c r="I99" s="110"/>
    </row>
    <row r="100" spans="1:9" ht="105" customHeight="1" x14ac:dyDescent="0.25">
      <c r="A100" s="106" t="s">
        <v>268</v>
      </c>
      <c r="B100" s="986"/>
      <c r="C100" s="986"/>
      <c r="D100" s="986"/>
      <c r="E100" s="986"/>
      <c r="F100" s="842"/>
      <c r="G100" s="842"/>
      <c r="H100" s="842"/>
      <c r="I100" s="842"/>
    </row>
    <row r="101" spans="1:9" ht="80.25" customHeight="1" x14ac:dyDescent="0.25">
      <c r="A101" s="106" t="s">
        <v>272</v>
      </c>
      <c r="B101" s="843"/>
      <c r="C101" s="844"/>
      <c r="D101" s="843"/>
      <c r="E101" s="844"/>
      <c r="F101" s="834"/>
      <c r="G101" s="835"/>
      <c r="H101" s="834"/>
      <c r="I101" s="835"/>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8"/>
      <c r="D103" s="108">
        <v>0.1</v>
      </c>
      <c r="E103" s="108"/>
      <c r="F103" s="114"/>
      <c r="G103" s="110"/>
      <c r="H103" s="114"/>
      <c r="I103" s="110"/>
    </row>
    <row r="104" spans="1:9" ht="147" customHeight="1" x14ac:dyDescent="0.25">
      <c r="A104" s="106" t="s">
        <v>268</v>
      </c>
      <c r="B104" s="984"/>
      <c r="C104" s="984"/>
      <c r="D104" s="985"/>
      <c r="E104" s="985"/>
      <c r="F104" s="842"/>
      <c r="G104" s="842"/>
      <c r="H104" s="842"/>
      <c r="I104" s="842"/>
    </row>
    <row r="105" spans="1:9" ht="80.25" customHeight="1" x14ac:dyDescent="0.25">
      <c r="A105" s="106" t="s">
        <v>272</v>
      </c>
      <c r="B105" s="843"/>
      <c r="C105" s="844"/>
      <c r="D105" s="843"/>
      <c r="E105" s="844"/>
      <c r="F105" s="834"/>
      <c r="G105" s="835"/>
      <c r="H105" s="834"/>
      <c r="I105" s="835"/>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0.1</v>
      </c>
      <c r="C107" s="108"/>
      <c r="D107" s="108">
        <v>0.1</v>
      </c>
      <c r="E107" s="108"/>
      <c r="F107" s="114"/>
      <c r="G107" s="110"/>
      <c r="H107" s="114"/>
      <c r="I107" s="110"/>
    </row>
    <row r="108" spans="1:9" ht="80.25" customHeight="1" x14ac:dyDescent="0.25">
      <c r="A108" s="106" t="s">
        <v>268</v>
      </c>
      <c r="B108" s="983"/>
      <c r="C108" s="983"/>
      <c r="D108" s="983"/>
      <c r="E108" s="983"/>
      <c r="F108" s="842"/>
      <c r="G108" s="842"/>
      <c r="H108" s="842"/>
      <c r="I108" s="842"/>
    </row>
    <row r="109" spans="1:9" ht="80.25" customHeight="1" x14ac:dyDescent="0.25">
      <c r="A109" s="106" t="s">
        <v>272</v>
      </c>
      <c r="B109" s="843"/>
      <c r="C109" s="844"/>
      <c r="D109" s="843"/>
      <c r="E109" s="844"/>
      <c r="F109" s="834"/>
      <c r="G109" s="835"/>
      <c r="H109" s="834"/>
      <c r="I109" s="835"/>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0.05</v>
      </c>
      <c r="C111" s="627"/>
      <c r="D111" s="108">
        <v>0.05</v>
      </c>
      <c r="E111" s="108"/>
      <c r="F111" s="114"/>
      <c r="G111" s="110"/>
      <c r="H111" s="114"/>
      <c r="I111" s="110"/>
    </row>
    <row r="112" spans="1:9" ht="80.25" customHeight="1" x14ac:dyDescent="0.25">
      <c r="A112" s="106" t="s">
        <v>268</v>
      </c>
      <c r="B112" s="983"/>
      <c r="C112" s="983"/>
      <c r="D112" s="983"/>
      <c r="E112" s="983"/>
      <c r="F112" s="842"/>
      <c r="G112" s="842"/>
      <c r="H112" s="842"/>
      <c r="I112" s="842"/>
    </row>
    <row r="113" spans="1:9" ht="80.25" customHeight="1" x14ac:dyDescent="0.25">
      <c r="A113" s="106" t="s">
        <v>272</v>
      </c>
      <c r="B113" s="843"/>
      <c r="C113" s="844"/>
      <c r="D113" s="843"/>
      <c r="E113" s="844"/>
      <c r="F113" s="834"/>
      <c r="G113" s="835"/>
      <c r="H113" s="834"/>
      <c r="I113" s="835"/>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354">
        <v>0.05</v>
      </c>
      <c r="C115" s="273"/>
      <c r="D115" s="108">
        <v>0.05</v>
      </c>
      <c r="E115" s="273"/>
      <c r="F115" s="273"/>
      <c r="G115" s="274"/>
      <c r="H115" s="273"/>
      <c r="I115" s="274"/>
    </row>
    <row r="116" spans="1:9" ht="80.25" customHeight="1" x14ac:dyDescent="0.25">
      <c r="A116" s="106" t="s">
        <v>268</v>
      </c>
      <c r="B116" s="939"/>
      <c r="C116" s="939"/>
      <c r="D116" s="939"/>
      <c r="E116" s="939"/>
      <c r="F116" s="939"/>
      <c r="G116" s="939"/>
      <c r="H116" s="939"/>
      <c r="I116" s="939"/>
    </row>
    <row r="117" spans="1:9" ht="80.25" customHeight="1" x14ac:dyDescent="0.25">
      <c r="A117" s="106" t="s">
        <v>272</v>
      </c>
      <c r="B117" s="834"/>
      <c r="C117" s="835"/>
      <c r="D117" s="834"/>
      <c r="E117" s="835"/>
      <c r="F117" s="834"/>
      <c r="G117" s="835"/>
      <c r="H117" s="834"/>
      <c r="I117" s="835"/>
    </row>
    <row r="118" spans="1:9" ht="16.5" x14ac:dyDescent="0.25">
      <c r="A118" s="107" t="s">
        <v>274</v>
      </c>
      <c r="B118" s="376">
        <f t="shared" ref="B118:I118" si="1">(B71+B75+B79+B83+B87+B91+B95+B99+B103+B107+B111+B115)</f>
        <v>1</v>
      </c>
      <c r="C118" s="376">
        <f t="shared" si="1"/>
        <v>0.05</v>
      </c>
      <c r="D118" s="376">
        <f t="shared" si="1"/>
        <v>1</v>
      </c>
      <c r="E118" s="376">
        <f t="shared" si="1"/>
        <v>0.05</v>
      </c>
      <c r="F118" s="376">
        <f t="shared" si="1"/>
        <v>0</v>
      </c>
      <c r="G118" s="376">
        <f t="shared" si="1"/>
        <v>0</v>
      </c>
      <c r="H118" s="112">
        <f t="shared" si="1"/>
        <v>0</v>
      </c>
      <c r="I118" s="112">
        <f t="shared" si="1"/>
        <v>0</v>
      </c>
    </row>
    <row r="122" spans="1:9" ht="28.5" x14ac:dyDescent="0.25">
      <c r="A122" s="353" t="s">
        <v>275</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DYJTT7C5yPR7eWbryv6zCnAa-UFSBG5Uxc-rNht2P48TY?e=gIVwH7" xr:uid="{B7EC143C-85D3-4A6E-83D2-9C623AB03FB1}"/>
    <hyperlink ref="D73:E73" r:id="rId2" display="https://secretariadistritald-my.sharepoint.com/:w:/g/personal/territorializacion2021_sdmujer_gov_co/IQDYJTT7C5yPR7eWbryv6zCnAa-UFSBG5Uxc-rNht2P48TY?e=gIVwH7" xr:uid="{7003A7DA-DE40-42D0-B853-B9F545C19C5C}"/>
    <hyperlink ref="B73" r:id="rId3" xr:uid="{9A7A3A1F-E175-4A1E-BE54-2AAE67D72D57}"/>
  </hyperlinks>
  <pageMargins left="0.25" right="0.25" top="0.75" bottom="0.75" header="0.3" footer="0.3"/>
  <pageSetup scale="10" orientation="landscape" r:id="rId4"/>
  <drawing r:id="rId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8BF8C80-26EA-418F-8CD3-43E4257620B0}">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2236-A250-45E0-B3DF-038C0FC907CB}">
  <sheetPr>
    <pageSetUpPr fitToPage="1"/>
  </sheetPr>
  <dimension ref="A1:L28"/>
  <sheetViews>
    <sheetView topLeftCell="A15"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0"/>
      <c r="B1" s="1021"/>
      <c r="C1" s="1021"/>
      <c r="D1" s="1021"/>
      <c r="E1" s="1022"/>
      <c r="F1" s="979" t="s">
        <v>276</v>
      </c>
      <c r="G1" s="980"/>
      <c r="H1" s="980"/>
      <c r="I1" s="980"/>
      <c r="J1" s="980"/>
      <c r="K1" s="980"/>
      <c r="L1" s="262"/>
    </row>
    <row r="2" spans="1:12" ht="18.75" customHeight="1" x14ac:dyDescent="0.25">
      <c r="A2" s="1023"/>
      <c r="B2" s="1024"/>
      <c r="C2" s="1024"/>
      <c r="D2" s="1024"/>
      <c r="E2" s="1025"/>
      <c r="F2" s="981"/>
      <c r="G2" s="982"/>
      <c r="H2" s="982"/>
      <c r="I2" s="982"/>
      <c r="J2" s="982"/>
      <c r="K2" s="982"/>
      <c r="L2" s="262"/>
    </row>
    <row r="3" spans="1:12" ht="18.75" customHeight="1" x14ac:dyDescent="0.25">
      <c r="A3" s="1023"/>
      <c r="B3" s="1024"/>
      <c r="C3" s="1024"/>
      <c r="D3" s="1024"/>
      <c r="E3" s="1025"/>
      <c r="F3" s="979" t="s">
        <v>277</v>
      </c>
      <c r="G3" s="980"/>
      <c r="H3" s="980"/>
      <c r="I3" s="980"/>
      <c r="J3" s="980"/>
      <c r="K3" s="980"/>
      <c r="L3" s="262"/>
    </row>
    <row r="4" spans="1:12" ht="18.75" customHeight="1" x14ac:dyDescent="0.25">
      <c r="A4" s="1026"/>
      <c r="B4" s="1027"/>
      <c r="C4" s="1027"/>
      <c r="D4" s="1027"/>
      <c r="E4" s="1028"/>
      <c r="F4" s="981"/>
      <c r="G4" s="982"/>
      <c r="H4" s="982"/>
      <c r="I4" s="982"/>
      <c r="J4" s="982"/>
      <c r="K4" s="982"/>
      <c r="L4" s="262"/>
    </row>
    <row r="5" spans="1:12" ht="15.75" customHeight="1" x14ac:dyDescent="0.25">
      <c r="A5" s="950" t="s">
        <v>278</v>
      </c>
      <c r="B5" s="951"/>
      <c r="C5" s="951"/>
      <c r="D5" s="951"/>
      <c r="E5" s="951"/>
      <c r="F5" s="951"/>
      <c r="G5" s="951"/>
      <c r="H5" s="951"/>
      <c r="I5" s="951"/>
      <c r="J5" s="951"/>
      <c r="K5" s="951"/>
      <c r="L5" s="963"/>
    </row>
    <row r="6" spans="1:12" ht="23.25" customHeight="1" x14ac:dyDescent="0.25">
      <c r="A6" s="950" t="s">
        <v>279</v>
      </c>
      <c r="B6" s="951"/>
      <c r="C6" s="952"/>
      <c r="D6" s="953" t="s">
        <v>12</v>
      </c>
      <c r="E6" s="954"/>
      <c r="F6" s="954"/>
      <c r="G6" s="954"/>
      <c r="H6" s="955"/>
      <c r="I6" s="950" t="s">
        <v>280</v>
      </c>
      <c r="J6" s="952"/>
      <c r="K6" s="953" t="s">
        <v>37</v>
      </c>
      <c r="L6" s="955"/>
    </row>
    <row r="7" spans="1:12" ht="17.850000000000001" customHeight="1" x14ac:dyDescent="0.25">
      <c r="A7" s="950" t="s">
        <v>281</v>
      </c>
      <c r="B7" s="951"/>
      <c r="C7" s="952"/>
      <c r="D7" s="953" t="s">
        <v>26</v>
      </c>
      <c r="E7" s="954"/>
      <c r="F7" s="954"/>
      <c r="G7" s="954"/>
      <c r="H7" s="955"/>
      <c r="I7" s="950" t="s">
        <v>98</v>
      </c>
      <c r="J7" s="952"/>
      <c r="K7" s="953" t="s">
        <v>15</v>
      </c>
      <c r="L7" s="955"/>
    </row>
    <row r="8" spans="1:12" ht="35.85" customHeight="1" x14ac:dyDescent="0.25">
      <c r="A8" s="950" t="s">
        <v>282</v>
      </c>
      <c r="B8" s="951"/>
      <c r="C8" s="952"/>
      <c r="D8" s="953" t="s">
        <v>66</v>
      </c>
      <c r="E8" s="954"/>
      <c r="F8" s="954"/>
      <c r="G8" s="954"/>
      <c r="H8" s="955"/>
      <c r="I8" s="950" t="s">
        <v>283</v>
      </c>
      <c r="J8" s="952"/>
      <c r="K8" s="953" t="s">
        <v>75</v>
      </c>
      <c r="L8" s="955"/>
    </row>
    <row r="9" spans="1:12" ht="15.75" customHeight="1" x14ac:dyDescent="0.25">
      <c r="A9" s="970" t="s">
        <v>284</v>
      </c>
      <c r="B9" s="971"/>
      <c r="C9" s="971"/>
      <c r="D9" s="971"/>
      <c r="E9" s="951"/>
      <c r="F9" s="951"/>
      <c r="G9" s="951"/>
      <c r="H9" s="951"/>
      <c r="I9" s="951"/>
      <c r="J9" s="951"/>
      <c r="K9" s="951"/>
      <c r="L9" s="963"/>
    </row>
    <row r="10" spans="1:12" ht="35.25" customHeight="1" x14ac:dyDescent="0.25">
      <c r="A10" s="948" t="s">
        <v>285</v>
      </c>
      <c r="B10" s="948"/>
      <c r="C10" s="948"/>
      <c r="D10" s="948"/>
      <c r="E10" s="949" t="str">
        <f>+ACTIVIDAD_2!B36</f>
        <v>Desarrollar 40 procesos formativos para fortalecer las capacidades y brindar herramientas a las mujeres en el ejercicio pleno del derecho a la participación y representación</v>
      </c>
      <c r="F10" s="949"/>
      <c r="G10" s="949"/>
      <c r="H10" s="949"/>
      <c r="I10" s="949"/>
      <c r="J10" s="949"/>
      <c r="K10" s="949"/>
      <c r="L10" s="949"/>
    </row>
    <row r="11" spans="1:12" ht="34.5" customHeight="1" x14ac:dyDescent="0.25">
      <c r="A11" s="961" t="s">
        <v>286</v>
      </c>
      <c r="B11" s="962"/>
      <c r="C11" s="962"/>
      <c r="D11" s="963"/>
      <c r="E11" s="956" t="str">
        <f>+ACTIVIDAD_2!I17</f>
        <v>Número de procesos formativos para fortalecer las capacidades y brindar herramientas a las mujeres en el ejercicio pleno del derecho a la participación y representación desarrollados</v>
      </c>
      <c r="F11" s="949"/>
      <c r="G11" s="949"/>
      <c r="H11" s="949"/>
      <c r="I11" s="949"/>
      <c r="J11" s="949"/>
      <c r="K11" s="949"/>
      <c r="L11" s="957"/>
    </row>
    <row r="12" spans="1:12" ht="47.25" customHeight="1" x14ac:dyDescent="0.25">
      <c r="A12" s="950" t="s">
        <v>287</v>
      </c>
      <c r="B12" s="951"/>
      <c r="C12" s="951"/>
      <c r="D12" s="952"/>
      <c r="E12" s="972" t="s">
        <v>336</v>
      </c>
      <c r="F12" s="973"/>
      <c r="G12" s="973"/>
      <c r="H12" s="973"/>
      <c r="I12" s="973"/>
      <c r="J12" s="973"/>
      <c r="K12" s="973"/>
      <c r="L12" s="974"/>
    </row>
    <row r="13" spans="1:12" ht="28.5" customHeight="1" x14ac:dyDescent="0.25">
      <c r="A13" s="950" t="s">
        <v>289</v>
      </c>
      <c r="B13" s="951"/>
      <c r="C13" s="952"/>
      <c r="D13" s="953"/>
      <c r="E13" s="954"/>
      <c r="F13" s="954"/>
      <c r="G13" s="954"/>
      <c r="H13" s="955"/>
      <c r="I13" s="950" t="s">
        <v>290</v>
      </c>
      <c r="J13" s="952"/>
      <c r="K13" s="953" t="s">
        <v>49</v>
      </c>
      <c r="L13" s="955"/>
    </row>
    <row r="14" spans="1:12" ht="15.75" customHeight="1" x14ac:dyDescent="0.25">
      <c r="A14" s="950" t="s">
        <v>291</v>
      </c>
      <c r="B14" s="951"/>
      <c r="C14" s="951"/>
      <c r="D14" s="951"/>
      <c r="E14" s="951"/>
      <c r="F14" s="951"/>
      <c r="G14" s="951"/>
      <c r="H14" s="951"/>
      <c r="I14" s="951"/>
      <c r="J14" s="951"/>
      <c r="K14" s="951"/>
      <c r="L14" s="963"/>
    </row>
    <row r="15" spans="1:12" ht="25.5" customHeight="1" x14ac:dyDescent="0.25">
      <c r="A15" s="950" t="s">
        <v>292</v>
      </c>
      <c r="B15" s="951"/>
      <c r="C15" s="952"/>
      <c r="D15" s="953" t="s">
        <v>19</v>
      </c>
      <c r="E15" s="954"/>
      <c r="F15" s="954"/>
      <c r="G15" s="954"/>
      <c r="H15" s="955"/>
      <c r="I15" s="950" t="s">
        <v>293</v>
      </c>
      <c r="J15" s="952"/>
      <c r="K15" s="953" t="s">
        <v>20</v>
      </c>
      <c r="L15" s="955"/>
    </row>
    <row r="16" spans="1:12" ht="25.5" customHeight="1" x14ac:dyDescent="0.25">
      <c r="A16" s="950" t="s">
        <v>294</v>
      </c>
      <c r="B16" s="951"/>
      <c r="C16" s="952"/>
      <c r="D16" s="1029">
        <f>+ACTIVIDAD_1!C39</f>
        <v>1</v>
      </c>
      <c r="E16" s="1030"/>
      <c r="F16" s="1030"/>
      <c r="G16" s="1030"/>
      <c r="H16" s="1031"/>
      <c r="I16" s="950" t="s">
        <v>237</v>
      </c>
      <c r="J16" s="952"/>
      <c r="K16" s="953" t="s">
        <v>23</v>
      </c>
      <c r="L16" s="955"/>
    </row>
    <row r="17" spans="1:12" ht="27.6" customHeight="1" x14ac:dyDescent="0.25">
      <c r="A17" s="950" t="s">
        <v>295</v>
      </c>
      <c r="B17" s="951"/>
      <c r="C17" s="952"/>
      <c r="D17" s="953"/>
      <c r="E17" s="954"/>
      <c r="F17" s="954"/>
      <c r="G17" s="954"/>
      <c r="H17" s="955"/>
      <c r="I17" s="958"/>
      <c r="J17" s="959"/>
      <c r="K17" s="959"/>
      <c r="L17" s="960"/>
    </row>
    <row r="18" spans="1:12" ht="12" customHeight="1" x14ac:dyDescent="0.25">
      <c r="A18" s="269" t="s">
        <v>296</v>
      </c>
      <c r="B18" s="269" t="s">
        <v>297</v>
      </c>
      <c r="C18" s="950" t="s">
        <v>298</v>
      </c>
      <c r="D18" s="951"/>
      <c r="E18" s="951"/>
      <c r="F18" s="951"/>
      <c r="G18" s="952"/>
      <c r="H18" s="950" t="s">
        <v>299</v>
      </c>
      <c r="I18" s="952"/>
      <c r="J18" s="950" t="s">
        <v>300</v>
      </c>
      <c r="K18" s="952"/>
      <c r="L18" s="269" t="s">
        <v>301</v>
      </c>
    </row>
    <row r="19" spans="1:12" ht="89.25" customHeight="1" x14ac:dyDescent="0.25">
      <c r="A19" s="264">
        <v>1</v>
      </c>
      <c r="B19" s="265" t="s">
        <v>266</v>
      </c>
      <c r="C19" s="953" t="s">
        <v>337</v>
      </c>
      <c r="D19" s="954"/>
      <c r="E19" s="954"/>
      <c r="F19" s="954"/>
      <c r="G19" s="955"/>
      <c r="H19" s="1032" t="s">
        <v>338</v>
      </c>
      <c r="I19" s="1033"/>
      <c r="J19" s="958" t="s">
        <v>22</v>
      </c>
      <c r="K19" s="960"/>
      <c r="L19" s="265" t="s">
        <v>339</v>
      </c>
    </row>
    <row r="20" spans="1:12" ht="54.75" customHeight="1" x14ac:dyDescent="0.25">
      <c r="A20" s="264">
        <v>2</v>
      </c>
      <c r="B20" s="265" t="s">
        <v>266</v>
      </c>
      <c r="C20" s="953"/>
      <c r="D20" s="954"/>
      <c r="E20" s="954"/>
      <c r="F20" s="954"/>
      <c r="G20" s="955"/>
      <c r="H20" s="1032"/>
      <c r="I20" s="1033"/>
      <c r="J20" s="958"/>
      <c r="K20" s="960"/>
      <c r="L20" s="265"/>
    </row>
    <row r="21" spans="1:12" ht="34.35" customHeight="1" x14ac:dyDescent="0.25">
      <c r="A21" s="264">
        <v>3</v>
      </c>
      <c r="B21" s="265" t="s">
        <v>266</v>
      </c>
      <c r="C21" s="953"/>
      <c r="D21" s="954"/>
      <c r="E21" s="954"/>
      <c r="F21" s="954"/>
      <c r="G21" s="955"/>
      <c r="H21" s="953"/>
      <c r="I21" s="955"/>
      <c r="J21" s="958"/>
      <c r="K21" s="960"/>
      <c r="L21" s="265"/>
    </row>
    <row r="22" spans="1:12" ht="25.5" customHeight="1" x14ac:dyDescent="0.25">
      <c r="A22" s="269" t="s">
        <v>296</v>
      </c>
      <c r="B22" s="950" t="s">
        <v>309</v>
      </c>
      <c r="C22" s="951"/>
      <c r="D22" s="951"/>
      <c r="E22" s="951"/>
      <c r="F22" s="951"/>
      <c r="G22" s="951"/>
      <c r="H22" s="951"/>
      <c r="I22" s="951"/>
      <c r="J22" s="951"/>
      <c r="K22" s="952"/>
      <c r="L22" s="269" t="s">
        <v>310</v>
      </c>
    </row>
    <row r="23" spans="1:12" ht="47.25" customHeight="1" x14ac:dyDescent="0.25">
      <c r="A23" s="264">
        <v>1</v>
      </c>
      <c r="B23" s="953" t="s">
        <v>340</v>
      </c>
      <c r="C23" s="954"/>
      <c r="D23" s="954"/>
      <c r="E23" s="954"/>
      <c r="F23" s="954"/>
      <c r="G23" s="954"/>
      <c r="H23" s="954"/>
      <c r="I23" s="954"/>
      <c r="J23" s="954"/>
      <c r="K23" s="955"/>
      <c r="L23" s="265" t="s">
        <v>22</v>
      </c>
    </row>
    <row r="24" spans="1:12" ht="15.75" customHeight="1" x14ac:dyDescent="0.25">
      <c r="A24" s="950" t="s">
        <v>312</v>
      </c>
      <c r="B24" s="951"/>
      <c r="C24" s="951"/>
      <c r="D24" s="951"/>
      <c r="E24" s="951"/>
      <c r="F24" s="971"/>
      <c r="G24" s="971"/>
      <c r="H24" s="951"/>
      <c r="I24" s="971"/>
      <c r="J24" s="971"/>
      <c r="K24" s="971"/>
      <c r="L24" s="1034"/>
    </row>
    <row r="25" spans="1:12" ht="26.25" customHeight="1" x14ac:dyDescent="0.25">
      <c r="A25" s="950" t="s">
        <v>313</v>
      </c>
      <c r="B25" s="951"/>
      <c r="C25" s="952"/>
      <c r="D25" s="953">
        <v>6</v>
      </c>
      <c r="E25" s="954"/>
      <c r="F25" s="948" t="s">
        <v>314</v>
      </c>
      <c r="G25" s="948"/>
      <c r="H25" s="276">
        <v>2024</v>
      </c>
      <c r="I25" s="948" t="s">
        <v>315</v>
      </c>
      <c r="J25" s="948"/>
      <c r="K25" s="1035" t="s">
        <v>339</v>
      </c>
      <c r="L25" s="1035"/>
    </row>
    <row r="26" spans="1:12" ht="26.25" customHeight="1" x14ac:dyDescent="0.25">
      <c r="A26" s="950" t="s">
        <v>317</v>
      </c>
      <c r="B26" s="951"/>
      <c r="C26" s="952"/>
      <c r="D26" s="953" t="s">
        <v>341</v>
      </c>
      <c r="E26" s="954"/>
      <c r="F26" s="947"/>
      <c r="G26" s="947"/>
      <c r="H26" s="954"/>
      <c r="I26" s="947"/>
      <c r="J26" s="947"/>
      <c r="K26" s="947"/>
      <c r="L26" s="964"/>
    </row>
    <row r="27" spans="1:12" ht="45.75" customHeight="1" x14ac:dyDescent="0.25">
      <c r="A27" s="950" t="s">
        <v>319</v>
      </c>
      <c r="B27" s="951"/>
      <c r="C27" s="952"/>
      <c r="D27" s="958"/>
      <c r="E27" s="959"/>
      <c r="F27" s="959"/>
      <c r="G27" s="959"/>
      <c r="H27" s="959"/>
      <c r="I27" s="959"/>
      <c r="J27" s="959"/>
      <c r="K27" s="959"/>
      <c r="L27" s="960"/>
    </row>
    <row r="28" spans="1:12" ht="17.850000000000001" customHeight="1" x14ac:dyDescent="0.25">
      <c r="A28" s="950" t="s">
        <v>320</v>
      </c>
      <c r="B28" s="951"/>
      <c r="C28" s="952"/>
      <c r="D28" s="953"/>
      <c r="E28" s="954"/>
      <c r="F28" s="954"/>
      <c r="G28" s="954"/>
      <c r="H28" s="954"/>
      <c r="I28" s="954"/>
      <c r="J28" s="954"/>
      <c r="K28" s="954"/>
      <c r="L28" s="955"/>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23EAAD94-55FA-449C-B7AA-F729C82BE98D}">
          <x14:formula1>
            <xm:f>Datos!$K$2:$K$3</xm:f>
          </x14:formula1>
          <xm:sqref>J19:K21</xm:sqref>
        </x14:dataValidation>
        <x14:dataValidation type="list" allowBlank="1" showInputMessage="1" showErrorMessage="1" xr:uid="{324D5BC0-04BA-4C5D-A6BF-B717871427B6}">
          <x14:formula1>
            <xm:f>Datos!$K$2:$K$4</xm:f>
          </x14:formula1>
          <xm:sqref>L23</xm:sqref>
        </x14:dataValidation>
        <x14:dataValidation type="list" allowBlank="1" showInputMessage="1" showErrorMessage="1" xr:uid="{C9D24602-8F9A-49B1-AC3A-2FA81CC8468E}">
          <x14:formula1>
            <xm:f>Datos!$J$2:$J$5</xm:f>
          </x14:formula1>
          <xm:sqref>K16:L16</xm:sqref>
        </x14:dataValidation>
        <x14:dataValidation type="list" allowBlank="1" showInputMessage="1" showErrorMessage="1" xr:uid="{0E71E2AB-97E7-4C02-9865-365C67DB40FC}">
          <x14:formula1>
            <xm:f>Datos!$I$2:$I$7</xm:f>
          </x14:formula1>
          <xm:sqref>K15:L15</xm:sqref>
        </x14:dataValidation>
        <x14:dataValidation type="list" allowBlank="1" showInputMessage="1" showErrorMessage="1" xr:uid="{1E49EF60-E00F-4E73-ACA4-8B4951DDC12B}">
          <x14:formula1>
            <xm:f>Datos!$H$2:$H$3</xm:f>
          </x14:formula1>
          <xm:sqref>D15:H15</xm:sqref>
        </x14:dataValidation>
        <x14:dataValidation type="list" allowBlank="1" showInputMessage="1" showErrorMessage="1" xr:uid="{0DB57D52-9450-42E1-86CD-BF59AE0C7913}">
          <x14:formula1>
            <xm:f>Datos!$G$2:$G$8</xm:f>
          </x14:formula1>
          <xm:sqref>K13:L13</xm:sqref>
        </x14:dataValidation>
        <x14:dataValidation type="list" allowBlank="1" showInputMessage="1" showErrorMessage="1" xr:uid="{AC488011-9D9D-4E25-BD1E-F7C4E38E0442}">
          <x14:formula1>
            <xm:f>Datos!$F$2:$F$18</xm:f>
          </x14:formula1>
          <xm:sqref>K8:L8</xm:sqref>
        </x14:dataValidation>
        <x14:dataValidation type="list" allowBlank="1" showInputMessage="1" showErrorMessage="1" xr:uid="{9B0ACB7A-D80D-474D-87A3-57D4E7FFF982}">
          <x14:formula1>
            <xm:f>Datos!$E$2:$E$23</xm:f>
          </x14:formula1>
          <xm:sqref>D8:H8</xm:sqref>
        </x14:dataValidation>
        <x14:dataValidation type="list" allowBlank="1" showInputMessage="1" showErrorMessage="1" xr:uid="{0486FDEE-0D85-4E53-BB02-96D77202FEFA}">
          <x14:formula1>
            <xm:f>Datos!$D$2:$D$7</xm:f>
          </x14:formula1>
          <xm:sqref>K7:L7</xm:sqref>
        </x14:dataValidation>
        <x14:dataValidation type="list" allowBlank="1" showInputMessage="1" showErrorMessage="1" xr:uid="{E4B65A56-83CD-4E33-841C-FB2867F99555}">
          <x14:formula1>
            <xm:f>Datos!$C$2:$C$3</xm:f>
          </x14:formula1>
          <xm:sqref>D7:H7</xm:sqref>
        </x14:dataValidation>
        <x14:dataValidation type="list" allowBlank="1" showInputMessage="1" showErrorMessage="1" xr:uid="{E18B3C7F-FC4E-447B-A019-1E9BEF43ED2A}">
          <x14:formula1>
            <xm:f>Datos!$B$2:$B$6</xm:f>
          </x14:formula1>
          <xm:sqref>K6:L6</xm:sqref>
        </x14:dataValidation>
        <x14:dataValidation type="list" allowBlank="1" showInputMessage="1" showErrorMessage="1" xr:uid="{0B012F47-2A42-42C2-8226-F6C26D3A6BBA}">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EB70-23AE-49F6-80B0-1D402B894692}">
  <sheetPr>
    <tabColor theme="5" tint="0.59999389629810485"/>
    <pageSetUpPr fitToPage="1"/>
  </sheetPr>
  <dimension ref="A1:O122"/>
  <sheetViews>
    <sheetView showGridLines="0" topLeftCell="A70" zoomScale="80" zoomScaleNormal="80" workbookViewId="0">
      <selection activeCell="F76" sqref="F76:G76"/>
    </sheetView>
  </sheetViews>
  <sheetFormatPr baseColWidth="10" defaultColWidth="10.85546875" defaultRowHeight="14.25" x14ac:dyDescent="0.25"/>
  <cols>
    <col min="1" max="1" width="49.7109375" style="66" customWidth="1"/>
    <col min="2" max="2" width="25.28515625" style="66" customWidth="1"/>
    <col min="3" max="3" width="27.42578125" style="66" customWidth="1"/>
    <col min="4" max="4" width="31.28515625" style="66" customWidth="1"/>
    <col min="5" max="5" width="29.85546875" style="66" customWidth="1"/>
    <col min="6" max="6" width="39.42578125" style="66" customWidth="1"/>
    <col min="7" max="7" width="62.7109375" style="66" customWidth="1"/>
    <col min="8" max="8" width="35.7109375" style="66" customWidth="1"/>
    <col min="9" max="9" width="41.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28"/>
      <c r="B1" s="734" t="s">
        <v>182</v>
      </c>
      <c r="C1" s="735"/>
      <c r="D1" s="735"/>
      <c r="E1" s="735"/>
      <c r="F1" s="735"/>
      <c r="G1" s="735"/>
      <c r="H1" s="735"/>
      <c r="I1" s="735"/>
      <c r="J1" s="735"/>
      <c r="K1" s="735"/>
      <c r="L1" s="736"/>
      <c r="M1" s="731" t="s">
        <v>183</v>
      </c>
      <c r="N1" s="732"/>
      <c r="O1" s="733"/>
    </row>
    <row r="2" spans="1:15" s="140" customFormat="1" ht="30.75" customHeight="1" thickBot="1" x14ac:dyDescent="0.3">
      <c r="A2" s="729"/>
      <c r="B2" s="737" t="s">
        <v>184</v>
      </c>
      <c r="C2" s="738"/>
      <c r="D2" s="738"/>
      <c r="E2" s="738"/>
      <c r="F2" s="738"/>
      <c r="G2" s="738"/>
      <c r="H2" s="738"/>
      <c r="I2" s="738"/>
      <c r="J2" s="738"/>
      <c r="K2" s="738"/>
      <c r="L2" s="739"/>
      <c r="M2" s="731" t="s">
        <v>185</v>
      </c>
      <c r="N2" s="732"/>
      <c r="O2" s="733"/>
    </row>
    <row r="3" spans="1:15" s="140" customFormat="1" ht="24" customHeight="1" thickBot="1" x14ac:dyDescent="0.3">
      <c r="A3" s="729"/>
      <c r="B3" s="737" t="s">
        <v>186</v>
      </c>
      <c r="C3" s="738"/>
      <c r="D3" s="738"/>
      <c r="E3" s="738"/>
      <c r="F3" s="738"/>
      <c r="G3" s="738"/>
      <c r="H3" s="738"/>
      <c r="I3" s="738"/>
      <c r="J3" s="738"/>
      <c r="K3" s="738"/>
      <c r="L3" s="739"/>
      <c r="M3" s="731" t="s">
        <v>187</v>
      </c>
      <c r="N3" s="732"/>
      <c r="O3" s="733"/>
    </row>
    <row r="4" spans="1:15" s="140" customFormat="1" ht="21.75" customHeight="1" thickBot="1" x14ac:dyDescent="0.3">
      <c r="A4" s="730"/>
      <c r="B4" s="740" t="s">
        <v>188</v>
      </c>
      <c r="C4" s="741"/>
      <c r="D4" s="741"/>
      <c r="E4" s="741"/>
      <c r="F4" s="741"/>
      <c r="G4" s="741"/>
      <c r="H4" s="741"/>
      <c r="I4" s="741"/>
      <c r="J4" s="741"/>
      <c r="K4" s="741"/>
      <c r="L4" s="742"/>
      <c r="M4" s="731" t="s">
        <v>189</v>
      </c>
      <c r="N4" s="732"/>
      <c r="O4" s="733"/>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2.75" customHeight="1" thickBot="1" x14ac:dyDescent="0.3">
      <c r="A6" s="116" t="s">
        <v>190</v>
      </c>
      <c r="B6" s="889" t="s">
        <v>191</v>
      </c>
      <c r="C6" s="890"/>
      <c r="D6" s="890"/>
      <c r="E6" s="890"/>
      <c r="F6" s="890"/>
      <c r="G6" s="890"/>
      <c r="H6" s="890"/>
      <c r="I6" s="890"/>
      <c r="J6" s="890"/>
      <c r="K6" s="891"/>
      <c r="L6" s="243" t="s">
        <v>192</v>
      </c>
      <c r="M6" s="453">
        <v>2024110010310</v>
      </c>
      <c r="N6" s="454"/>
      <c r="O6" s="455"/>
    </row>
    <row r="7" spans="1:15" s="140" customFormat="1" ht="13.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880" t="s">
        <v>193</v>
      </c>
      <c r="B8" s="243" t="s">
        <v>194</v>
      </c>
      <c r="C8" s="200" t="s">
        <v>195</v>
      </c>
      <c r="D8" s="243" t="s">
        <v>196</v>
      </c>
      <c r="E8" s="201"/>
      <c r="F8" s="243" t="s">
        <v>197</v>
      </c>
      <c r="G8" s="201"/>
      <c r="H8" s="243" t="s">
        <v>198</v>
      </c>
      <c r="I8" s="202"/>
      <c r="J8" s="748" t="s">
        <v>199</v>
      </c>
      <c r="K8" s="879"/>
      <c r="L8" s="242" t="s">
        <v>200</v>
      </c>
      <c r="M8" s="855"/>
      <c r="N8" s="855"/>
      <c r="O8" s="855"/>
    </row>
    <row r="9" spans="1:15" s="140" customFormat="1" ht="21.75" customHeight="1" thickBot="1" x14ac:dyDescent="0.3">
      <c r="A9" s="880"/>
      <c r="B9" s="244" t="s">
        <v>201</v>
      </c>
      <c r="C9" s="203"/>
      <c r="D9" s="243" t="s">
        <v>202</v>
      </c>
      <c r="E9" s="204"/>
      <c r="F9" s="243" t="s">
        <v>203</v>
      </c>
      <c r="G9" s="204"/>
      <c r="H9" s="243" t="s">
        <v>204</v>
      </c>
      <c r="I9" s="509"/>
      <c r="J9" s="748"/>
      <c r="K9" s="879"/>
      <c r="L9" s="242" t="s">
        <v>205</v>
      </c>
      <c r="M9" s="855"/>
      <c r="N9" s="855"/>
      <c r="O9" s="855"/>
    </row>
    <row r="10" spans="1:15" s="140" customFormat="1" ht="21.75" customHeight="1" x14ac:dyDescent="0.25">
      <c r="A10" s="880"/>
      <c r="B10" s="243" t="s">
        <v>206</v>
      </c>
      <c r="C10" s="200"/>
      <c r="D10" s="243" t="s">
        <v>207</v>
      </c>
      <c r="E10" s="203"/>
      <c r="F10" s="243" t="s">
        <v>208</v>
      </c>
      <c r="G10" s="204"/>
      <c r="H10" s="243" t="s">
        <v>209</v>
      </c>
      <c r="I10" s="202"/>
      <c r="J10" s="748"/>
      <c r="K10" s="879"/>
      <c r="L10" s="242" t="s">
        <v>210</v>
      </c>
      <c r="M10" s="855" t="s">
        <v>195</v>
      </c>
      <c r="N10" s="855"/>
      <c r="O10" s="855"/>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886" t="s">
        <v>211</v>
      </c>
      <c r="B13" s="867" t="s">
        <v>342</v>
      </c>
      <c r="C13" s="868"/>
      <c r="D13" s="868"/>
      <c r="E13" s="868"/>
      <c r="F13" s="868"/>
      <c r="G13" s="868"/>
      <c r="H13" s="868"/>
      <c r="I13" s="868"/>
      <c r="J13" s="868"/>
      <c r="K13" s="868"/>
      <c r="L13" s="868"/>
      <c r="M13" s="868"/>
      <c r="N13" s="868"/>
      <c r="O13" s="869"/>
    </row>
    <row r="14" spans="1:15" ht="15" customHeight="1" x14ac:dyDescent="0.25">
      <c r="A14" s="887"/>
      <c r="B14" s="870"/>
      <c r="C14" s="871"/>
      <c r="D14" s="871"/>
      <c r="E14" s="871"/>
      <c r="F14" s="871"/>
      <c r="G14" s="871"/>
      <c r="H14" s="871"/>
      <c r="I14" s="871"/>
      <c r="J14" s="871"/>
      <c r="K14" s="871"/>
      <c r="L14" s="871"/>
      <c r="M14" s="871"/>
      <c r="N14" s="871"/>
      <c r="O14" s="872"/>
    </row>
    <row r="15" spans="1:15" ht="15" customHeight="1" thickBot="1" x14ac:dyDescent="0.3">
      <c r="A15" s="888"/>
      <c r="B15" s="873"/>
      <c r="C15" s="874"/>
      <c r="D15" s="874"/>
      <c r="E15" s="874"/>
      <c r="F15" s="874"/>
      <c r="G15" s="874"/>
      <c r="H15" s="874"/>
      <c r="I15" s="874"/>
      <c r="J15" s="874"/>
      <c r="K15" s="874"/>
      <c r="L15" s="874"/>
      <c r="M15" s="874"/>
      <c r="N15" s="874"/>
      <c r="O15" s="875"/>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878" t="s">
        <v>343</v>
      </c>
      <c r="C17" s="878"/>
      <c r="D17" s="878"/>
      <c r="E17" s="878"/>
      <c r="F17" s="878"/>
      <c r="G17" s="880" t="s">
        <v>215</v>
      </c>
      <c r="H17" s="880"/>
      <c r="I17" s="876" t="s">
        <v>344</v>
      </c>
      <c r="J17" s="876"/>
      <c r="K17" s="876"/>
      <c r="L17" s="876"/>
      <c r="M17" s="876"/>
      <c r="N17" s="876"/>
      <c r="O17" s="876"/>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291" t="s">
        <v>217</v>
      </c>
      <c r="B19" s="882" t="s">
        <v>218</v>
      </c>
      <c r="C19" s="883"/>
      <c r="D19" s="883"/>
      <c r="E19" s="884"/>
      <c r="F19" s="292" t="s">
        <v>219</v>
      </c>
      <c r="G19" s="881" t="s">
        <v>345</v>
      </c>
      <c r="H19" s="881"/>
      <c r="I19" s="881"/>
      <c r="J19" s="116" t="s">
        <v>221</v>
      </c>
      <c r="K19" s="878" t="s">
        <v>325</v>
      </c>
      <c r="L19" s="878"/>
      <c r="M19" s="878"/>
      <c r="N19" s="878"/>
      <c r="O19" s="878"/>
    </row>
    <row r="20" spans="1:15" ht="9" customHeight="1" x14ac:dyDescent="0.25">
      <c r="A20" s="70"/>
      <c r="B20" s="67"/>
      <c r="C20" s="885"/>
      <c r="D20" s="885"/>
      <c r="E20" s="885"/>
      <c r="F20" s="885"/>
      <c r="G20" s="885"/>
      <c r="H20" s="885"/>
      <c r="I20" s="885"/>
      <c r="J20" s="885"/>
      <c r="K20" s="885"/>
      <c r="L20" s="885"/>
      <c r="M20" s="885"/>
      <c r="N20" s="885"/>
      <c r="O20" s="885"/>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746" t="s">
        <v>223</v>
      </c>
      <c r="B23" s="747"/>
      <c r="C23" s="747"/>
      <c r="D23" s="747"/>
      <c r="E23" s="747"/>
      <c r="F23" s="747"/>
      <c r="G23" s="747"/>
      <c r="H23" s="747"/>
      <c r="I23" s="747"/>
      <c r="J23" s="747"/>
      <c r="K23" s="747"/>
      <c r="L23" s="747"/>
      <c r="M23" s="747"/>
      <c r="N23" s="747"/>
      <c r="O23" s="748"/>
    </row>
    <row r="24" spans="1:15" ht="32.1" customHeight="1" thickBot="1" x14ac:dyDescent="0.3">
      <c r="A24" s="746" t="s">
        <v>224</v>
      </c>
      <c r="B24" s="747"/>
      <c r="C24" s="747"/>
      <c r="D24" s="747"/>
      <c r="E24" s="747"/>
      <c r="F24" s="747"/>
      <c r="G24" s="747"/>
      <c r="H24" s="747"/>
      <c r="I24" s="747"/>
      <c r="J24" s="747"/>
      <c r="K24" s="747"/>
      <c r="L24" s="747"/>
      <c r="M24" s="747"/>
      <c r="N24" s="747"/>
      <c r="O24" s="748"/>
    </row>
    <row r="25" spans="1:15" ht="32.1" customHeight="1" thickBot="1" x14ac:dyDescent="0.3">
      <c r="A25" s="91"/>
      <c r="B25" s="81" t="s">
        <v>194</v>
      </c>
      <c r="C25" s="81" t="s">
        <v>196</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303615000</v>
      </c>
      <c r="C26" s="86"/>
      <c r="D26" s="86"/>
      <c r="E26" s="86"/>
      <c r="F26" s="86"/>
      <c r="G26" s="86"/>
      <c r="H26" s="83"/>
      <c r="I26" s="86"/>
      <c r="J26" s="86"/>
      <c r="K26" s="83"/>
      <c r="L26" s="83"/>
      <c r="M26" s="83"/>
      <c r="N26" s="440">
        <f>SUM(B26:M26)</f>
        <v>303615000</v>
      </c>
      <c r="O26" s="84"/>
    </row>
    <row r="27" spans="1:15" ht="32.1" customHeight="1" x14ac:dyDescent="0.25">
      <c r="A27" s="85" t="s">
        <v>228</v>
      </c>
      <c r="B27" s="86">
        <v>303615000</v>
      </c>
      <c r="C27" s="86"/>
      <c r="D27" s="86"/>
      <c r="E27" s="86"/>
      <c r="F27" s="86"/>
      <c r="G27" s="86"/>
      <c r="H27" s="86"/>
      <c r="I27" s="86"/>
      <c r="J27" s="86"/>
      <c r="K27" s="86"/>
      <c r="L27" s="86"/>
      <c r="M27" s="86"/>
      <c r="N27" s="86">
        <f t="shared" ref="N27:N31" si="0">SUM(B27:M27)</f>
        <v>303615000</v>
      </c>
      <c r="O27" s="115">
        <f>+(B27+C27+D27+E27+F27+G27+H27+I27+J27+K27+L27+M27)/N26</f>
        <v>1</v>
      </c>
    </row>
    <row r="28" spans="1:15" ht="32.1" customHeight="1" x14ac:dyDescent="0.25">
      <c r="A28" s="85" t="s">
        <v>229</v>
      </c>
      <c r="B28" s="86"/>
      <c r="C28" s="86"/>
      <c r="D28" s="86"/>
      <c r="E28" s="86"/>
      <c r="F28" s="86"/>
      <c r="G28" s="86"/>
      <c r="H28" s="86"/>
      <c r="I28" s="86"/>
      <c r="J28" s="86"/>
      <c r="K28" s="86"/>
      <c r="L28" s="86"/>
      <c r="M28" s="86"/>
      <c r="N28" s="86">
        <f t="shared" si="0"/>
        <v>0</v>
      </c>
      <c r="O28" s="115"/>
    </row>
    <row r="29" spans="1:15" ht="32.1" customHeight="1" x14ac:dyDescent="0.25">
      <c r="A29" s="85" t="s">
        <v>230</v>
      </c>
      <c r="B29" s="86"/>
      <c r="C29" s="86"/>
      <c r="D29" s="86"/>
      <c r="E29" s="86"/>
      <c r="F29" s="86"/>
      <c r="G29" s="86"/>
      <c r="H29" s="86"/>
      <c r="I29" s="86"/>
      <c r="J29" s="86"/>
      <c r="K29" s="86"/>
      <c r="L29" s="86"/>
      <c r="M29" s="86"/>
      <c r="N29" s="86">
        <f t="shared" si="0"/>
        <v>0</v>
      </c>
      <c r="O29" s="87"/>
    </row>
    <row r="30" spans="1:15" ht="32.1" customHeight="1" x14ac:dyDescent="0.25">
      <c r="A30" s="85" t="s">
        <v>231</v>
      </c>
      <c r="B30" s="86"/>
      <c r="C30" s="86">
        <v>1</v>
      </c>
      <c r="D30" s="86"/>
      <c r="E30" s="86"/>
      <c r="F30" s="86"/>
      <c r="G30" s="86"/>
      <c r="H30" s="86"/>
      <c r="I30" s="86"/>
      <c r="J30" s="86"/>
      <c r="K30" s="86"/>
      <c r="L30" s="86"/>
      <c r="M30" s="86"/>
      <c r="N30" s="86">
        <f t="shared" si="0"/>
        <v>1</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1" t="s">
        <v>233</v>
      </c>
      <c r="B35" s="902"/>
      <c r="C35" s="902"/>
      <c r="D35" s="902"/>
      <c r="E35" s="902"/>
      <c r="F35" s="902"/>
      <c r="G35" s="902"/>
      <c r="H35" s="902"/>
      <c r="I35" s="903"/>
      <c r="J35" s="95"/>
    </row>
    <row r="36" spans="1:10" ht="50.25" customHeight="1" thickBot="1" x14ac:dyDescent="0.3">
      <c r="A36" s="101" t="s">
        <v>234</v>
      </c>
      <c r="B36" s="904" t="str">
        <f>+B13</f>
        <v>Desarrollar 1 metodología para caracterizar los liderazgos de las mujeres en los territorios</v>
      </c>
      <c r="C36" s="905"/>
      <c r="D36" s="905"/>
      <c r="E36" s="905"/>
      <c r="F36" s="905"/>
      <c r="G36" s="905"/>
      <c r="H36" s="905"/>
      <c r="I36" s="906"/>
      <c r="J36" s="93"/>
    </row>
    <row r="37" spans="1:10" ht="18.75" customHeight="1" thickBot="1" x14ac:dyDescent="0.3">
      <c r="A37" s="919" t="s">
        <v>235</v>
      </c>
      <c r="B37" s="145">
        <v>2024</v>
      </c>
      <c r="C37" s="145">
        <v>2025</v>
      </c>
      <c r="D37" s="145">
        <v>2026</v>
      </c>
      <c r="E37" s="145">
        <v>2027</v>
      </c>
      <c r="F37" s="145" t="s">
        <v>236</v>
      </c>
      <c r="G37" s="1073" t="s">
        <v>237</v>
      </c>
      <c r="H37" s="1074" t="s">
        <v>23</v>
      </c>
      <c r="I37" s="1074"/>
      <c r="J37" s="93"/>
    </row>
    <row r="38" spans="1:10" ht="50.25" customHeight="1" thickBot="1" x14ac:dyDescent="0.3">
      <c r="A38" s="920"/>
      <c r="B38" s="383">
        <v>1</v>
      </c>
      <c r="C38" s="383">
        <v>1</v>
      </c>
      <c r="D38" s="383">
        <v>1</v>
      </c>
      <c r="E38" s="383">
        <v>1</v>
      </c>
      <c r="F38" s="659">
        <v>1</v>
      </c>
      <c r="G38" s="1073"/>
      <c r="H38" s="1074"/>
      <c r="I38" s="1074"/>
      <c r="J38" s="93"/>
    </row>
    <row r="39" spans="1:10" ht="52.5" customHeight="1" thickBot="1" x14ac:dyDescent="0.3">
      <c r="A39" s="102" t="s">
        <v>238</v>
      </c>
      <c r="B39" s="1069">
        <v>0.09</v>
      </c>
      <c r="C39" s="1070"/>
      <c r="D39" s="914" t="s">
        <v>239</v>
      </c>
      <c r="E39" s="915"/>
      <c r="F39" s="915"/>
      <c r="G39" s="915"/>
      <c r="H39" s="915"/>
      <c r="I39" s="916"/>
    </row>
    <row r="40" spans="1:10" s="94" customFormat="1" ht="48" customHeight="1" thickBot="1" x14ac:dyDescent="0.3">
      <c r="A40" s="919" t="s">
        <v>240</v>
      </c>
      <c r="B40" s="102" t="s">
        <v>241</v>
      </c>
      <c r="C40" s="101" t="s">
        <v>242</v>
      </c>
      <c r="D40" s="899" t="s">
        <v>243</v>
      </c>
      <c r="E40" s="900"/>
      <c r="F40" s="899" t="s">
        <v>244</v>
      </c>
      <c r="G40" s="900"/>
      <c r="H40" s="103" t="s">
        <v>245</v>
      </c>
      <c r="I40" s="105" t="s">
        <v>246</v>
      </c>
    </row>
    <row r="41" spans="1:10" ht="177.75" customHeight="1" thickBot="1" x14ac:dyDescent="0.3">
      <c r="A41" s="920"/>
      <c r="B41" s="515">
        <v>0.05</v>
      </c>
      <c r="C41" s="515">
        <v>0.05</v>
      </c>
      <c r="D41" s="1061" t="s">
        <v>346</v>
      </c>
      <c r="E41" s="1062"/>
      <c r="F41" s="1071" t="s">
        <v>347</v>
      </c>
      <c r="G41" s="1072"/>
      <c r="H41" s="516"/>
      <c r="I41" s="396" t="s">
        <v>348</v>
      </c>
    </row>
    <row r="42" spans="1:10" s="94" customFormat="1" ht="54" customHeight="1" thickBot="1" x14ac:dyDescent="0.3">
      <c r="A42" s="919" t="s">
        <v>250</v>
      </c>
      <c r="B42" s="104" t="s">
        <v>241</v>
      </c>
      <c r="C42" s="103" t="s">
        <v>242</v>
      </c>
      <c r="D42" s="899" t="s">
        <v>243</v>
      </c>
      <c r="E42" s="900"/>
      <c r="F42" s="899" t="s">
        <v>244</v>
      </c>
      <c r="G42" s="900"/>
      <c r="H42" s="103" t="s">
        <v>245</v>
      </c>
      <c r="I42" s="105" t="s">
        <v>246</v>
      </c>
    </row>
    <row r="43" spans="1:10" ht="203.25" customHeight="1" thickBot="1" x14ac:dyDescent="0.3">
      <c r="A43" s="920"/>
      <c r="B43" s="518">
        <v>0.1</v>
      </c>
      <c r="C43" s="519"/>
      <c r="D43" s="924"/>
      <c r="E43" s="925"/>
      <c r="F43" s="924"/>
      <c r="G43" s="925"/>
      <c r="H43" s="516"/>
      <c r="I43" s="517"/>
    </row>
    <row r="44" spans="1:10" s="94" customFormat="1" ht="35.1" customHeight="1" thickBot="1" x14ac:dyDescent="0.3">
      <c r="A44" s="919" t="s">
        <v>251</v>
      </c>
      <c r="B44" s="104" t="s">
        <v>241</v>
      </c>
      <c r="C44" s="103" t="s">
        <v>242</v>
      </c>
      <c r="D44" s="899" t="s">
        <v>243</v>
      </c>
      <c r="E44" s="900"/>
      <c r="F44" s="899" t="s">
        <v>244</v>
      </c>
      <c r="G44" s="900"/>
      <c r="H44" s="103" t="s">
        <v>245</v>
      </c>
      <c r="I44" s="105" t="s">
        <v>246</v>
      </c>
    </row>
    <row r="45" spans="1:10" ht="217.5" customHeight="1" thickBot="1" x14ac:dyDescent="0.3">
      <c r="A45" s="920"/>
      <c r="B45" s="386">
        <v>0.2</v>
      </c>
      <c r="C45" s="98"/>
      <c r="D45" s="917"/>
      <c r="E45" s="918"/>
      <c r="F45" s="922"/>
      <c r="G45" s="923"/>
      <c r="H45" s="96"/>
      <c r="I45" s="239"/>
    </row>
    <row r="46" spans="1:10" s="94" customFormat="1" ht="35.1" customHeight="1" thickBot="1" x14ac:dyDescent="0.3">
      <c r="A46" s="919" t="s">
        <v>252</v>
      </c>
      <c r="B46" s="104" t="s">
        <v>241</v>
      </c>
      <c r="C46" s="104" t="s">
        <v>242</v>
      </c>
      <c r="D46" s="899" t="s">
        <v>243</v>
      </c>
      <c r="E46" s="900"/>
      <c r="F46" s="899" t="s">
        <v>244</v>
      </c>
      <c r="G46" s="900"/>
      <c r="H46" s="103" t="s">
        <v>245</v>
      </c>
      <c r="I46" s="103" t="s">
        <v>246</v>
      </c>
    </row>
    <row r="47" spans="1:10" s="520" customFormat="1" ht="162" customHeight="1" thickBot="1" x14ac:dyDescent="0.3">
      <c r="A47" s="920"/>
      <c r="B47" s="518">
        <v>0.3</v>
      </c>
      <c r="C47" s="519"/>
      <c r="D47" s="924"/>
      <c r="E47" s="925"/>
      <c r="F47" s="924"/>
      <c r="G47" s="925"/>
      <c r="H47" s="521"/>
      <c r="I47" s="517"/>
    </row>
    <row r="48" spans="1:10" s="94" customFormat="1" ht="35.1" customHeight="1" thickBot="1" x14ac:dyDescent="0.3">
      <c r="A48" s="919" t="s">
        <v>253</v>
      </c>
      <c r="B48" s="104" t="s">
        <v>241</v>
      </c>
      <c r="C48" s="103" t="s">
        <v>242</v>
      </c>
      <c r="D48" s="899" t="s">
        <v>243</v>
      </c>
      <c r="E48" s="900"/>
      <c r="F48" s="899" t="s">
        <v>244</v>
      </c>
      <c r="G48" s="900"/>
      <c r="H48" s="103" t="s">
        <v>245</v>
      </c>
      <c r="I48" s="105" t="s">
        <v>246</v>
      </c>
    </row>
    <row r="49" spans="1:9" ht="302.25" customHeight="1" thickBot="1" x14ac:dyDescent="0.3">
      <c r="A49" s="920"/>
      <c r="B49" s="386">
        <v>0.4</v>
      </c>
      <c r="C49" s="98"/>
      <c r="D49" s="922"/>
      <c r="E49" s="1068"/>
      <c r="F49" s="922"/>
      <c r="G49" s="923"/>
      <c r="H49" s="96"/>
      <c r="I49" s="477"/>
    </row>
    <row r="50" spans="1:9" s="94" customFormat="1" ht="35.1" customHeight="1" thickBot="1" x14ac:dyDescent="0.3">
      <c r="A50" s="919" t="s">
        <v>254</v>
      </c>
      <c r="B50" s="104" t="s">
        <v>241</v>
      </c>
      <c r="C50" s="103" t="s">
        <v>242</v>
      </c>
      <c r="D50" s="899" t="s">
        <v>243</v>
      </c>
      <c r="E50" s="900"/>
      <c r="F50" s="899" t="s">
        <v>244</v>
      </c>
      <c r="G50" s="900"/>
      <c r="H50" s="103" t="s">
        <v>245</v>
      </c>
      <c r="I50" s="105" t="s">
        <v>246</v>
      </c>
    </row>
    <row r="51" spans="1:9" ht="177.75" customHeight="1" thickBot="1" x14ac:dyDescent="0.3">
      <c r="A51" s="920"/>
      <c r="B51" s="386">
        <v>0.5</v>
      </c>
      <c r="C51" s="100"/>
      <c r="D51" s="924"/>
      <c r="E51" s="1065"/>
      <c r="F51" s="924"/>
      <c r="G51" s="925"/>
      <c r="H51" s="96"/>
      <c r="I51" s="480"/>
    </row>
    <row r="52" spans="1:9" ht="44.25" customHeight="1" thickBot="1" x14ac:dyDescent="0.3">
      <c r="A52" s="919" t="s">
        <v>255</v>
      </c>
      <c r="B52" s="103" t="s">
        <v>241</v>
      </c>
      <c r="C52" s="101" t="s">
        <v>242</v>
      </c>
      <c r="D52" s="899" t="s">
        <v>243</v>
      </c>
      <c r="E52" s="900"/>
      <c r="F52" s="899" t="s">
        <v>244</v>
      </c>
      <c r="G52" s="900"/>
      <c r="H52" s="103" t="s">
        <v>245</v>
      </c>
      <c r="I52" s="105" t="s">
        <v>246</v>
      </c>
    </row>
    <row r="53" spans="1:9" ht="190.5" customHeight="1" thickBot="1" x14ac:dyDescent="0.3">
      <c r="A53" s="920"/>
      <c r="B53" s="386">
        <v>0.6</v>
      </c>
      <c r="C53" s="505"/>
      <c r="D53" s="1019"/>
      <c r="E53" s="1066"/>
      <c r="F53" s="1019"/>
      <c r="G53" s="1067"/>
      <c r="H53" s="530"/>
      <c r="I53" s="537"/>
    </row>
    <row r="54" spans="1:9" ht="63.75" customHeight="1" thickBot="1" x14ac:dyDescent="0.3">
      <c r="A54" s="919" t="s">
        <v>256</v>
      </c>
      <c r="B54" s="103" t="s">
        <v>241</v>
      </c>
      <c r="C54" s="101" t="s">
        <v>242</v>
      </c>
      <c r="D54" s="899" t="s">
        <v>243</v>
      </c>
      <c r="E54" s="900"/>
      <c r="F54" s="899" t="s">
        <v>244</v>
      </c>
      <c r="G54" s="900"/>
      <c r="H54" s="103" t="s">
        <v>245</v>
      </c>
      <c r="I54" s="538" t="s">
        <v>246</v>
      </c>
    </row>
    <row r="55" spans="1:9" ht="156.75" customHeight="1" thickBot="1" x14ac:dyDescent="0.3">
      <c r="A55" s="920"/>
      <c r="B55" s="386">
        <v>0.7</v>
      </c>
      <c r="C55" s="100"/>
      <c r="D55" s="1008"/>
      <c r="E55" s="1063"/>
      <c r="F55" s="1008"/>
      <c r="G55" s="1064"/>
      <c r="H55" s="522"/>
      <c r="I55" s="540"/>
    </row>
    <row r="56" spans="1:9" ht="35.1" customHeight="1" thickBot="1" x14ac:dyDescent="0.3">
      <c r="A56" s="919" t="s">
        <v>257</v>
      </c>
      <c r="B56" s="103" t="s">
        <v>241</v>
      </c>
      <c r="C56" s="101" t="s">
        <v>242</v>
      </c>
      <c r="D56" s="899" t="s">
        <v>243</v>
      </c>
      <c r="E56" s="900"/>
      <c r="F56" s="899" t="s">
        <v>244</v>
      </c>
      <c r="G56" s="900"/>
      <c r="H56" s="103" t="s">
        <v>245</v>
      </c>
      <c r="I56" s="539" t="s">
        <v>246</v>
      </c>
    </row>
    <row r="57" spans="1:9" ht="183.75" customHeight="1" x14ac:dyDescent="0.25">
      <c r="A57" s="920"/>
      <c r="B57" s="387">
        <v>0.8</v>
      </c>
      <c r="C57" s="387"/>
      <c r="D57" s="1008"/>
      <c r="E57" s="1063"/>
      <c r="F57" s="1008"/>
      <c r="G57" s="1063"/>
      <c r="H57" s="96"/>
      <c r="I57" s="397"/>
    </row>
    <row r="58" spans="1:9" ht="35.1" customHeight="1" x14ac:dyDescent="0.25">
      <c r="A58" s="919" t="s">
        <v>258</v>
      </c>
      <c r="B58" s="102" t="s">
        <v>241</v>
      </c>
      <c r="C58" s="556" t="s">
        <v>242</v>
      </c>
      <c r="D58" s="899" t="s">
        <v>243</v>
      </c>
      <c r="E58" s="900"/>
      <c r="F58" s="899" t="s">
        <v>244</v>
      </c>
      <c r="G58" s="900"/>
      <c r="H58" s="103" t="s">
        <v>245</v>
      </c>
      <c r="I58" s="105" t="s">
        <v>246</v>
      </c>
    </row>
    <row r="59" spans="1:9" ht="204.75" customHeight="1" x14ac:dyDescent="0.25">
      <c r="A59" s="920"/>
      <c r="B59" s="386">
        <v>0.9</v>
      </c>
      <c r="C59" s="557"/>
      <c r="D59" s="1059"/>
      <c r="E59" s="1060"/>
      <c r="F59" s="1061"/>
      <c r="G59" s="1062"/>
      <c r="H59" s="96"/>
      <c r="I59" s="480"/>
    </row>
    <row r="60" spans="1:9" ht="35.1" customHeight="1" x14ac:dyDescent="0.25">
      <c r="A60" s="919" t="s">
        <v>259</v>
      </c>
      <c r="B60" s="103" t="s">
        <v>241</v>
      </c>
      <c r="C60" s="101" t="s">
        <v>242</v>
      </c>
      <c r="D60" s="899" t="s">
        <v>243</v>
      </c>
      <c r="E60" s="900"/>
      <c r="F60" s="899" t="s">
        <v>244</v>
      </c>
      <c r="G60" s="900"/>
      <c r="H60" s="103" t="s">
        <v>245</v>
      </c>
      <c r="I60" s="105" t="s">
        <v>246</v>
      </c>
    </row>
    <row r="61" spans="1:9" ht="198" customHeight="1" thickBot="1" x14ac:dyDescent="0.3">
      <c r="A61" s="920"/>
      <c r="B61" s="386">
        <v>0.95</v>
      </c>
      <c r="C61" s="100"/>
      <c r="D61" s="912"/>
      <c r="E61" s="1005"/>
      <c r="F61" s="1006"/>
      <c r="G61" s="1006"/>
      <c r="H61" s="96"/>
      <c r="I61" s="397"/>
    </row>
    <row r="62" spans="1:9" ht="35.1" customHeight="1" thickBot="1" x14ac:dyDescent="0.3">
      <c r="A62" s="919" t="s">
        <v>260</v>
      </c>
      <c r="B62" s="103" t="s">
        <v>241</v>
      </c>
      <c r="C62" s="101" t="s">
        <v>242</v>
      </c>
      <c r="D62" s="899" t="s">
        <v>243</v>
      </c>
      <c r="E62" s="900"/>
      <c r="F62" s="899" t="s">
        <v>244</v>
      </c>
      <c r="G62" s="900"/>
      <c r="H62" s="103" t="s">
        <v>245</v>
      </c>
      <c r="I62" s="105" t="s">
        <v>246</v>
      </c>
    </row>
    <row r="63" spans="1:9" ht="120.75" customHeight="1" thickBot="1" x14ac:dyDescent="0.3">
      <c r="A63" s="920"/>
      <c r="B63" s="387">
        <v>1</v>
      </c>
      <c r="C63" s="100"/>
      <c r="D63" s="930"/>
      <c r="E63" s="931"/>
      <c r="F63" s="930"/>
      <c r="G63" s="931"/>
      <c r="H63" s="96"/>
      <c r="I63" s="96"/>
    </row>
    <row r="66" spans="1:9" s="93" customFormat="1" ht="30" customHeight="1" x14ac:dyDescent="0.25">
      <c r="A66" s="66"/>
      <c r="B66" s="66"/>
      <c r="C66" s="66"/>
      <c r="D66" s="66"/>
      <c r="E66" s="66"/>
      <c r="F66" s="66"/>
      <c r="G66" s="66"/>
      <c r="H66" s="66"/>
      <c r="I66" s="66"/>
    </row>
    <row r="67" spans="1:9" ht="34.5" customHeight="1" x14ac:dyDescent="0.25">
      <c r="A67" s="856" t="s">
        <v>261</v>
      </c>
      <c r="B67" s="856"/>
      <c r="C67" s="856"/>
      <c r="D67" s="856"/>
      <c r="E67" s="856"/>
      <c r="F67" s="856"/>
      <c r="G67" s="856"/>
      <c r="H67" s="856"/>
      <c r="I67" s="856"/>
    </row>
    <row r="68" spans="1:9" ht="54" customHeight="1" x14ac:dyDescent="0.25">
      <c r="A68" s="106" t="s">
        <v>262</v>
      </c>
      <c r="B68" s="857" t="s">
        <v>349</v>
      </c>
      <c r="C68" s="858"/>
      <c r="D68" s="857" t="s">
        <v>350</v>
      </c>
      <c r="E68" s="858"/>
      <c r="F68" s="857" t="s">
        <v>351</v>
      </c>
      <c r="G68" s="858"/>
      <c r="H68" s="857" t="s">
        <v>352</v>
      </c>
      <c r="I68" s="858"/>
    </row>
    <row r="69" spans="1:9" ht="40.5" customHeight="1" x14ac:dyDescent="0.25">
      <c r="A69" s="106" t="s">
        <v>267</v>
      </c>
      <c r="B69" s="1057">
        <v>2.2499999999999999E-2</v>
      </c>
      <c r="C69" s="1058"/>
      <c r="D69" s="1057">
        <v>2.7E-2</v>
      </c>
      <c r="E69" s="1058"/>
      <c r="F69" s="1057">
        <v>2.7E-2</v>
      </c>
      <c r="G69" s="1058"/>
      <c r="H69" s="1057">
        <v>1.35E-2</v>
      </c>
      <c r="I69" s="1058"/>
    </row>
    <row r="70" spans="1:9" ht="30" customHeight="1" x14ac:dyDescent="0.25">
      <c r="A70" s="828" t="s">
        <v>194</v>
      </c>
      <c r="B70" s="153" t="s">
        <v>99</v>
      </c>
      <c r="C70" s="153" t="s">
        <v>242</v>
      </c>
      <c r="D70" s="153" t="s">
        <v>99</v>
      </c>
      <c r="E70" s="153" t="s">
        <v>242</v>
      </c>
      <c r="F70" s="153" t="s">
        <v>99</v>
      </c>
      <c r="G70" s="153" t="s">
        <v>242</v>
      </c>
      <c r="H70" s="153" t="s">
        <v>99</v>
      </c>
      <c r="I70" s="153" t="s">
        <v>242</v>
      </c>
    </row>
    <row r="71" spans="1:9" ht="30" customHeight="1" x14ac:dyDescent="0.25">
      <c r="A71" s="829"/>
      <c r="B71" s="108">
        <v>0.03</v>
      </c>
      <c r="C71" s="108">
        <v>0.03</v>
      </c>
      <c r="D71" s="108">
        <v>0.03</v>
      </c>
      <c r="E71" s="108">
        <v>0.03</v>
      </c>
      <c r="F71" s="114">
        <v>0.03</v>
      </c>
      <c r="G71" s="108">
        <v>0.03</v>
      </c>
      <c r="H71" s="114">
        <v>0.03</v>
      </c>
      <c r="I71" s="108">
        <v>0.03</v>
      </c>
    </row>
    <row r="72" spans="1:9" ht="223.5" customHeight="1" x14ac:dyDescent="0.25">
      <c r="A72" s="106" t="s">
        <v>268</v>
      </c>
      <c r="B72" s="999" t="s">
        <v>353</v>
      </c>
      <c r="C72" s="1000"/>
      <c r="D72" s="999" t="s">
        <v>354</v>
      </c>
      <c r="E72" s="1000"/>
      <c r="F72" s="999" t="s">
        <v>355</v>
      </c>
      <c r="G72" s="1000"/>
      <c r="H72" s="1055" t="s">
        <v>356</v>
      </c>
      <c r="I72" s="1056"/>
    </row>
    <row r="73" spans="1:9" ht="80.25" customHeight="1" x14ac:dyDescent="0.25">
      <c r="A73" s="106" t="s">
        <v>272</v>
      </c>
      <c r="B73" s="843" t="s">
        <v>357</v>
      </c>
      <c r="C73" s="844"/>
      <c r="D73" s="843" t="s">
        <v>357</v>
      </c>
      <c r="E73" s="844"/>
      <c r="F73" s="843" t="s">
        <v>357</v>
      </c>
      <c r="G73" s="844"/>
      <c r="H73" s="845" t="s">
        <v>357</v>
      </c>
      <c r="I73" s="844"/>
    </row>
    <row r="74" spans="1:9" ht="30.75" customHeight="1" x14ac:dyDescent="0.25">
      <c r="A74" s="828" t="s">
        <v>196</v>
      </c>
      <c r="B74" s="153" t="s">
        <v>99</v>
      </c>
      <c r="C74" s="153" t="s">
        <v>242</v>
      </c>
      <c r="D74" s="153" t="s">
        <v>99</v>
      </c>
      <c r="E74" s="153" t="s">
        <v>242</v>
      </c>
      <c r="F74" s="153" t="s">
        <v>99</v>
      </c>
      <c r="G74" s="153" t="s">
        <v>242</v>
      </c>
      <c r="H74" s="153" t="s">
        <v>99</v>
      </c>
      <c r="I74" s="153" t="s">
        <v>242</v>
      </c>
    </row>
    <row r="75" spans="1:9" ht="30.75" customHeight="1" x14ac:dyDescent="0.25">
      <c r="A75" s="829"/>
      <c r="B75" s="108">
        <v>7.0000000000000007E-2</v>
      </c>
      <c r="C75" s="109"/>
      <c r="D75" s="108">
        <v>7.0000000000000007E-2</v>
      </c>
      <c r="E75" s="109"/>
      <c r="F75" s="108">
        <v>7.0000000000000007E-2</v>
      </c>
      <c r="G75" s="110"/>
      <c r="H75" s="114">
        <v>7.0000000000000007E-2</v>
      </c>
      <c r="I75" s="442"/>
    </row>
    <row r="76" spans="1:9" ht="108.75" customHeight="1" x14ac:dyDescent="0.25">
      <c r="A76" s="106" t="s">
        <v>268</v>
      </c>
      <c r="B76" s="937"/>
      <c r="C76" s="938"/>
      <c r="D76" s="1053"/>
      <c r="E76" s="1054"/>
      <c r="F76" s="1051"/>
      <c r="G76" s="1052"/>
      <c r="H76" s="1051"/>
      <c r="I76" s="1052"/>
    </row>
    <row r="77" spans="1:9" ht="78.75" customHeight="1" x14ac:dyDescent="0.25">
      <c r="A77" s="106" t="s">
        <v>272</v>
      </c>
      <c r="B77" s="843"/>
      <c r="C77" s="844"/>
      <c r="D77" s="843"/>
      <c r="E77" s="844"/>
      <c r="F77" s="843"/>
      <c r="G77" s="844"/>
      <c r="H77" s="843"/>
      <c r="I77" s="844"/>
    </row>
    <row r="78" spans="1:9" ht="39" customHeight="1" x14ac:dyDescent="0.25">
      <c r="A78" s="828" t="s">
        <v>197</v>
      </c>
      <c r="B78" s="153" t="s">
        <v>99</v>
      </c>
      <c r="C78" s="153" t="s">
        <v>242</v>
      </c>
      <c r="D78" s="153" t="s">
        <v>99</v>
      </c>
      <c r="E78" s="153" t="s">
        <v>242</v>
      </c>
      <c r="F78" s="153" t="s">
        <v>99</v>
      </c>
      <c r="G78" s="153" t="s">
        <v>242</v>
      </c>
      <c r="H78" s="153" t="s">
        <v>99</v>
      </c>
      <c r="I78" s="153" t="s">
        <v>242</v>
      </c>
    </row>
    <row r="79" spans="1:9" ht="30.75" customHeight="1" x14ac:dyDescent="0.25">
      <c r="A79" s="829"/>
      <c r="B79" s="108">
        <v>0.1</v>
      </c>
      <c r="C79" s="109"/>
      <c r="D79" s="108">
        <v>0.1</v>
      </c>
      <c r="E79" s="109"/>
      <c r="F79" s="108">
        <v>0.1</v>
      </c>
      <c r="G79" s="110"/>
      <c r="H79" s="114">
        <v>0.1</v>
      </c>
      <c r="I79" s="110"/>
    </row>
    <row r="80" spans="1:9" ht="144.75" customHeight="1" x14ac:dyDescent="0.25">
      <c r="A80" s="106" t="s">
        <v>268</v>
      </c>
      <c r="B80" s="1047"/>
      <c r="C80" s="1048"/>
      <c r="D80" s="1047"/>
      <c r="E80" s="1048"/>
      <c r="F80" s="853"/>
      <c r="G80" s="854"/>
      <c r="H80" s="1049"/>
      <c r="I80" s="1050"/>
    </row>
    <row r="81" spans="1:9" ht="80.25" customHeight="1" x14ac:dyDescent="0.25">
      <c r="A81" s="106" t="s">
        <v>272</v>
      </c>
      <c r="B81" s="843"/>
      <c r="C81" s="844"/>
      <c r="D81" s="843"/>
      <c r="E81" s="844"/>
      <c r="F81" s="843"/>
      <c r="G81" s="844"/>
      <c r="H81" s="843"/>
      <c r="I81" s="844"/>
    </row>
    <row r="82" spans="1:9" ht="30.75" customHeight="1" x14ac:dyDescent="0.25">
      <c r="A82" s="828" t="s">
        <v>198</v>
      </c>
      <c r="B82" s="153" t="s">
        <v>99</v>
      </c>
      <c r="C82" s="153" t="s">
        <v>242</v>
      </c>
      <c r="D82" s="153" t="s">
        <v>99</v>
      </c>
      <c r="E82" s="153" t="s">
        <v>242</v>
      </c>
      <c r="F82" s="153" t="s">
        <v>99</v>
      </c>
      <c r="G82" s="153" t="s">
        <v>242</v>
      </c>
      <c r="H82" s="153" t="s">
        <v>99</v>
      </c>
      <c r="I82" s="153" t="s">
        <v>242</v>
      </c>
    </row>
    <row r="83" spans="1:9" ht="30.75" customHeight="1" x14ac:dyDescent="0.25">
      <c r="A83" s="829"/>
      <c r="B83" s="108">
        <v>0.1</v>
      </c>
      <c r="C83" s="108"/>
      <c r="D83" s="108">
        <v>0.1</v>
      </c>
      <c r="E83" s="108"/>
      <c r="F83" s="108">
        <v>0.1</v>
      </c>
      <c r="G83" s="108"/>
      <c r="H83" s="114">
        <v>0.1</v>
      </c>
      <c r="I83" s="108"/>
    </row>
    <row r="84" spans="1:9" ht="147" customHeight="1" x14ac:dyDescent="0.25">
      <c r="A84" s="106" t="s">
        <v>268</v>
      </c>
      <c r="B84" s="1047"/>
      <c r="C84" s="1048"/>
      <c r="D84" s="1047"/>
      <c r="E84" s="1048"/>
      <c r="F84" s="853"/>
      <c r="G84" s="854"/>
      <c r="H84" s="1049"/>
      <c r="I84" s="1050"/>
    </row>
    <row r="85" spans="1:9" ht="80.25" customHeight="1" x14ac:dyDescent="0.25">
      <c r="A85" s="106" t="s">
        <v>272</v>
      </c>
      <c r="B85" s="843"/>
      <c r="C85" s="844"/>
      <c r="D85" s="843"/>
      <c r="E85" s="844"/>
      <c r="F85" s="843"/>
      <c r="G85" s="844"/>
      <c r="H85" s="843"/>
      <c r="I85" s="844"/>
    </row>
    <row r="86" spans="1:9" ht="30" customHeight="1" x14ac:dyDescent="0.25">
      <c r="A86" s="828" t="s">
        <v>201</v>
      </c>
      <c r="B86" s="153" t="s">
        <v>99</v>
      </c>
      <c r="C86" s="153" t="s">
        <v>242</v>
      </c>
      <c r="D86" s="153" t="s">
        <v>99</v>
      </c>
      <c r="E86" s="153" t="s">
        <v>242</v>
      </c>
      <c r="F86" s="153" t="s">
        <v>99</v>
      </c>
      <c r="G86" s="153" t="s">
        <v>242</v>
      </c>
      <c r="H86" s="153" t="s">
        <v>99</v>
      </c>
      <c r="I86" s="153" t="s">
        <v>242</v>
      </c>
    </row>
    <row r="87" spans="1:9" ht="30" customHeight="1" x14ac:dyDescent="0.25">
      <c r="A87" s="829"/>
      <c r="B87" s="108">
        <v>0.1</v>
      </c>
      <c r="C87" s="108"/>
      <c r="D87" s="108">
        <v>0.1</v>
      </c>
      <c r="E87" s="108"/>
      <c r="F87" s="108">
        <v>0.1</v>
      </c>
      <c r="G87" s="108"/>
      <c r="H87" s="114">
        <v>0.1</v>
      </c>
      <c r="I87" s="108"/>
    </row>
    <row r="88" spans="1:9" ht="155.25" customHeight="1" x14ac:dyDescent="0.25">
      <c r="A88" s="106" t="s">
        <v>268</v>
      </c>
      <c r="B88" s="1043"/>
      <c r="C88" s="1044"/>
      <c r="D88" s="1043"/>
      <c r="E88" s="1044"/>
      <c r="F88" s="1045"/>
      <c r="G88" s="1046"/>
      <c r="H88" s="1043"/>
      <c r="I88" s="1044"/>
    </row>
    <row r="89" spans="1:9" ht="80.25" customHeight="1" x14ac:dyDescent="0.25">
      <c r="A89" s="106" t="s">
        <v>272</v>
      </c>
      <c r="B89" s="843"/>
      <c r="C89" s="844"/>
      <c r="D89" s="843"/>
      <c r="E89" s="844"/>
      <c r="F89" s="843"/>
      <c r="G89" s="844"/>
      <c r="H89" s="843"/>
      <c r="I89" s="844"/>
    </row>
    <row r="90" spans="1:9" ht="29.25" customHeight="1" x14ac:dyDescent="0.25">
      <c r="A90" s="828" t="s">
        <v>202</v>
      </c>
      <c r="B90" s="153" t="s">
        <v>99</v>
      </c>
      <c r="C90" s="153" t="s">
        <v>242</v>
      </c>
      <c r="D90" s="153" t="s">
        <v>99</v>
      </c>
      <c r="E90" s="153" t="s">
        <v>242</v>
      </c>
      <c r="F90" s="153" t="s">
        <v>99</v>
      </c>
      <c r="G90" s="153" t="s">
        <v>242</v>
      </c>
      <c r="H90" s="153" t="s">
        <v>99</v>
      </c>
      <c r="I90" s="153" t="s">
        <v>242</v>
      </c>
    </row>
    <row r="91" spans="1:9" ht="29.25" customHeight="1" x14ac:dyDescent="0.25">
      <c r="A91" s="829"/>
      <c r="B91" s="108">
        <v>0.1</v>
      </c>
      <c r="C91" s="109"/>
      <c r="D91" s="108">
        <v>0.1</v>
      </c>
      <c r="E91" s="109"/>
      <c r="F91" s="108">
        <v>0.1</v>
      </c>
      <c r="G91" s="110"/>
      <c r="H91" s="114">
        <v>0.1</v>
      </c>
      <c r="I91" s="110"/>
    </row>
    <row r="92" spans="1:9" ht="158.25" customHeight="1" x14ac:dyDescent="0.25">
      <c r="A92" s="106" t="s">
        <v>268</v>
      </c>
      <c r="B92" s="1041"/>
      <c r="C92" s="1041"/>
      <c r="D92" s="1041"/>
      <c r="E92" s="1041"/>
      <c r="F92" s="1041"/>
      <c r="G92" s="1042"/>
      <c r="H92" s="1041"/>
      <c r="I92" s="1041"/>
    </row>
    <row r="93" spans="1:9" ht="80.25" customHeight="1" x14ac:dyDescent="0.25">
      <c r="A93" s="106" t="s">
        <v>272</v>
      </c>
      <c r="B93" s="843"/>
      <c r="C93" s="844"/>
      <c r="D93" s="843"/>
      <c r="E93" s="844"/>
      <c r="F93" s="843"/>
      <c r="G93" s="844"/>
      <c r="H93" s="843"/>
      <c r="I93" s="844"/>
    </row>
    <row r="94" spans="1:9" ht="24.95" customHeight="1" x14ac:dyDescent="0.25">
      <c r="A94" s="828" t="s">
        <v>203</v>
      </c>
      <c r="B94" s="153" t="s">
        <v>99</v>
      </c>
      <c r="C94" s="153" t="s">
        <v>242</v>
      </c>
      <c r="D94" s="153" t="s">
        <v>99</v>
      </c>
      <c r="E94" s="153" t="s">
        <v>242</v>
      </c>
      <c r="F94" s="153" t="s">
        <v>99</v>
      </c>
      <c r="G94" s="153" t="s">
        <v>242</v>
      </c>
      <c r="H94" s="153" t="s">
        <v>99</v>
      </c>
      <c r="I94" s="153" t="s">
        <v>242</v>
      </c>
    </row>
    <row r="95" spans="1:9" ht="24.95" customHeight="1" x14ac:dyDescent="0.25">
      <c r="A95" s="829"/>
      <c r="B95" s="108">
        <v>0.1</v>
      </c>
      <c r="C95" s="109"/>
      <c r="D95" s="108">
        <v>0.1</v>
      </c>
      <c r="E95" s="109"/>
      <c r="F95" s="108">
        <v>0.1</v>
      </c>
      <c r="G95" s="110"/>
      <c r="H95" s="114">
        <v>0.1</v>
      </c>
      <c r="I95" s="110"/>
    </row>
    <row r="96" spans="1:9" ht="166.5" customHeight="1" x14ac:dyDescent="0.25">
      <c r="A96" s="106" t="s">
        <v>268</v>
      </c>
      <c r="B96" s="986"/>
      <c r="C96" s="1040"/>
      <c r="D96" s="986"/>
      <c r="E96" s="986"/>
      <c r="F96" s="986"/>
      <c r="G96" s="986"/>
      <c r="H96" s="986"/>
      <c r="I96" s="986"/>
    </row>
    <row r="97" spans="1:9" ht="80.25" customHeight="1" x14ac:dyDescent="0.25">
      <c r="A97" s="402" t="s">
        <v>272</v>
      </c>
      <c r="B97" s="843"/>
      <c r="C97" s="844"/>
      <c r="D97" s="843"/>
      <c r="E97" s="844"/>
      <c r="F97" s="843"/>
      <c r="G97" s="844"/>
      <c r="H97" s="843"/>
      <c r="I97" s="844"/>
    </row>
    <row r="98" spans="1:9" ht="24.95" customHeight="1" x14ac:dyDescent="0.25">
      <c r="A98" s="828" t="s">
        <v>204</v>
      </c>
      <c r="B98" s="153" t="s">
        <v>99</v>
      </c>
      <c r="C98" s="153" t="s">
        <v>242</v>
      </c>
      <c r="D98" s="153" t="s">
        <v>99</v>
      </c>
      <c r="E98" s="153" t="s">
        <v>242</v>
      </c>
      <c r="F98" s="153" t="s">
        <v>99</v>
      </c>
      <c r="G98" s="153" t="s">
        <v>242</v>
      </c>
      <c r="H98" s="153" t="s">
        <v>99</v>
      </c>
      <c r="I98" s="153" t="s">
        <v>242</v>
      </c>
    </row>
    <row r="99" spans="1:9" ht="24.95" customHeight="1" x14ac:dyDescent="0.25">
      <c r="A99" s="829"/>
      <c r="B99" s="108">
        <v>0.1</v>
      </c>
      <c r="C99" s="109"/>
      <c r="D99" s="108">
        <v>0.1</v>
      </c>
      <c r="E99" s="109"/>
      <c r="F99" s="108">
        <v>0.1</v>
      </c>
      <c r="G99" s="110"/>
      <c r="H99" s="114">
        <v>0.1</v>
      </c>
      <c r="I99" s="110"/>
    </row>
    <row r="100" spans="1:9" ht="204" customHeight="1" x14ac:dyDescent="0.25">
      <c r="A100" s="106" t="s">
        <v>268</v>
      </c>
      <c r="B100" s="1039"/>
      <c r="C100" s="1039"/>
      <c r="D100" s="1039"/>
      <c r="E100" s="1039"/>
      <c r="F100" s="1039"/>
      <c r="G100" s="1039"/>
      <c r="H100" s="1039"/>
      <c r="I100" s="1039"/>
    </row>
    <row r="101" spans="1:9" ht="80.25" customHeight="1" x14ac:dyDescent="0.25">
      <c r="A101" s="106" t="s">
        <v>272</v>
      </c>
      <c r="B101" s="843"/>
      <c r="C101" s="844"/>
      <c r="D101" s="843"/>
      <c r="E101" s="844"/>
      <c r="F101" s="843"/>
      <c r="G101" s="844"/>
      <c r="H101" s="843"/>
      <c r="I101" s="844"/>
    </row>
    <row r="102" spans="1:9" ht="24.95" customHeight="1" x14ac:dyDescent="0.25">
      <c r="A102" s="828" t="s">
        <v>206</v>
      </c>
      <c r="B102" s="153" t="s">
        <v>99</v>
      </c>
      <c r="C102" s="153" t="s">
        <v>242</v>
      </c>
      <c r="D102" s="153" t="s">
        <v>99</v>
      </c>
      <c r="E102" s="153" t="s">
        <v>242</v>
      </c>
      <c r="F102" s="153" t="s">
        <v>99</v>
      </c>
      <c r="G102" s="153" t="s">
        <v>242</v>
      </c>
      <c r="H102" s="153" t="s">
        <v>99</v>
      </c>
      <c r="I102" s="153" t="s">
        <v>242</v>
      </c>
    </row>
    <row r="103" spans="1:9" ht="24.95" customHeight="1" x14ac:dyDescent="0.25">
      <c r="A103" s="829"/>
      <c r="B103" s="108">
        <v>0.1</v>
      </c>
      <c r="C103" s="108"/>
      <c r="D103" s="108">
        <v>0.1</v>
      </c>
      <c r="E103" s="108"/>
      <c r="F103" s="108">
        <v>0.1</v>
      </c>
      <c r="G103" s="108"/>
      <c r="H103" s="114">
        <v>0.1</v>
      </c>
      <c r="I103" s="108"/>
    </row>
    <row r="104" spans="1:9" ht="150" customHeight="1" x14ac:dyDescent="0.25">
      <c r="A104" s="106" t="s">
        <v>268</v>
      </c>
      <c r="B104" s="983"/>
      <c r="C104" s="983"/>
      <c r="D104" s="983"/>
      <c r="E104" s="983"/>
      <c r="F104" s="983"/>
      <c r="G104" s="983"/>
      <c r="H104" s="983"/>
      <c r="I104" s="983"/>
    </row>
    <row r="105" spans="1:9" ht="80.25" customHeight="1" x14ac:dyDescent="0.25">
      <c r="A105" s="106" t="s">
        <v>272</v>
      </c>
      <c r="B105" s="843"/>
      <c r="C105" s="844"/>
      <c r="D105" s="843"/>
      <c r="E105" s="844"/>
      <c r="F105" s="843"/>
      <c r="G105" s="844"/>
      <c r="H105" s="843"/>
      <c r="I105" s="844"/>
    </row>
    <row r="106" spans="1:9" ht="24.95" customHeight="1" x14ac:dyDescent="0.25">
      <c r="A106" s="828" t="s">
        <v>207</v>
      </c>
      <c r="B106" s="153" t="s">
        <v>99</v>
      </c>
      <c r="C106" s="153" t="s">
        <v>242</v>
      </c>
      <c r="D106" s="153" t="s">
        <v>99</v>
      </c>
      <c r="E106" s="153" t="s">
        <v>242</v>
      </c>
      <c r="F106" s="153" t="s">
        <v>99</v>
      </c>
      <c r="G106" s="153" t="s">
        <v>242</v>
      </c>
      <c r="H106" s="153" t="s">
        <v>99</v>
      </c>
      <c r="I106" s="153" t="s">
        <v>242</v>
      </c>
    </row>
    <row r="107" spans="1:9" ht="24.95" customHeight="1" x14ac:dyDescent="0.25">
      <c r="A107" s="829"/>
      <c r="B107" s="108">
        <v>0.1</v>
      </c>
      <c r="C107" s="108"/>
      <c r="D107" s="108">
        <v>0.1</v>
      </c>
      <c r="E107" s="108"/>
      <c r="F107" s="108">
        <v>0.1</v>
      </c>
      <c r="G107" s="108"/>
      <c r="H107" s="114">
        <v>0.1</v>
      </c>
      <c r="I107" s="108"/>
    </row>
    <row r="108" spans="1:9" ht="108.75" customHeight="1" x14ac:dyDescent="0.2">
      <c r="A108" s="106" t="s">
        <v>268</v>
      </c>
      <c r="B108" s="1038"/>
      <c r="C108" s="1038"/>
      <c r="D108" s="1036"/>
      <c r="E108" s="1037"/>
      <c r="F108" s="1036"/>
      <c r="G108" s="1037"/>
      <c r="H108" s="983"/>
      <c r="I108" s="983"/>
    </row>
    <row r="109" spans="1:9" ht="80.25" customHeight="1" x14ac:dyDescent="0.25">
      <c r="A109" s="106" t="s">
        <v>272</v>
      </c>
      <c r="B109" s="843"/>
      <c r="C109" s="844"/>
      <c r="D109" s="843"/>
      <c r="E109" s="844"/>
      <c r="F109" s="843"/>
      <c r="G109" s="844"/>
      <c r="H109" s="843"/>
      <c r="I109" s="844"/>
    </row>
    <row r="110" spans="1:9" ht="24.95" customHeight="1" x14ac:dyDescent="0.25">
      <c r="A110" s="828" t="s">
        <v>208</v>
      </c>
      <c r="B110" s="153" t="s">
        <v>99</v>
      </c>
      <c r="C110" s="153" t="s">
        <v>242</v>
      </c>
      <c r="D110" s="153" t="s">
        <v>99</v>
      </c>
      <c r="E110" s="153" t="s">
        <v>242</v>
      </c>
      <c r="F110" s="153" t="s">
        <v>99</v>
      </c>
      <c r="G110" s="153" t="s">
        <v>242</v>
      </c>
      <c r="H110" s="153" t="s">
        <v>99</v>
      </c>
      <c r="I110" s="153" t="s">
        <v>242</v>
      </c>
    </row>
    <row r="111" spans="1:9" ht="24.95" customHeight="1" x14ac:dyDescent="0.25">
      <c r="A111" s="829"/>
      <c r="B111" s="108">
        <v>0.05</v>
      </c>
      <c r="C111" s="108"/>
      <c r="D111" s="108">
        <v>0.05</v>
      </c>
      <c r="E111" s="108"/>
      <c r="F111" s="108">
        <v>0.05</v>
      </c>
      <c r="G111" s="108"/>
      <c r="H111" s="114">
        <v>0.05</v>
      </c>
      <c r="I111" s="108"/>
    </row>
    <row r="112" spans="1:9" ht="122.25" customHeight="1" x14ac:dyDescent="0.2">
      <c r="A112" s="106" t="s">
        <v>268</v>
      </c>
      <c r="B112" s="983"/>
      <c r="C112" s="983"/>
      <c r="D112" s="983"/>
      <c r="E112" s="983"/>
      <c r="F112" s="1036"/>
      <c r="G112" s="1037"/>
      <c r="H112" s="983"/>
      <c r="I112" s="983"/>
    </row>
    <row r="113" spans="1:9" ht="80.25" customHeight="1" x14ac:dyDescent="0.25">
      <c r="A113" s="106" t="s">
        <v>272</v>
      </c>
      <c r="B113" s="843"/>
      <c r="C113" s="844"/>
      <c r="D113" s="843"/>
      <c r="E113" s="844"/>
      <c r="F113" s="843"/>
      <c r="G113" s="844"/>
      <c r="H113" s="843"/>
      <c r="I113" s="844"/>
    </row>
    <row r="114" spans="1:9" ht="24.95" customHeight="1" x14ac:dyDescent="0.25">
      <c r="A114" s="828" t="s">
        <v>209</v>
      </c>
      <c r="B114" s="153" t="s">
        <v>99</v>
      </c>
      <c r="C114" s="153" t="s">
        <v>242</v>
      </c>
      <c r="D114" s="153" t="s">
        <v>99</v>
      </c>
      <c r="E114" s="153" t="s">
        <v>242</v>
      </c>
      <c r="F114" s="153" t="s">
        <v>99</v>
      </c>
      <c r="G114" s="153" t="s">
        <v>242</v>
      </c>
      <c r="H114" s="153" t="s">
        <v>99</v>
      </c>
      <c r="I114" s="153" t="s">
        <v>242</v>
      </c>
    </row>
    <row r="115" spans="1:9" ht="24.95" customHeight="1" x14ac:dyDescent="0.25">
      <c r="A115" s="829"/>
      <c r="B115" s="108">
        <v>0.05</v>
      </c>
      <c r="C115" s="273"/>
      <c r="D115" s="108">
        <v>0.05</v>
      </c>
      <c r="E115" s="273"/>
      <c r="F115" s="108">
        <v>0.05</v>
      </c>
      <c r="G115" s="274"/>
      <c r="H115" s="114">
        <v>0.05</v>
      </c>
      <c r="I115" s="274"/>
    </row>
    <row r="116" spans="1:9" ht="80.25" customHeight="1" x14ac:dyDescent="0.25">
      <c r="A116" s="106" t="s">
        <v>268</v>
      </c>
      <c r="B116" s="939"/>
      <c r="C116" s="939"/>
      <c r="D116" s="939"/>
      <c r="E116" s="939"/>
      <c r="F116" s="939"/>
      <c r="G116" s="939"/>
      <c r="H116" s="939"/>
      <c r="I116" s="939"/>
    </row>
    <row r="117" spans="1:9" ht="80.25" customHeight="1" x14ac:dyDescent="0.25">
      <c r="A117" s="106" t="s">
        <v>272</v>
      </c>
      <c r="B117" s="834"/>
      <c r="C117" s="835"/>
      <c r="D117" s="834"/>
      <c r="E117" s="835"/>
      <c r="F117" s="834"/>
      <c r="G117" s="835"/>
      <c r="H117" s="834"/>
      <c r="I117" s="835"/>
    </row>
    <row r="118" spans="1:9" ht="16.5" x14ac:dyDescent="0.25">
      <c r="A118" s="107" t="s">
        <v>274</v>
      </c>
      <c r="B118" s="376">
        <f t="shared" ref="B118:I118" si="1">(B71+B75+B79+B83+B87+B91+B95+B99+B103+B107+B111+B115)</f>
        <v>1</v>
      </c>
      <c r="C118" s="376">
        <f t="shared" si="1"/>
        <v>0.03</v>
      </c>
      <c r="D118" s="376">
        <f t="shared" si="1"/>
        <v>1</v>
      </c>
      <c r="E118" s="376">
        <f t="shared" si="1"/>
        <v>0.03</v>
      </c>
      <c r="F118" s="376">
        <f t="shared" si="1"/>
        <v>1</v>
      </c>
      <c r="G118" s="376">
        <f t="shared" si="1"/>
        <v>0.03</v>
      </c>
      <c r="H118" s="376">
        <f t="shared" si="1"/>
        <v>1</v>
      </c>
      <c r="I118" s="376">
        <f t="shared" si="1"/>
        <v>0.03</v>
      </c>
    </row>
    <row r="122" spans="1:9" ht="28.5" x14ac:dyDescent="0.25">
      <c r="A122" s="353" t="s">
        <v>275</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F76:G76"/>
    <mergeCell ref="H76:I76"/>
    <mergeCell ref="B77:C77"/>
    <mergeCell ref="D77:E77"/>
    <mergeCell ref="F77:G77"/>
    <mergeCell ref="H77:I77"/>
    <mergeCell ref="D76:E76"/>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AJ6jULzSt-RIqOmF9vPdSTASDjzDfS-VF3QU-UUq98LrI?e=F8wAAz" xr:uid="{5039F21B-9077-424F-A020-5A8B236DAC75}"/>
    <hyperlink ref="D73:E73" r:id="rId2" display="https://secretariadistritald-my.sharepoint.com/:w:/g/personal/territorializacion2021_sdmujer_gov_co/IQAJ6jULzSt-RIqOmF9vPdSTASDjzDfS-VF3QU-UUq98LrI?e=F8wAAz" xr:uid="{F3D12D1F-2FC0-458B-8C65-B848F28BE0DE}"/>
    <hyperlink ref="F73:G73" r:id="rId3" display="https://secretariadistritald-my.sharepoint.com/:w:/g/personal/territorializacion2021_sdmujer_gov_co/IQAJ6jULzSt-RIqOmF9vPdSTASDjzDfS-VF3QU-UUq98LrI?e=F8wAAz" xr:uid="{BBAF6A02-13B0-433B-8FD7-914433DBE513}"/>
    <hyperlink ref="H73:I73" r:id="rId4" display="https://secretariadistritald-my.sharepoint.com/:w:/g/personal/territorializacion2021_sdmujer_gov_co/IQAJ6jULzSt-RIqOmF9vPdSTASDjzDfS-VF3QU-UUq98LrI?e=F8wAAz" xr:uid="{B5185569-175B-4953-9F61-19912F55A63B}"/>
    <hyperlink ref="H73" r:id="rId5" xr:uid="{D4C03907-83AC-492D-A8BB-C5649C26C556}"/>
  </hyperlinks>
  <pageMargins left="0.25" right="0.25" top="0.75" bottom="0.75" header="0.3" footer="0.3"/>
  <pageSetup scale="10" orientation="landscape" r:id="rId6"/>
  <drawing r:id="rId7"/>
  <extLst>
    <ext xmlns:x14="http://schemas.microsoft.com/office/spreadsheetml/2009/9/main" uri="{CCE6A557-97BC-4b89-ADB6-D9C93CAAB3DF}">
      <x14:dataValidations xmlns:xm="http://schemas.microsoft.com/office/excel/2006/main" count="1">
        <x14:dataValidation type="list" allowBlank="1" showInputMessage="1" showErrorMessage="1" xr:uid="{675274C4-B922-4177-9EEE-15750AA3BDF6}">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3230-A885-4A36-8951-5792E445D46F}">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20"/>
      <c r="B1" s="1021"/>
      <c r="C1" s="1021"/>
      <c r="D1" s="1021"/>
      <c r="E1" s="1022"/>
      <c r="F1" s="979" t="s">
        <v>276</v>
      </c>
      <c r="G1" s="980"/>
      <c r="H1" s="980"/>
      <c r="I1" s="980"/>
      <c r="J1" s="980"/>
      <c r="K1" s="980"/>
      <c r="L1" s="262"/>
    </row>
    <row r="2" spans="1:12" ht="18.75" customHeight="1" x14ac:dyDescent="0.25">
      <c r="A2" s="1023"/>
      <c r="B2" s="1024"/>
      <c r="C2" s="1024"/>
      <c r="D2" s="1024"/>
      <c r="E2" s="1025"/>
      <c r="F2" s="981"/>
      <c r="G2" s="982"/>
      <c r="H2" s="982"/>
      <c r="I2" s="982"/>
      <c r="J2" s="982"/>
      <c r="K2" s="982"/>
      <c r="L2" s="262"/>
    </row>
    <row r="3" spans="1:12" ht="18.75" customHeight="1" x14ac:dyDescent="0.25">
      <c r="A3" s="1023"/>
      <c r="B3" s="1024"/>
      <c r="C3" s="1024"/>
      <c r="D3" s="1024"/>
      <c r="E3" s="1025"/>
      <c r="F3" s="979" t="s">
        <v>277</v>
      </c>
      <c r="G3" s="980"/>
      <c r="H3" s="980"/>
      <c r="I3" s="980"/>
      <c r="J3" s="980"/>
      <c r="K3" s="980"/>
      <c r="L3" s="262"/>
    </row>
    <row r="4" spans="1:12" ht="18.75" customHeight="1" x14ac:dyDescent="0.25">
      <c r="A4" s="1026"/>
      <c r="B4" s="1027"/>
      <c r="C4" s="1027"/>
      <c r="D4" s="1027"/>
      <c r="E4" s="1028"/>
      <c r="F4" s="981"/>
      <c r="G4" s="982"/>
      <c r="H4" s="982"/>
      <c r="I4" s="982"/>
      <c r="J4" s="982"/>
      <c r="K4" s="982"/>
      <c r="L4" s="262"/>
    </row>
    <row r="5" spans="1:12" ht="15.75" customHeight="1" x14ac:dyDescent="0.25">
      <c r="A5" s="950" t="s">
        <v>278</v>
      </c>
      <c r="B5" s="951"/>
      <c r="C5" s="951"/>
      <c r="D5" s="951"/>
      <c r="E5" s="951"/>
      <c r="F5" s="951"/>
      <c r="G5" s="951"/>
      <c r="H5" s="951"/>
      <c r="I5" s="951"/>
      <c r="J5" s="951"/>
      <c r="K5" s="951"/>
      <c r="L5" s="963"/>
    </row>
    <row r="6" spans="1:12" ht="23.25" customHeight="1" x14ac:dyDescent="0.25">
      <c r="A6" s="950" t="s">
        <v>279</v>
      </c>
      <c r="B6" s="951"/>
      <c r="C6" s="952"/>
      <c r="D6" s="953" t="s">
        <v>12</v>
      </c>
      <c r="E6" s="954"/>
      <c r="F6" s="954"/>
      <c r="G6" s="954"/>
      <c r="H6" s="955"/>
      <c r="I6" s="950" t="s">
        <v>280</v>
      </c>
      <c r="J6" s="952"/>
      <c r="K6" s="953" t="s">
        <v>37</v>
      </c>
      <c r="L6" s="955"/>
    </row>
    <row r="7" spans="1:12" ht="17.850000000000001" customHeight="1" x14ac:dyDescent="0.25">
      <c r="A7" s="950" t="s">
        <v>281</v>
      </c>
      <c r="B7" s="951"/>
      <c r="C7" s="952"/>
      <c r="D7" s="953" t="s">
        <v>26</v>
      </c>
      <c r="E7" s="954"/>
      <c r="F7" s="954"/>
      <c r="G7" s="954"/>
      <c r="H7" s="955"/>
      <c r="I7" s="950" t="s">
        <v>98</v>
      </c>
      <c r="J7" s="952"/>
      <c r="K7" s="953" t="s">
        <v>15</v>
      </c>
      <c r="L7" s="955"/>
    </row>
    <row r="8" spans="1:12" ht="35.85" customHeight="1" x14ac:dyDescent="0.25">
      <c r="A8" s="950" t="s">
        <v>282</v>
      </c>
      <c r="B8" s="951"/>
      <c r="C8" s="952"/>
      <c r="D8" s="953" t="s">
        <v>66</v>
      </c>
      <c r="E8" s="954"/>
      <c r="F8" s="954"/>
      <c r="G8" s="954"/>
      <c r="H8" s="955"/>
      <c r="I8" s="950" t="s">
        <v>283</v>
      </c>
      <c r="J8" s="952"/>
      <c r="K8" s="953" t="s">
        <v>75</v>
      </c>
      <c r="L8" s="955"/>
    </row>
    <row r="9" spans="1:12" ht="15.75" customHeight="1" x14ac:dyDescent="0.25">
      <c r="A9" s="970" t="s">
        <v>284</v>
      </c>
      <c r="B9" s="971"/>
      <c r="C9" s="971"/>
      <c r="D9" s="971"/>
      <c r="E9" s="951"/>
      <c r="F9" s="951"/>
      <c r="G9" s="951"/>
      <c r="H9" s="951"/>
      <c r="I9" s="951"/>
      <c r="J9" s="951"/>
      <c r="K9" s="951"/>
      <c r="L9" s="963"/>
    </row>
    <row r="10" spans="1:12" ht="35.25" customHeight="1" x14ac:dyDescent="0.25">
      <c r="A10" s="948" t="s">
        <v>285</v>
      </c>
      <c r="B10" s="948"/>
      <c r="C10" s="948"/>
      <c r="D10" s="948"/>
      <c r="E10" s="949" t="str">
        <f>+ACTIVIDAD_3!B36</f>
        <v>Desarrollar 1 metodología para caracterizar los liderazgos de las mujeres en los territorios</v>
      </c>
      <c r="F10" s="949"/>
      <c r="G10" s="949"/>
      <c r="H10" s="949"/>
      <c r="I10" s="949"/>
      <c r="J10" s="949"/>
      <c r="K10" s="949"/>
      <c r="L10" s="949"/>
    </row>
    <row r="11" spans="1:12" ht="34.5" customHeight="1" x14ac:dyDescent="0.25">
      <c r="A11" s="961" t="s">
        <v>286</v>
      </c>
      <c r="B11" s="962"/>
      <c r="C11" s="962"/>
      <c r="D11" s="963"/>
      <c r="E11" s="956" t="str">
        <f>+ACTIVIDAD_3!I17</f>
        <v>Metodología para caracterizar los liderazgos de las mujeres en los territorios desarrollada</v>
      </c>
      <c r="F11" s="949"/>
      <c r="G11" s="949"/>
      <c r="H11" s="949"/>
      <c r="I11" s="949"/>
      <c r="J11" s="949"/>
      <c r="K11" s="949"/>
      <c r="L11" s="957"/>
    </row>
    <row r="12" spans="1:12" ht="47.25" customHeight="1" x14ac:dyDescent="0.25">
      <c r="A12" s="950" t="s">
        <v>287</v>
      </c>
      <c r="B12" s="951"/>
      <c r="C12" s="951"/>
      <c r="D12" s="952"/>
      <c r="E12" s="972" t="s">
        <v>358</v>
      </c>
      <c r="F12" s="973"/>
      <c r="G12" s="973"/>
      <c r="H12" s="973"/>
      <c r="I12" s="973"/>
      <c r="J12" s="973"/>
      <c r="K12" s="973"/>
      <c r="L12" s="974"/>
    </row>
    <row r="13" spans="1:12" ht="28.5" customHeight="1" x14ac:dyDescent="0.25">
      <c r="A13" s="950" t="s">
        <v>289</v>
      </c>
      <c r="B13" s="951"/>
      <c r="C13" s="952"/>
      <c r="D13" s="953"/>
      <c r="E13" s="954"/>
      <c r="F13" s="954"/>
      <c r="G13" s="954"/>
      <c r="H13" s="955"/>
      <c r="I13" s="950" t="s">
        <v>290</v>
      </c>
      <c r="J13" s="952"/>
      <c r="K13" s="953" t="s">
        <v>49</v>
      </c>
      <c r="L13" s="955"/>
    </row>
    <row r="14" spans="1:12" ht="15.75" customHeight="1" x14ac:dyDescent="0.25">
      <c r="A14" s="950" t="s">
        <v>291</v>
      </c>
      <c r="B14" s="951"/>
      <c r="C14" s="951"/>
      <c r="D14" s="951"/>
      <c r="E14" s="951"/>
      <c r="F14" s="951"/>
      <c r="G14" s="951"/>
      <c r="H14" s="951"/>
      <c r="I14" s="951"/>
      <c r="J14" s="951"/>
      <c r="K14" s="951"/>
      <c r="L14" s="963"/>
    </row>
    <row r="15" spans="1:12" ht="25.5" customHeight="1" x14ac:dyDescent="0.25">
      <c r="A15" s="950" t="s">
        <v>292</v>
      </c>
      <c r="B15" s="951"/>
      <c r="C15" s="952"/>
      <c r="D15" s="953" t="s">
        <v>19</v>
      </c>
      <c r="E15" s="954"/>
      <c r="F15" s="954"/>
      <c r="G15" s="954"/>
      <c r="H15" s="955"/>
      <c r="I15" s="950" t="s">
        <v>293</v>
      </c>
      <c r="J15" s="952"/>
      <c r="K15" s="953" t="s">
        <v>20</v>
      </c>
      <c r="L15" s="955"/>
    </row>
    <row r="16" spans="1:12" ht="25.5" customHeight="1" x14ac:dyDescent="0.25">
      <c r="A16" s="950" t="s">
        <v>294</v>
      </c>
      <c r="B16" s="951"/>
      <c r="C16" s="952"/>
      <c r="D16" s="1075">
        <v>1</v>
      </c>
      <c r="E16" s="1076"/>
      <c r="F16" s="1076"/>
      <c r="G16" s="1076"/>
      <c r="H16" s="1077"/>
      <c r="I16" s="950" t="s">
        <v>237</v>
      </c>
      <c r="J16" s="952"/>
      <c r="K16" s="953" t="s">
        <v>33</v>
      </c>
      <c r="L16" s="955"/>
    </row>
    <row r="17" spans="1:12" ht="27.6" customHeight="1" x14ac:dyDescent="0.25">
      <c r="A17" s="950" t="s">
        <v>295</v>
      </c>
      <c r="B17" s="951"/>
      <c r="C17" s="952"/>
      <c r="D17" s="953"/>
      <c r="E17" s="954"/>
      <c r="F17" s="954"/>
      <c r="G17" s="954"/>
      <c r="H17" s="955"/>
      <c r="I17" s="958"/>
      <c r="J17" s="959"/>
      <c r="K17" s="959"/>
      <c r="L17" s="960"/>
    </row>
    <row r="18" spans="1:12" ht="12" customHeight="1" x14ac:dyDescent="0.25">
      <c r="A18" s="269" t="s">
        <v>296</v>
      </c>
      <c r="B18" s="269" t="s">
        <v>297</v>
      </c>
      <c r="C18" s="950" t="s">
        <v>298</v>
      </c>
      <c r="D18" s="951"/>
      <c r="E18" s="951"/>
      <c r="F18" s="951"/>
      <c r="G18" s="952"/>
      <c r="H18" s="950" t="s">
        <v>299</v>
      </c>
      <c r="I18" s="952"/>
      <c r="J18" s="950" t="s">
        <v>300</v>
      </c>
      <c r="K18" s="952"/>
      <c r="L18" s="269" t="s">
        <v>301</v>
      </c>
    </row>
    <row r="19" spans="1:12" ht="89.25" customHeight="1" x14ac:dyDescent="0.25">
      <c r="A19" s="264">
        <v>1</v>
      </c>
      <c r="B19" s="265" t="s">
        <v>266</v>
      </c>
      <c r="C19" s="953" t="s">
        <v>359</v>
      </c>
      <c r="D19" s="954"/>
      <c r="E19" s="954"/>
      <c r="F19" s="954"/>
      <c r="G19" s="955"/>
      <c r="H19" s="1032" t="s">
        <v>360</v>
      </c>
      <c r="I19" s="1033"/>
      <c r="J19" s="958" t="s">
        <v>22</v>
      </c>
      <c r="K19" s="960"/>
      <c r="L19" s="265" t="s">
        <v>361</v>
      </c>
    </row>
    <row r="20" spans="1:12" ht="54.75" customHeight="1" x14ac:dyDescent="0.25">
      <c r="A20" s="264">
        <v>2</v>
      </c>
      <c r="B20" s="265" t="s">
        <v>266</v>
      </c>
      <c r="C20" s="953"/>
      <c r="D20" s="954"/>
      <c r="E20" s="954"/>
      <c r="F20" s="954"/>
      <c r="G20" s="955"/>
      <c r="H20" s="1032"/>
      <c r="I20" s="1033"/>
      <c r="J20" s="958"/>
      <c r="K20" s="960"/>
      <c r="L20" s="265"/>
    </row>
    <row r="21" spans="1:12" ht="34.35" customHeight="1" x14ac:dyDescent="0.25">
      <c r="A21" s="264">
        <v>3</v>
      </c>
      <c r="B21" s="265" t="s">
        <v>266</v>
      </c>
      <c r="C21" s="953"/>
      <c r="D21" s="954"/>
      <c r="E21" s="954"/>
      <c r="F21" s="954"/>
      <c r="G21" s="955"/>
      <c r="H21" s="953"/>
      <c r="I21" s="955"/>
      <c r="J21" s="958"/>
      <c r="K21" s="960"/>
      <c r="L21" s="265"/>
    </row>
    <row r="22" spans="1:12" ht="25.5" customHeight="1" x14ac:dyDescent="0.25">
      <c r="A22" s="269" t="s">
        <v>296</v>
      </c>
      <c r="B22" s="950" t="s">
        <v>309</v>
      </c>
      <c r="C22" s="951"/>
      <c r="D22" s="951"/>
      <c r="E22" s="951"/>
      <c r="F22" s="951"/>
      <c r="G22" s="951"/>
      <c r="H22" s="951"/>
      <c r="I22" s="951"/>
      <c r="J22" s="951"/>
      <c r="K22" s="952"/>
      <c r="L22" s="269" t="s">
        <v>310</v>
      </c>
    </row>
    <row r="23" spans="1:12" ht="28.35" customHeight="1" x14ac:dyDescent="0.25">
      <c r="A23" s="264">
        <v>1</v>
      </c>
      <c r="B23" s="953" t="s">
        <v>362</v>
      </c>
      <c r="C23" s="954"/>
      <c r="D23" s="954"/>
      <c r="E23" s="954"/>
      <c r="F23" s="954"/>
      <c r="G23" s="954"/>
      <c r="H23" s="954"/>
      <c r="I23" s="954"/>
      <c r="J23" s="954"/>
      <c r="K23" s="955"/>
      <c r="L23" s="265" t="s">
        <v>22</v>
      </c>
    </row>
    <row r="24" spans="1:12" ht="15.75" customHeight="1" x14ac:dyDescent="0.25">
      <c r="A24" s="950" t="s">
        <v>312</v>
      </c>
      <c r="B24" s="951"/>
      <c r="C24" s="951"/>
      <c r="D24" s="951"/>
      <c r="E24" s="951"/>
      <c r="F24" s="971"/>
      <c r="G24" s="971"/>
      <c r="H24" s="951"/>
      <c r="I24" s="971"/>
      <c r="J24" s="971"/>
      <c r="K24" s="971"/>
      <c r="L24" s="1034"/>
    </row>
    <row r="25" spans="1:12" ht="26.25" customHeight="1" x14ac:dyDescent="0.25">
      <c r="A25" s="950" t="s">
        <v>313</v>
      </c>
      <c r="B25" s="951"/>
      <c r="C25" s="952"/>
      <c r="D25" s="953">
        <v>1</v>
      </c>
      <c r="E25" s="954"/>
      <c r="F25" s="948" t="s">
        <v>314</v>
      </c>
      <c r="G25" s="948"/>
      <c r="H25" s="276">
        <v>2024</v>
      </c>
      <c r="I25" s="948" t="s">
        <v>315</v>
      </c>
      <c r="J25" s="948"/>
      <c r="K25" s="1035" t="s">
        <v>361</v>
      </c>
      <c r="L25" s="1035"/>
    </row>
    <row r="26" spans="1:12" ht="26.25" customHeight="1" x14ac:dyDescent="0.25">
      <c r="A26" s="950" t="s">
        <v>317</v>
      </c>
      <c r="B26" s="951"/>
      <c r="C26" s="952"/>
      <c r="D26" s="953" t="s">
        <v>363</v>
      </c>
      <c r="E26" s="954"/>
      <c r="F26" s="947"/>
      <c r="G26" s="947"/>
      <c r="H26" s="954"/>
      <c r="I26" s="947"/>
      <c r="J26" s="947"/>
      <c r="K26" s="947"/>
      <c r="L26" s="964"/>
    </row>
    <row r="27" spans="1:12" ht="45.75" customHeight="1" x14ac:dyDescent="0.25">
      <c r="A27" s="950" t="s">
        <v>319</v>
      </c>
      <c r="B27" s="951"/>
      <c r="C27" s="952"/>
      <c r="D27" s="958"/>
      <c r="E27" s="959"/>
      <c r="F27" s="959"/>
      <c r="G27" s="959"/>
      <c r="H27" s="959"/>
      <c r="I27" s="959"/>
      <c r="J27" s="959"/>
      <c r="K27" s="959"/>
      <c r="L27" s="960"/>
    </row>
    <row r="28" spans="1:12" ht="17.850000000000001" customHeight="1" x14ac:dyDescent="0.25">
      <c r="A28" s="950" t="s">
        <v>320</v>
      </c>
      <c r="B28" s="951"/>
      <c r="C28" s="952"/>
      <c r="D28" s="953"/>
      <c r="E28" s="954"/>
      <c r="F28" s="954"/>
      <c r="G28" s="954"/>
      <c r="H28" s="954"/>
      <c r="I28" s="954"/>
      <c r="J28" s="954"/>
      <c r="K28" s="954"/>
      <c r="L28" s="955"/>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0A49F0-23C1-45F0-8337-6BF98E0E6741}">
          <x14:formula1>
            <xm:f>Datos!$A$2:$A$5</xm:f>
          </x14:formula1>
          <xm:sqref>D6:H6</xm:sqref>
        </x14:dataValidation>
        <x14:dataValidation type="list" allowBlank="1" showInputMessage="1" showErrorMessage="1" xr:uid="{30D1FB6F-6853-483E-93B0-7CD573691A8D}">
          <x14:formula1>
            <xm:f>Datos!$B$2:$B$6</xm:f>
          </x14:formula1>
          <xm:sqref>K6:L6</xm:sqref>
        </x14:dataValidation>
        <x14:dataValidation type="list" allowBlank="1" showInputMessage="1" showErrorMessage="1" xr:uid="{59C104AB-ECF0-41CE-8284-4C659A1A43C1}">
          <x14:formula1>
            <xm:f>Datos!$C$2:$C$3</xm:f>
          </x14:formula1>
          <xm:sqref>D7:H7</xm:sqref>
        </x14:dataValidation>
        <x14:dataValidation type="list" allowBlank="1" showInputMessage="1" showErrorMessage="1" xr:uid="{081BC2DA-9630-4AF4-A282-59219E0D2D83}">
          <x14:formula1>
            <xm:f>Datos!$D$2:$D$7</xm:f>
          </x14:formula1>
          <xm:sqref>K7:L7</xm:sqref>
        </x14:dataValidation>
        <x14:dataValidation type="list" allowBlank="1" showInputMessage="1" showErrorMessage="1" xr:uid="{833E1632-ACE3-4310-9623-AB1745AA4D17}">
          <x14:formula1>
            <xm:f>Datos!$E$2:$E$23</xm:f>
          </x14:formula1>
          <xm:sqref>D8:H8</xm:sqref>
        </x14:dataValidation>
        <x14:dataValidation type="list" allowBlank="1" showInputMessage="1" showErrorMessage="1" xr:uid="{26EE4C77-0E04-4D38-AE16-0D7B32EF4442}">
          <x14:formula1>
            <xm:f>Datos!$F$2:$F$18</xm:f>
          </x14:formula1>
          <xm:sqref>K8:L8</xm:sqref>
        </x14:dataValidation>
        <x14:dataValidation type="list" allowBlank="1" showInputMessage="1" showErrorMessage="1" xr:uid="{C639A410-1DE1-44D6-85F2-EEA3D0DF8658}">
          <x14:formula1>
            <xm:f>Datos!$G$2:$G$8</xm:f>
          </x14:formula1>
          <xm:sqref>K13:L13</xm:sqref>
        </x14:dataValidation>
        <x14:dataValidation type="list" allowBlank="1" showInputMessage="1" showErrorMessage="1" xr:uid="{156CE0AB-1430-414A-9B28-9E214536468A}">
          <x14:formula1>
            <xm:f>Datos!$H$2:$H$3</xm:f>
          </x14:formula1>
          <xm:sqref>D15:H15</xm:sqref>
        </x14:dataValidation>
        <x14:dataValidation type="list" allowBlank="1" showInputMessage="1" showErrorMessage="1" xr:uid="{EF4075A6-BC41-4244-BBE4-02B1FA5A21BF}">
          <x14:formula1>
            <xm:f>Datos!$I$2:$I$7</xm:f>
          </x14:formula1>
          <xm:sqref>K15:L15</xm:sqref>
        </x14:dataValidation>
        <x14:dataValidation type="list" allowBlank="1" showInputMessage="1" showErrorMessage="1" xr:uid="{57C29AC6-ACE6-4D0F-B26F-3B531DF4B45C}">
          <x14:formula1>
            <xm:f>Datos!$J$2:$J$5</xm:f>
          </x14:formula1>
          <xm:sqref>K16:L16</xm:sqref>
        </x14:dataValidation>
        <x14:dataValidation type="list" allowBlank="1" showInputMessage="1" showErrorMessage="1" xr:uid="{691C570E-C2DB-4F75-8B42-C0DA0F730EC7}">
          <x14:formula1>
            <xm:f>Datos!$K$2:$K$4</xm:f>
          </x14:formula1>
          <xm:sqref>L23</xm:sqref>
        </x14:dataValidation>
        <x14:dataValidation type="list" allowBlank="1" showInputMessage="1" showErrorMessage="1" xr:uid="{7DEC77A7-98BD-40F3-A3CB-0E705164B71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D4945492-D81F-4A3B-BB59-32DFDDF14020}"/>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31</vt:i4>
      </vt:variant>
    </vt:vector>
  </HeadingPairs>
  <TitlesOfParts>
    <vt:vector size="74" baseType="lpstr">
      <vt:lpstr>Datos</vt:lpstr>
      <vt:lpstr>Actividades_proyecto </vt:lpstr>
      <vt:lpstr>HV_BaseEstratificacion</vt:lpstr>
      <vt:lpstr>ACTIVIDAD_1</vt:lpstr>
      <vt:lpstr>Hoja de vida A1</vt:lpstr>
      <vt:lpstr>ACTIVIDAD_2</vt:lpstr>
      <vt:lpstr>Hoja de vida A2</vt:lpstr>
      <vt:lpstr>ACTIVIDAD_3</vt:lpstr>
      <vt:lpstr>Hoja de vida A3</vt:lpstr>
      <vt:lpstr>ACTIVIDAD_4</vt:lpstr>
      <vt:lpstr>Hoja de vida A4</vt:lpstr>
      <vt:lpstr>ACTIVIDAD_5</vt:lpstr>
      <vt:lpstr>Hoja de vida A5</vt:lpstr>
      <vt:lpstr>Hoja de vida A6</vt:lpstr>
      <vt:lpstr>ACTIVIDAD_6</vt:lpstr>
      <vt:lpstr>Hoja de vida A7</vt:lpstr>
      <vt:lpstr>Hoja de vida A8</vt:lpstr>
      <vt:lpstr>ACTIVIDAD_7</vt:lpstr>
      <vt:lpstr>ACTIVIDAD_8</vt:lpstr>
      <vt:lpstr>META_PDD_106</vt:lpstr>
      <vt:lpstr>Hoja de vida_MetaPDD 106</vt:lpstr>
      <vt:lpstr>Hoja de vida_MetaPDD 108</vt:lpstr>
      <vt:lpstr>Hoja de vida_MetaPDD 107</vt:lpstr>
      <vt:lpstr>META_PDD_107</vt:lpstr>
      <vt:lpstr>META_PDD_108</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META_PDD_106!Área_de_impresión</vt:lpstr>
      <vt:lpstr>META_PDD_107!Área_de_impresión</vt:lpstr>
      <vt:lpstr>META_PDD_108!Área_de_impresión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dcterms:created xsi:type="dcterms:W3CDTF">2016-04-29T15:11:54Z</dcterms:created>
  <dcterms:modified xsi:type="dcterms:W3CDTF">2026-02-18T19:37:42Z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